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DC2B4684-417B-3F4A-9AB4-4F2F31C56A4D}" xr6:coauthVersionLast="47" xr6:coauthVersionMax="47" xr10:uidLastSave="{00000000-0000-0000-0000-000000000000}"/>
  <bookViews>
    <workbookView xWindow="6260" yWindow="3420" windowWidth="28800" windowHeight="1610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BC33" i="1" l="1"/>
  <c r="BD33" i="1"/>
  <c r="BI33" i="1" s="1"/>
  <c r="BE33" i="1"/>
  <c r="BF33" i="1"/>
  <c r="BH33" i="1"/>
  <c r="G13" i="3"/>
  <c r="BA21" i="5"/>
  <c r="BA29" i="5"/>
  <c r="BA22" i="5"/>
  <c r="BA30" i="5"/>
  <c r="BA16" i="5"/>
  <c r="BA24" i="5"/>
  <c r="BA17" i="5"/>
  <c r="BA6" i="5"/>
  <c r="BA26" i="5"/>
  <c r="BA19" i="5"/>
  <c r="BA10" i="5"/>
  <c r="BA35" i="5"/>
  <c r="BA14" i="5"/>
  <c r="BA37" i="5"/>
  <c r="BA11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3" i="5"/>
  <c r="BA15" i="5"/>
  <c r="BA36" i="5"/>
  <c r="BA28" i="5"/>
  <c r="BA38" i="5"/>
  <c r="BA20" i="5"/>
  <c r="AX41" i="5"/>
  <c r="AY41" i="5"/>
  <c r="BA11" i="4"/>
  <c r="BA13" i="4"/>
  <c r="BA15" i="4"/>
  <c r="BA5" i="4"/>
  <c r="BA20" i="4"/>
  <c r="BA4" i="4"/>
  <c r="BA25" i="4"/>
  <c r="BA19" i="4"/>
  <c r="BA31" i="4"/>
  <c r="BA8" i="4"/>
  <c r="BA17" i="4"/>
  <c r="BA3" i="4"/>
  <c r="BA7" i="4"/>
  <c r="BA24" i="4"/>
  <c r="BA23" i="4"/>
  <c r="BA32" i="4"/>
  <c r="BA29" i="4"/>
  <c r="BA18" i="4"/>
  <c r="BA28" i="4"/>
  <c r="BA33" i="4"/>
  <c r="BA14" i="4"/>
  <c r="BA21" i="4"/>
  <c r="BA34" i="4"/>
  <c r="BA16" i="4"/>
  <c r="BA30" i="4"/>
  <c r="BA27" i="4"/>
  <c r="BA6" i="4"/>
  <c r="BA35" i="4"/>
  <c r="BA12" i="4"/>
  <c r="BA26" i="4"/>
  <c r="BA10" i="4"/>
  <c r="BA9" i="4"/>
  <c r="BA36" i="4"/>
  <c r="BA22" i="4"/>
  <c r="BH12" i="1"/>
  <c r="BH14" i="1"/>
  <c r="BH7" i="1"/>
  <c r="BH9" i="1"/>
  <c r="BH35" i="1"/>
  <c r="BH36" i="1"/>
  <c r="BH31" i="1"/>
  <c r="BH30" i="1"/>
  <c r="BH20" i="1"/>
  <c r="BH24" i="1"/>
  <c r="BH13" i="1"/>
  <c r="BH11" i="1"/>
  <c r="BH16" i="1"/>
  <c r="BH32" i="1"/>
  <c r="BH6" i="1"/>
  <c r="BH29" i="1"/>
  <c r="BH34" i="1"/>
  <c r="BH21" i="1"/>
  <c r="BH17" i="1"/>
  <c r="BH25" i="1"/>
  <c r="BH5" i="1"/>
  <c r="BH10" i="1"/>
  <c r="BH8" i="1"/>
  <c r="BH23" i="1"/>
  <c r="BH27" i="1"/>
  <c r="BH38" i="1"/>
  <c r="BH28" i="1"/>
  <c r="BH37" i="1"/>
  <c r="BH26" i="1"/>
  <c r="BH19" i="1"/>
  <c r="BH15" i="1"/>
  <c r="BH18" i="1"/>
  <c r="BH22" i="1"/>
  <c r="BF12" i="1"/>
  <c r="BF14" i="1"/>
  <c r="BF7" i="1"/>
  <c r="BF9" i="1"/>
  <c r="BF35" i="1"/>
  <c r="BF36" i="1"/>
  <c r="BF31" i="1"/>
  <c r="BF30" i="1"/>
  <c r="BF20" i="1"/>
  <c r="BF24" i="1"/>
  <c r="BF13" i="1"/>
  <c r="BF11" i="1"/>
  <c r="BF16" i="1"/>
  <c r="BF32" i="1"/>
  <c r="BF6" i="1"/>
  <c r="BF29" i="1"/>
  <c r="BF34" i="1"/>
  <c r="BF21" i="1"/>
  <c r="BF17" i="1"/>
  <c r="BF25" i="1"/>
  <c r="BF5" i="1"/>
  <c r="BF10" i="1"/>
  <c r="BF8" i="1"/>
  <c r="BF23" i="1"/>
  <c r="BF27" i="1"/>
  <c r="BF38" i="1"/>
  <c r="BF28" i="1"/>
  <c r="BF37" i="1"/>
  <c r="BF26" i="1"/>
  <c r="BF19" i="1"/>
  <c r="BF15" i="1"/>
  <c r="BF18" i="1"/>
  <c r="BF22" i="1"/>
  <c r="BE12" i="1"/>
  <c r="BE14" i="1"/>
  <c r="BE7" i="1"/>
  <c r="BE9" i="1"/>
  <c r="BE35" i="1"/>
  <c r="BE36" i="1"/>
  <c r="BE31" i="1"/>
  <c r="BE30" i="1"/>
  <c r="BE20" i="1"/>
  <c r="BE24" i="1"/>
  <c r="BE13" i="1"/>
  <c r="BE11" i="1"/>
  <c r="BE16" i="1"/>
  <c r="BE32" i="1"/>
  <c r="BE6" i="1"/>
  <c r="BE29" i="1"/>
  <c r="BE34" i="1"/>
  <c r="BE21" i="1"/>
  <c r="BE17" i="1"/>
  <c r="BE25" i="1"/>
  <c r="BE5" i="1"/>
  <c r="BE10" i="1"/>
  <c r="BE8" i="1"/>
  <c r="BE23" i="1"/>
  <c r="BE27" i="1"/>
  <c r="BE38" i="1"/>
  <c r="BE28" i="1"/>
  <c r="BE37" i="1"/>
  <c r="BE26" i="1"/>
  <c r="BE19" i="1"/>
  <c r="BE15" i="1"/>
  <c r="BE18" i="1"/>
  <c r="BE22" i="1"/>
  <c r="BD12" i="1"/>
  <c r="BD14" i="1"/>
  <c r="BD7" i="1"/>
  <c r="BD9" i="1"/>
  <c r="BD35" i="1"/>
  <c r="BD36" i="1"/>
  <c r="BD31" i="1"/>
  <c r="BD30" i="1"/>
  <c r="BD20" i="1"/>
  <c r="BD24" i="1"/>
  <c r="BD13" i="1"/>
  <c r="BD11" i="1"/>
  <c r="BD16" i="1"/>
  <c r="BD32" i="1"/>
  <c r="BD6" i="1"/>
  <c r="BD29" i="1"/>
  <c r="BD34" i="1"/>
  <c r="BD21" i="1"/>
  <c r="BD17" i="1"/>
  <c r="BD25" i="1"/>
  <c r="BD5" i="1"/>
  <c r="BD10" i="1"/>
  <c r="BD8" i="1"/>
  <c r="BD23" i="1"/>
  <c r="BD27" i="1"/>
  <c r="BD38" i="1"/>
  <c r="BD28" i="1"/>
  <c r="BD37" i="1"/>
  <c r="BD26" i="1"/>
  <c r="BD19" i="1"/>
  <c r="BD15" i="1"/>
  <c r="BD18" i="1"/>
  <c r="BD22" i="1"/>
  <c r="BC12" i="1"/>
  <c r="BC14" i="1"/>
  <c r="BC7" i="1"/>
  <c r="BC9" i="1"/>
  <c r="BC35" i="1"/>
  <c r="BC36" i="1"/>
  <c r="BC31" i="1"/>
  <c r="BC30" i="1"/>
  <c r="BC20" i="1"/>
  <c r="BC24" i="1"/>
  <c r="BC13" i="1"/>
  <c r="BC11" i="1"/>
  <c r="BC16" i="1"/>
  <c r="BC32" i="1"/>
  <c r="BC6" i="1"/>
  <c r="BC29" i="1"/>
  <c r="BC34" i="1"/>
  <c r="BC21" i="1"/>
  <c r="BC17" i="1"/>
  <c r="BC25" i="1"/>
  <c r="BC5" i="1"/>
  <c r="BC10" i="1"/>
  <c r="BC8" i="1"/>
  <c r="BC23" i="1"/>
  <c r="BC27" i="1"/>
  <c r="BC38" i="1"/>
  <c r="BC28" i="1"/>
  <c r="BC37" i="1"/>
  <c r="BC26" i="1"/>
  <c r="BC19" i="1"/>
  <c r="BC15" i="1"/>
  <c r="BC18" i="1"/>
  <c r="BC22" i="1"/>
  <c r="AR39" i="1"/>
  <c r="AS39" i="1"/>
  <c r="AT39" i="1"/>
  <c r="AU39" i="1"/>
  <c r="AV39" i="1"/>
  <c r="AW39" i="1"/>
  <c r="AX39" i="1"/>
  <c r="AY39" i="1"/>
  <c r="AQ39" i="1"/>
  <c r="AQ38" i="4" s="1"/>
  <c r="AP39" i="1"/>
  <c r="AP38" i="4" s="1"/>
  <c r="AO39" i="1"/>
  <c r="AO38" i="4" s="1"/>
  <c r="AN39" i="1"/>
  <c r="AN38" i="4" s="1"/>
  <c r="AM39" i="1"/>
  <c r="AM38" i="4" s="1"/>
  <c r="AR38" i="4"/>
  <c r="AS38" i="4"/>
  <c r="AT38" i="4"/>
  <c r="AU38" i="4"/>
  <c r="AV38" i="4"/>
  <c r="AL39" i="1"/>
  <c r="AL38" i="4" s="1"/>
  <c r="AK39" i="1"/>
  <c r="AK38" i="4" s="1"/>
  <c r="AJ39" i="1"/>
  <c r="AJ38" i="4" s="1"/>
  <c r="AI39" i="1"/>
  <c r="AI38" i="4" s="1"/>
  <c r="AH39" i="1"/>
  <c r="AG39" i="1"/>
  <c r="AE39" i="1"/>
  <c r="AF39" i="1"/>
  <c r="G30" i="3"/>
  <c r="G22" i="3"/>
  <c r="AD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G32" i="3"/>
  <c r="G20" i="3"/>
  <c r="G25" i="3"/>
  <c r="G6" i="3"/>
  <c r="G26" i="3"/>
  <c r="G8" i="3"/>
  <c r="G7" i="3"/>
  <c r="G21" i="3"/>
  <c r="G19" i="3"/>
  <c r="G10" i="3"/>
  <c r="G15" i="3"/>
  <c r="G29" i="3"/>
  <c r="G18" i="3"/>
  <c r="G23" i="3"/>
  <c r="G33" i="3"/>
  <c r="G31" i="3"/>
  <c r="G27" i="3"/>
  <c r="G17" i="3"/>
  <c r="G9" i="3"/>
  <c r="G34" i="3"/>
  <c r="G14" i="3"/>
  <c r="G16" i="3"/>
  <c r="G5" i="3"/>
  <c r="G28" i="3"/>
  <c r="G24" i="3"/>
  <c r="G12" i="3"/>
  <c r="G35" i="3"/>
  <c r="G11" i="3"/>
  <c r="G3" i="3"/>
  <c r="G4" i="3"/>
  <c r="BG33" i="1" l="1"/>
  <c r="BG19" i="1"/>
  <c r="BI19" i="1"/>
  <c r="BG28" i="1"/>
  <c r="BI28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5" i="1" l="1"/>
  <c r="BG35" i="1"/>
  <c r="BG27" i="1"/>
  <c r="BG14" i="1"/>
  <c r="BG34" i="1"/>
  <c r="BG31" i="1"/>
  <c r="BG32" i="1"/>
  <c r="BG20" i="1"/>
  <c r="BI15" i="1"/>
  <c r="BG5" i="1"/>
  <c r="BG26" i="1"/>
  <c r="BI26" i="1"/>
  <c r="BG7" i="1"/>
  <c r="BG6" i="1"/>
  <c r="BG24" i="1"/>
  <c r="BI16" i="1"/>
  <c r="BI37" i="1"/>
  <c r="BG9" i="1"/>
  <c r="BG12" i="1"/>
  <c r="BG38" i="1"/>
  <c r="BG15" i="1"/>
  <c r="BI38" i="1"/>
  <c r="BI31" i="1"/>
  <c r="BI36" i="1"/>
  <c r="BI25" i="1"/>
  <c r="BI11" i="1"/>
  <c r="BI12" i="1"/>
  <c r="BG10" i="1"/>
  <c r="BI5" i="1"/>
  <c r="BI34" i="1"/>
  <c r="BI10" i="1"/>
  <c r="BI32" i="1"/>
  <c r="BG18" i="1"/>
  <c r="BI17" i="1"/>
  <c r="BG37" i="1"/>
  <c r="BG17" i="1"/>
  <c r="BI18" i="1"/>
  <c r="BI24" i="1"/>
  <c r="BI23" i="1"/>
  <c r="BG25" i="1"/>
  <c r="BI14" i="1"/>
  <c r="BG11" i="1"/>
  <c r="BI29" i="1"/>
  <c r="BG30" i="1"/>
  <c r="BG36" i="1"/>
  <c r="BI13" i="1"/>
  <c r="BG16" i="1"/>
  <c r="BG21" i="1"/>
  <c r="BI27" i="1"/>
  <c r="BG29" i="1"/>
  <c r="BG13" i="1"/>
  <c r="BI6" i="1"/>
  <c r="BA41" i="5"/>
  <c r="BI9" i="1"/>
  <c r="BI30" i="1"/>
  <c r="BI8" i="1"/>
  <c r="BI22" i="1"/>
  <c r="BG23" i="1"/>
  <c r="BI20" i="1"/>
  <c r="BI21" i="1"/>
  <c r="BG8" i="1"/>
  <c r="BI7" i="1"/>
  <c r="BG22" i="1"/>
</calcChain>
</file>

<file path=xl/sharedStrings.xml><?xml version="1.0" encoding="utf-8"?>
<sst xmlns="http://schemas.openxmlformats.org/spreadsheetml/2006/main" count="469" uniqueCount="194">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</sst>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45068</v>
      </c>
      <c r="W2" s="46">
        <v>45075</v>
      </c>
      <c r="X2" s="46">
        <v>45082</v>
      </c>
      <c r="Y2" s="46">
        <v>45089</v>
      </c>
      <c r="Z2" s="46">
        <v>45096</v>
      </c>
      <c r="AA2" s="46">
        <v>45103</v>
      </c>
      <c r="AB2" s="46">
        <v>45110</v>
      </c>
      <c r="AC2" s="46">
        <v>45117</v>
      </c>
      <c r="AD2" s="46">
        <v>45124</v>
      </c>
      <c r="AE2" s="46">
        <v>45131</v>
      </c>
      <c r="AF2" s="46">
        <v>45138</v>
      </c>
      <c r="AG2" s="46">
        <v>45145</v>
      </c>
      <c r="AH2" s="46">
        <v>45152</v>
      </c>
      <c r="AI2" s="46">
        <v>45159</v>
      </c>
      <c r="AJ2" s="46">
        <v>45166</v>
      </c>
      <c r="AK2" s="46">
        <v>45173</v>
      </c>
      <c r="AL2" s="46">
        <v>45180</v>
      </c>
      <c r="AM2" s="46">
        <v>45187</v>
      </c>
      <c r="AN2" s="46">
        <v>45194</v>
      </c>
      <c r="AO2" s="46">
        <v>45201</v>
      </c>
      <c r="AP2" s="46">
        <v>45208</v>
      </c>
      <c r="AQ2" s="46">
        <v>45215</v>
      </c>
      <c r="AR2" s="46">
        <v>45222</v>
      </c>
      <c r="AS2" s="46">
        <v>45229</v>
      </c>
      <c r="AT2" s="46">
        <v>45236</v>
      </c>
      <c r="AU2" s="46">
        <v>45243</v>
      </c>
      <c r="AV2" s="46">
        <v>45250</v>
      </c>
      <c r="AW2" s="46">
        <v>45257</v>
      </c>
      <c r="AX2" s="46">
        <v>45264</v>
      </c>
      <c r="AY2" s="46">
        <v>45271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>COUNT(B5:AY5)</f>
        <v>19</v>
      </c>
      <c r="BD5" s="8">
        <f>COUNTIF($B5:$AY5, "&gt;=1")</f>
        <v>11</v>
      </c>
      <c r="BE5" s="8">
        <f>COUNTIF($B5:$AY5, "0")</f>
        <v>4</v>
      </c>
      <c r="BF5" s="8">
        <f>COUNTIF($B5:$AY5, "&lt;0")</f>
        <v>4</v>
      </c>
      <c r="BG5" s="8">
        <f>SUM(BD5*3)+BE5</f>
        <v>37</v>
      </c>
      <c r="BH5" s="8">
        <f>SUM(B5:AY5)</f>
        <v>18</v>
      </c>
      <c r="BI5" s="10">
        <f>SUM(BD5*3+BE5*1)/SUM(BC5*3)</f>
        <v>0.64912280701754388</v>
      </c>
      <c r="BJ5" s="10"/>
    </row>
    <row r="6" spans="1:62" x14ac:dyDescent="0.2">
      <c r="A6" s="36" t="s">
        <v>80</v>
      </c>
      <c r="B6" s="31">
        <v>-1</v>
      </c>
      <c r="C6" s="31">
        <v>-1</v>
      </c>
      <c r="D6" s="31">
        <v>-9</v>
      </c>
      <c r="E6" s="31">
        <v>1</v>
      </c>
      <c r="F6" s="57">
        <v>1</v>
      </c>
      <c r="G6" s="31">
        <v>0</v>
      </c>
      <c r="H6" s="52"/>
      <c r="I6" s="31">
        <v>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1</v>
      </c>
      <c r="P6" s="31">
        <v>2</v>
      </c>
      <c r="Q6" s="57">
        <v>3</v>
      </c>
      <c r="R6" s="52"/>
      <c r="S6" s="31">
        <v>-2</v>
      </c>
      <c r="T6" s="31">
        <v>-1</v>
      </c>
      <c r="U6" s="31">
        <v>-4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>COUNT(B6:AY6)</f>
        <v>18</v>
      </c>
      <c r="BD6" s="8">
        <f>COUNTIF($B6:$AY6, "&gt;=1")</f>
        <v>8</v>
      </c>
      <c r="BE6" s="8">
        <f>COUNTIF($B6:$AY6, "0")</f>
        <v>3</v>
      </c>
      <c r="BF6" s="8">
        <f>COUNTIF($B6:$AY6, "&lt;0")</f>
        <v>7</v>
      </c>
      <c r="BG6" s="8">
        <f>SUM(BD6*3)+BE6</f>
        <v>27</v>
      </c>
      <c r="BH6" s="8">
        <f>SUM(B6:AY6)</f>
        <v>6</v>
      </c>
      <c r="BI6" s="10">
        <f>SUM(BD6*3+BE6*1)/SUM(BC6*3)</f>
        <v>0.5</v>
      </c>
      <c r="BJ6" s="10"/>
    </row>
    <row r="7" spans="1:62" x14ac:dyDescent="0.2">
      <c r="A7" s="39" t="s">
        <v>97</v>
      </c>
      <c r="B7" s="7">
        <v>-1</v>
      </c>
      <c r="C7" s="7">
        <v>1</v>
      </c>
      <c r="D7" s="7">
        <v>9</v>
      </c>
      <c r="E7" s="7">
        <v>-1</v>
      </c>
      <c r="F7" s="7">
        <v>1</v>
      </c>
      <c r="G7" s="7">
        <v>0</v>
      </c>
      <c r="H7" s="53"/>
      <c r="I7" s="48">
        <v>-7</v>
      </c>
      <c r="J7" s="7">
        <v>-8</v>
      </c>
      <c r="K7" s="7">
        <v>0</v>
      </c>
      <c r="L7" s="7">
        <v>-2</v>
      </c>
      <c r="M7" s="7">
        <v>1</v>
      </c>
      <c r="N7" s="7">
        <v>0</v>
      </c>
      <c r="O7" s="7">
        <v>-1</v>
      </c>
      <c r="P7" s="7"/>
      <c r="Q7" s="7"/>
      <c r="R7" s="53"/>
      <c r="S7" s="7"/>
      <c r="T7" s="7">
        <v>1</v>
      </c>
      <c r="U7" s="7">
        <v>4</v>
      </c>
      <c r="V7" s="7">
        <v>8</v>
      </c>
      <c r="W7" s="48">
        <v>0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>COUNT(B7:AY7)</f>
        <v>17</v>
      </c>
      <c r="BD7" s="8">
        <f>COUNTIF($B7:$AY7, "&gt;=1")</f>
        <v>7</v>
      </c>
      <c r="BE7" s="8">
        <f>COUNTIF($B7:$AY7, "0")</f>
        <v>4</v>
      </c>
      <c r="BF7" s="8">
        <f>COUNTIF($B7:$AY7, "&lt;0")</f>
        <v>6</v>
      </c>
      <c r="BG7" s="8">
        <f>SUM(BD7*3)+BE7</f>
        <v>25</v>
      </c>
      <c r="BH7" s="8">
        <f>SUM(B7:AY7)</f>
        <v>5</v>
      </c>
      <c r="BI7" s="10">
        <f>SUM(BD7*3+BE7*1)/SUM(BC7*3)</f>
        <v>0.49019607843137253</v>
      </c>
      <c r="BJ7" s="10"/>
    </row>
    <row r="8" spans="1:62" ht="16" thickBot="1" x14ac:dyDescent="0.25">
      <c r="A8" s="21" t="s">
        <v>21</v>
      </c>
      <c r="B8" s="18">
        <v>-1</v>
      </c>
      <c r="C8" s="18">
        <v>1</v>
      </c>
      <c r="D8" s="18"/>
      <c r="E8" s="18"/>
      <c r="F8" s="18">
        <v>-1</v>
      </c>
      <c r="G8" s="49">
        <v>0</v>
      </c>
      <c r="H8" s="51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51"/>
      <c r="S8" s="18">
        <v>-2</v>
      </c>
      <c r="T8" s="18">
        <v>1</v>
      </c>
      <c r="U8" s="18"/>
      <c r="V8" s="18">
        <v>8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>COUNT(B8:AY8)</f>
        <v>16</v>
      </c>
      <c r="BD8" s="8">
        <f>COUNTIF($B8:$AY8, "&gt;=1")</f>
        <v>7</v>
      </c>
      <c r="BE8" s="8">
        <f>COUNTIF($B8:$AY8, "0")</f>
        <v>3</v>
      </c>
      <c r="BF8" s="8">
        <f>COUNTIF($B8:$AY8, "&lt;0")</f>
        <v>6</v>
      </c>
      <c r="BG8" s="8">
        <f>SUM(BD8*3)+BE8</f>
        <v>24</v>
      </c>
      <c r="BH8" s="8">
        <f>SUM(B8:AY8)</f>
        <v>12</v>
      </c>
      <c r="BI8" s="10">
        <f>SUM(BD8*3+BE8*1)/SUM(BC8*3)</f>
        <v>0.5</v>
      </c>
      <c r="BJ8" s="10"/>
    </row>
    <row r="9" spans="1:62" x14ac:dyDescent="0.2">
      <c r="A9" s="14" t="s">
        <v>91</v>
      </c>
      <c r="B9" s="16">
        <v>1</v>
      </c>
      <c r="C9" s="50">
        <v>1</v>
      </c>
      <c r="D9" s="16">
        <v>9</v>
      </c>
      <c r="E9" s="16">
        <v>-1</v>
      </c>
      <c r="F9" s="16">
        <v>-1</v>
      </c>
      <c r="G9" s="16">
        <v>0</v>
      </c>
      <c r="H9" s="54"/>
      <c r="I9" s="16">
        <v>-7</v>
      </c>
      <c r="J9" s="16">
        <v>8</v>
      </c>
      <c r="K9" s="16"/>
      <c r="L9" s="16">
        <v>-2</v>
      </c>
      <c r="M9" s="16">
        <v>-1</v>
      </c>
      <c r="N9" s="50">
        <v>0</v>
      </c>
      <c r="O9" s="16">
        <v>1</v>
      </c>
      <c r="P9" s="16">
        <v>-2</v>
      </c>
      <c r="Q9" s="16">
        <v>-3</v>
      </c>
      <c r="R9" s="54"/>
      <c r="S9" s="16">
        <v>2</v>
      </c>
      <c r="T9" s="16">
        <v>-1</v>
      </c>
      <c r="U9" s="16">
        <v>-4</v>
      </c>
      <c r="V9" s="16">
        <v>8</v>
      </c>
      <c r="W9" s="16">
        <v>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>COUNT(B9:AY9)</f>
        <v>19</v>
      </c>
      <c r="BD9" s="8">
        <f>COUNTIF($B9:$AY9, "&gt;=1")</f>
        <v>7</v>
      </c>
      <c r="BE9" s="8">
        <f>COUNTIF($B9:$AY9, "0")</f>
        <v>3</v>
      </c>
      <c r="BF9" s="8">
        <f>COUNTIF($B9:$AY9, "&lt;0")</f>
        <v>9</v>
      </c>
      <c r="BG9" s="8">
        <f>SUM(BD9*3)+BE9</f>
        <v>24</v>
      </c>
      <c r="BH9" s="8">
        <f>SUM(B9:AY9)</f>
        <v>8</v>
      </c>
      <c r="BI9" s="10">
        <f>SUM(BD9*3+BE9*1)/SUM(BC9*3)</f>
        <v>0.42105263157894735</v>
      </c>
      <c r="BJ9" s="10"/>
    </row>
    <row r="10" spans="1:62" x14ac:dyDescent="0.2">
      <c r="A10" s="14" t="s">
        <v>106</v>
      </c>
      <c r="B10" s="50">
        <v>-1</v>
      </c>
      <c r="C10" s="16">
        <v>-1</v>
      </c>
      <c r="D10" s="16">
        <v>-9</v>
      </c>
      <c r="E10" s="16">
        <v>1</v>
      </c>
      <c r="F10" s="16">
        <v>-1</v>
      </c>
      <c r="G10" s="16">
        <v>0</v>
      </c>
      <c r="H10" s="54"/>
      <c r="I10" s="16"/>
      <c r="J10" s="16"/>
      <c r="K10" s="16">
        <v>0</v>
      </c>
      <c r="L10" s="16">
        <v>2</v>
      </c>
      <c r="M10" s="16">
        <v>-1</v>
      </c>
      <c r="N10" s="7"/>
      <c r="O10" s="48">
        <v>1</v>
      </c>
      <c r="P10" s="7">
        <v>-2</v>
      </c>
      <c r="Q10" s="7">
        <v>3</v>
      </c>
      <c r="R10" s="54"/>
      <c r="S10" s="16">
        <v>-2</v>
      </c>
      <c r="T10" s="16">
        <v>1</v>
      </c>
      <c r="U10" s="16">
        <v>4</v>
      </c>
      <c r="V10" s="16">
        <v>8</v>
      </c>
      <c r="W10" s="16">
        <v>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>COUNT(B10:AY10)</f>
        <v>17</v>
      </c>
      <c r="BD10" s="8">
        <f>COUNTIF($B10:$AY10, "&gt;=1")</f>
        <v>7</v>
      </c>
      <c r="BE10" s="8">
        <f>COUNTIF($B10:$AY10, "0")</f>
        <v>3</v>
      </c>
      <c r="BF10" s="8">
        <f>COUNTIF($B10:$AY10, "&lt;0")</f>
        <v>7</v>
      </c>
      <c r="BG10" s="8">
        <f>SUM(BD10*3)+BE10</f>
        <v>24</v>
      </c>
      <c r="BH10" s="8">
        <f>SUM(B10:AY10)</f>
        <v>3</v>
      </c>
      <c r="BI10" s="10">
        <f>SUM(BD10*3+BE10*1)/SUM(BC10*3)</f>
        <v>0.47058823529411764</v>
      </c>
      <c r="BJ10" s="10"/>
    </row>
    <row r="11" spans="1:62" x14ac:dyDescent="0.2">
      <c r="A11" s="4" t="s">
        <v>89</v>
      </c>
      <c r="B11" s="58"/>
      <c r="C11" s="7">
        <v>1</v>
      </c>
      <c r="D11" s="7">
        <v>9</v>
      </c>
      <c r="E11" s="7"/>
      <c r="F11" s="7"/>
      <c r="G11" s="7">
        <v>0</v>
      </c>
      <c r="H11" s="53"/>
      <c r="I11" s="7">
        <v>7</v>
      </c>
      <c r="J11" s="48">
        <v>8</v>
      </c>
      <c r="K11" s="7"/>
      <c r="L11" s="7">
        <v>-2</v>
      </c>
      <c r="M11" s="7">
        <v>-1</v>
      </c>
      <c r="N11" s="7"/>
      <c r="O11" s="7"/>
      <c r="P11" s="7">
        <v>2</v>
      </c>
      <c r="Q11" s="7"/>
      <c r="R11" s="53"/>
      <c r="S11" s="48">
        <v>-2</v>
      </c>
      <c r="T11" s="7">
        <v>1</v>
      </c>
      <c r="U11" s="7">
        <v>4</v>
      </c>
      <c r="V11" s="7"/>
      <c r="W11" s="7">
        <v>0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58"/>
      <c r="AS11" s="7"/>
      <c r="AT11" s="7"/>
      <c r="AU11" s="7"/>
      <c r="AV11" s="7"/>
      <c r="AW11" s="7"/>
      <c r="AX11" s="7"/>
      <c r="AY11" s="7"/>
      <c r="BA11" s="34">
        <v>7</v>
      </c>
      <c r="BC11" s="8">
        <f>COUNT(B11:AY11)</f>
        <v>12</v>
      </c>
      <c r="BD11" s="8">
        <f>COUNTIF($B11:$AY11, "&gt;=1")</f>
        <v>7</v>
      </c>
      <c r="BE11" s="8">
        <f>COUNTIF($B11:$AY11, "0")</f>
        <v>2</v>
      </c>
      <c r="BF11" s="8">
        <f>COUNTIF($B11:$AY11, "&lt;0")</f>
        <v>3</v>
      </c>
      <c r="BG11" s="8">
        <f>SUM(BD11*3)+BE11</f>
        <v>23</v>
      </c>
      <c r="BH11" s="8">
        <f>SUM(B11:AY11)</f>
        <v>27</v>
      </c>
      <c r="BI11" s="10">
        <f>SUM(BD11*3+BE11*1)/SUM(BC11*3)</f>
        <v>0.63888888888888884</v>
      </c>
      <c r="BJ11" s="10"/>
    </row>
    <row r="12" spans="1:62" x14ac:dyDescent="0.2">
      <c r="A12" s="4" t="s">
        <v>99</v>
      </c>
      <c r="B12" s="7">
        <v>1</v>
      </c>
      <c r="C12" s="7">
        <v>1</v>
      </c>
      <c r="D12" s="7">
        <v>9</v>
      </c>
      <c r="E12" s="7">
        <v>1</v>
      </c>
      <c r="F12" s="7">
        <v>1</v>
      </c>
      <c r="G12" s="7">
        <v>0</v>
      </c>
      <c r="H12" s="53"/>
      <c r="I12" s="7"/>
      <c r="J12" s="7"/>
      <c r="K12" s="7"/>
      <c r="L12" s="7"/>
      <c r="M12" s="7"/>
      <c r="N12" s="7"/>
      <c r="O12" s="7"/>
      <c r="P12" s="7"/>
      <c r="Q12" s="7"/>
      <c r="R12" s="53"/>
      <c r="S12" s="7">
        <v>-2</v>
      </c>
      <c r="T12" s="48">
        <v>1</v>
      </c>
      <c r="U12" s="7"/>
      <c r="V12" s="48">
        <v>8</v>
      </c>
      <c r="W12" s="7">
        <v>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4">
        <v>8</v>
      </c>
      <c r="BC12" s="8">
        <f>COUNT(B12:AY12)</f>
        <v>10</v>
      </c>
      <c r="BD12" s="8">
        <f>COUNTIF($B12:$AY12, "&gt;=1")</f>
        <v>7</v>
      </c>
      <c r="BE12" s="8">
        <f>COUNTIF($B12:$AY12, "0")</f>
        <v>2</v>
      </c>
      <c r="BF12" s="8">
        <f>COUNTIF($B12:$AY12, "&lt;0")</f>
        <v>1</v>
      </c>
      <c r="BG12" s="8">
        <f>SUM(BD12*3)+BE12</f>
        <v>23</v>
      </c>
      <c r="BH12" s="8">
        <f>SUM(B12:AY12)</f>
        <v>20</v>
      </c>
      <c r="BI12" s="10">
        <f>SUM(BD12*3+BE12*1)/SUM(BC12*3)</f>
        <v>0.76666666666666672</v>
      </c>
      <c r="BJ12" s="10"/>
    </row>
    <row r="13" spans="1:62" x14ac:dyDescent="0.2">
      <c r="A13" s="4" t="s">
        <v>22</v>
      </c>
      <c r="B13" s="7">
        <v>-1</v>
      </c>
      <c r="C13" s="7">
        <v>-1</v>
      </c>
      <c r="D13" s="7">
        <v>-9</v>
      </c>
      <c r="E13" s="7"/>
      <c r="F13" s="48">
        <v>-1</v>
      </c>
      <c r="G13" s="7">
        <v>0</v>
      </c>
      <c r="H13" s="53"/>
      <c r="I13" s="7">
        <v>7</v>
      </c>
      <c r="J13" s="7">
        <v>-8</v>
      </c>
      <c r="K13" s="7">
        <v>0</v>
      </c>
      <c r="L13" s="7">
        <v>2</v>
      </c>
      <c r="M13" s="7">
        <v>1</v>
      </c>
      <c r="N13" s="7">
        <v>0</v>
      </c>
      <c r="O13" s="7">
        <v>1</v>
      </c>
      <c r="P13" s="48">
        <v>-2</v>
      </c>
      <c r="Q13" s="7">
        <v>-3</v>
      </c>
      <c r="R13" s="53"/>
      <c r="S13" s="7">
        <v>2</v>
      </c>
      <c r="T13" s="7">
        <v>-1</v>
      </c>
      <c r="U13" s="7">
        <v>-4</v>
      </c>
      <c r="V13" s="7">
        <v>8</v>
      </c>
      <c r="W13" s="7">
        <v>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>COUNT(B13:AY13)</f>
        <v>19</v>
      </c>
      <c r="BD13" s="8">
        <f>COUNTIF($B13:$AY13, "&gt;=1")</f>
        <v>6</v>
      </c>
      <c r="BE13" s="8">
        <f>COUNTIF($B13:$AY13, "0")</f>
        <v>4</v>
      </c>
      <c r="BF13" s="8">
        <f>COUNTIF($B13:$AY13, "&lt;0")</f>
        <v>9</v>
      </c>
      <c r="BG13" s="8">
        <f>SUM(BD13*3)+BE13</f>
        <v>22</v>
      </c>
      <c r="BH13" s="8">
        <f>SUM(B13:AY13)</f>
        <v>-9</v>
      </c>
      <c r="BI13" s="10">
        <f>SUM(BD13*3+BE13*1)/SUM(BC13*3)</f>
        <v>0.38596491228070173</v>
      </c>
      <c r="BJ13" s="10"/>
    </row>
    <row r="14" spans="1:62" x14ac:dyDescent="0.2">
      <c r="A14" s="4" t="s">
        <v>85</v>
      </c>
      <c r="B14" s="7">
        <v>-1</v>
      </c>
      <c r="C14" s="7">
        <v>1</v>
      </c>
      <c r="D14" s="7">
        <v>-9</v>
      </c>
      <c r="E14" s="7"/>
      <c r="F14" s="7"/>
      <c r="G14" s="7">
        <v>0</v>
      </c>
      <c r="H14" s="53"/>
      <c r="I14" s="7"/>
      <c r="J14" s="48">
        <v>-8</v>
      </c>
      <c r="K14" s="7"/>
      <c r="L14" s="7"/>
      <c r="M14" s="7">
        <v>1</v>
      </c>
      <c r="N14" s="7">
        <v>0</v>
      </c>
      <c r="O14" s="7">
        <v>1</v>
      </c>
      <c r="P14" s="7"/>
      <c r="Q14" s="7">
        <v>3</v>
      </c>
      <c r="R14" s="53"/>
      <c r="S14" s="7">
        <v>-2</v>
      </c>
      <c r="T14" s="7"/>
      <c r="U14" s="48">
        <v>4</v>
      </c>
      <c r="V14" s="7">
        <v>8</v>
      </c>
      <c r="W14" s="7">
        <v>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>COUNT(B14:AY14)</f>
        <v>13</v>
      </c>
      <c r="BD14" s="8">
        <f>COUNTIF($B14:$AY14, "&gt;=1")</f>
        <v>6</v>
      </c>
      <c r="BE14" s="8">
        <f>COUNTIF($B14:$AY14, "0")</f>
        <v>3</v>
      </c>
      <c r="BF14" s="8">
        <f>COUNTIF($B14:$AY14, "&lt;0")</f>
        <v>4</v>
      </c>
      <c r="BG14" s="8">
        <f>SUM(BD14*3)+BE14</f>
        <v>21</v>
      </c>
      <c r="BH14" s="8">
        <f>SUM(B14:AY14)</f>
        <v>-2</v>
      </c>
      <c r="BI14" s="10">
        <f>SUM(BD14*3+BE14*1)/SUM(BC14*3)</f>
        <v>0.53846153846153844</v>
      </c>
      <c r="BJ14" s="10"/>
    </row>
    <row r="15" spans="1:62" x14ac:dyDescent="0.2">
      <c r="A15" s="4" t="s">
        <v>107</v>
      </c>
      <c r="B15" s="7">
        <v>-1</v>
      </c>
      <c r="C15" s="7">
        <v>-1</v>
      </c>
      <c r="D15" s="7"/>
      <c r="E15" s="7"/>
      <c r="F15" s="7">
        <v>-1</v>
      </c>
      <c r="G15" s="7">
        <v>0</v>
      </c>
      <c r="H15" s="53"/>
      <c r="I15" s="7">
        <v>7</v>
      </c>
      <c r="J15" s="7">
        <v>8</v>
      </c>
      <c r="K15" s="48">
        <v>0</v>
      </c>
      <c r="L15" s="7">
        <v>-2</v>
      </c>
      <c r="M15" s="7">
        <v>1</v>
      </c>
      <c r="N15" s="7">
        <v>0</v>
      </c>
      <c r="O15" s="7"/>
      <c r="P15" s="7">
        <v>-2</v>
      </c>
      <c r="Q15" s="7"/>
      <c r="R15" s="53"/>
      <c r="S15" s="7">
        <v>2</v>
      </c>
      <c r="T15" s="48">
        <v>-1</v>
      </c>
      <c r="U15" s="7">
        <v>4</v>
      </c>
      <c r="V15" s="7">
        <v>-8</v>
      </c>
      <c r="W15" s="7">
        <v>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>COUNT(B15:AY15)</f>
        <v>16</v>
      </c>
      <c r="BD15" s="8">
        <f>COUNTIF($B15:$AY15, "&gt;=1")</f>
        <v>5</v>
      </c>
      <c r="BE15" s="8">
        <f>COUNTIF($B15:$AY15, "0")</f>
        <v>4</v>
      </c>
      <c r="BF15" s="8">
        <f>COUNTIF($B15:$AY15, "&lt;0")</f>
        <v>7</v>
      </c>
      <c r="BG15" s="8">
        <f>SUM(BD15*3)+BE15</f>
        <v>19</v>
      </c>
      <c r="BH15" s="8">
        <f>SUM(B15:AY15)</f>
        <v>6</v>
      </c>
      <c r="BI15" s="10">
        <f>SUM(BD15*3+BE15*1)/SUM(BC15*3)</f>
        <v>0.39583333333333331</v>
      </c>
      <c r="BJ15" s="10"/>
    </row>
    <row r="16" spans="1:62" x14ac:dyDescent="0.2">
      <c r="A16" s="4" t="s">
        <v>78</v>
      </c>
      <c r="B16" s="7">
        <v>1</v>
      </c>
      <c r="C16" s="7">
        <v>-1</v>
      </c>
      <c r="D16" s="7">
        <v>9</v>
      </c>
      <c r="E16" s="7"/>
      <c r="F16" s="7">
        <v>-1</v>
      </c>
      <c r="G16" s="7">
        <v>0</v>
      </c>
      <c r="H16" s="53"/>
      <c r="I16" s="48">
        <v>7</v>
      </c>
      <c r="J16" s="7">
        <v>-8</v>
      </c>
      <c r="K16" s="7">
        <v>0</v>
      </c>
      <c r="L16" s="7">
        <v>-2</v>
      </c>
      <c r="M16" s="7"/>
      <c r="N16" s="7">
        <v>0</v>
      </c>
      <c r="O16" s="7">
        <v>1</v>
      </c>
      <c r="P16" s="7"/>
      <c r="Q16" s="7">
        <v>3</v>
      </c>
      <c r="R16" s="5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>COUNT(B16:AY16)</f>
        <v>12</v>
      </c>
      <c r="BD16" s="8">
        <f>COUNTIF($B16:$AY16, "&gt;=1")</f>
        <v>5</v>
      </c>
      <c r="BE16" s="8">
        <f>COUNTIF($B16:$AY16, "0")</f>
        <v>3</v>
      </c>
      <c r="BF16" s="8">
        <f>COUNTIF($B16:$AY16, "&lt;0")</f>
        <v>4</v>
      </c>
      <c r="BG16" s="8">
        <f>SUM(BD16*3)+BE16</f>
        <v>18</v>
      </c>
      <c r="BH16" s="8">
        <f>SUM(B16:AY16)</f>
        <v>9</v>
      </c>
      <c r="BI16" s="10">
        <f>SUM(BD16*3+BE16*1)/SUM(BC16*3)</f>
        <v>0.5</v>
      </c>
      <c r="BJ16" s="10"/>
    </row>
    <row r="17" spans="1:62" x14ac:dyDescent="0.2">
      <c r="A17" s="4" t="s">
        <v>79</v>
      </c>
      <c r="B17" s="7"/>
      <c r="C17" s="7">
        <v>-1</v>
      </c>
      <c r="D17" s="7"/>
      <c r="E17" s="7"/>
      <c r="F17" s="7">
        <v>-1</v>
      </c>
      <c r="G17" s="7">
        <v>0</v>
      </c>
      <c r="H17" s="53"/>
      <c r="I17" s="7"/>
      <c r="J17" s="7">
        <v>8</v>
      </c>
      <c r="K17" s="7"/>
      <c r="L17" s="7"/>
      <c r="M17" s="48">
        <v>1</v>
      </c>
      <c r="N17" s="7">
        <v>0</v>
      </c>
      <c r="O17" s="7">
        <v>1</v>
      </c>
      <c r="P17" s="7"/>
      <c r="Q17" s="7">
        <v>-3</v>
      </c>
      <c r="R17" s="53"/>
      <c r="S17" s="7">
        <v>2</v>
      </c>
      <c r="T17" s="7">
        <v>1</v>
      </c>
      <c r="U17" s="7">
        <v>-4</v>
      </c>
      <c r="V17" s="7">
        <v>-8</v>
      </c>
      <c r="W17" s="48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>COUNT(B17:AY17)</f>
        <v>13</v>
      </c>
      <c r="BD17" s="8">
        <f>COUNTIF($B17:$AY17, "&gt;=1")</f>
        <v>5</v>
      </c>
      <c r="BE17" s="8">
        <f>COUNTIF($B17:$AY17, "0")</f>
        <v>3</v>
      </c>
      <c r="BF17" s="8">
        <f>COUNTIF($B17:$AY17, "&lt;0")</f>
        <v>5</v>
      </c>
      <c r="BG17" s="8">
        <f>SUM(BD17*3)+BE17</f>
        <v>18</v>
      </c>
      <c r="BH17" s="8">
        <f>SUM(B17:AY17)</f>
        <v>-4</v>
      </c>
      <c r="BI17" s="10">
        <f>SUM(BD17*3+BE17*1)/SUM(BC17*3)</f>
        <v>0.46153846153846156</v>
      </c>
      <c r="BJ17" s="10"/>
    </row>
    <row r="18" spans="1:62" x14ac:dyDescent="0.2">
      <c r="A18" s="4" t="s">
        <v>108</v>
      </c>
      <c r="B18" s="7"/>
      <c r="C18" s="7">
        <v>1</v>
      </c>
      <c r="D18" s="7"/>
      <c r="E18" s="7">
        <v>-1</v>
      </c>
      <c r="F18" s="7"/>
      <c r="G18" s="7">
        <v>0</v>
      </c>
      <c r="H18" s="53"/>
      <c r="I18" s="7"/>
      <c r="J18" s="7"/>
      <c r="K18" s="7"/>
      <c r="L18" s="7"/>
      <c r="M18" s="7">
        <v>1</v>
      </c>
      <c r="N18" s="7"/>
      <c r="O18" s="48">
        <v>-1</v>
      </c>
      <c r="P18" s="7"/>
      <c r="Q18" s="7">
        <v>-3</v>
      </c>
      <c r="R18" s="53"/>
      <c r="S18" s="7">
        <v>2</v>
      </c>
      <c r="T18" s="7">
        <v>1</v>
      </c>
      <c r="U18" s="7">
        <v>-4</v>
      </c>
      <c r="V18" s="7">
        <v>8</v>
      </c>
      <c r="W18" s="7">
        <v>0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>COUNT(B18:AY18)</f>
        <v>11</v>
      </c>
      <c r="BD18" s="8">
        <f>COUNTIF($B18:$AY18, "&gt;=1")</f>
        <v>5</v>
      </c>
      <c r="BE18" s="8">
        <f>COUNTIF($B18:$AY18, "0")</f>
        <v>2</v>
      </c>
      <c r="BF18" s="8">
        <f>COUNTIF($B18:$AY18, "&lt;0")</f>
        <v>4</v>
      </c>
      <c r="BG18" s="8">
        <f>SUM(BD18*3)+BE18</f>
        <v>17</v>
      </c>
      <c r="BH18" s="8">
        <f>SUM(B18:AY18)</f>
        <v>4</v>
      </c>
      <c r="BI18" s="10">
        <f>SUM(BD18*3+BE18*1)/SUM(BC18*3)</f>
        <v>0.51515151515151514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8">
        <v>1</v>
      </c>
      <c r="F19" s="7">
        <v>1</v>
      </c>
      <c r="G19" s="7"/>
      <c r="H19" s="53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3"/>
      <c r="S19" s="7">
        <v>2</v>
      </c>
      <c r="T19" s="7">
        <v>1</v>
      </c>
      <c r="U19" s="7"/>
      <c r="V19" s="7"/>
      <c r="W19" s="7">
        <v>0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>COUNT(B19:AY19)</f>
        <v>8</v>
      </c>
      <c r="BD19" s="8">
        <f>COUNTIF($B19:$AY19, "&gt;=1")</f>
        <v>5</v>
      </c>
      <c r="BE19" s="8">
        <f>COUNTIF($B19:$AY19, "0")</f>
        <v>1</v>
      </c>
      <c r="BF19" s="8">
        <f>COUNTIF($B19:$AY19, "&lt;0")</f>
        <v>2</v>
      </c>
      <c r="BG19" s="8">
        <f>SUM(BD19*3)+BE19</f>
        <v>16</v>
      </c>
      <c r="BH19" s="8">
        <f>SUM(B19:AY19)</f>
        <v>-3</v>
      </c>
      <c r="BI19" s="10">
        <f>SUM(BD19*3+BE19*1)/SUM(BC19*3)</f>
        <v>0.66666666666666663</v>
      </c>
      <c r="BJ19" s="10"/>
    </row>
    <row r="20" spans="1:62" x14ac:dyDescent="0.2">
      <c r="A20" s="4" t="s">
        <v>65</v>
      </c>
      <c r="B20" s="7">
        <v>-1</v>
      </c>
      <c r="C20" s="7">
        <v>-1</v>
      </c>
      <c r="D20" s="7"/>
      <c r="E20" s="7">
        <v>1</v>
      </c>
      <c r="F20" s="7">
        <v>-1</v>
      </c>
      <c r="G20" s="7">
        <v>0</v>
      </c>
      <c r="H20" s="53"/>
      <c r="I20" s="7">
        <v>-7</v>
      </c>
      <c r="J20" s="7"/>
      <c r="K20" s="7">
        <v>0</v>
      </c>
      <c r="L20" s="48">
        <v>2</v>
      </c>
      <c r="M20" s="7">
        <v>1</v>
      </c>
      <c r="N20" s="7">
        <v>0</v>
      </c>
      <c r="O20" s="7">
        <v>-1</v>
      </c>
      <c r="P20" s="7">
        <v>2</v>
      </c>
      <c r="Q20" s="7"/>
      <c r="R20" s="53"/>
      <c r="S20" s="7"/>
      <c r="T20" s="7"/>
      <c r="U20" s="48">
        <v>-4</v>
      </c>
      <c r="V20" s="7">
        <v>-8</v>
      </c>
      <c r="W20" s="7">
        <v>0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>COUNT(B20:AY20)</f>
        <v>15</v>
      </c>
      <c r="BD20" s="8">
        <f>COUNTIF($B20:$AY20, "&gt;=1")</f>
        <v>4</v>
      </c>
      <c r="BE20" s="8">
        <f>COUNTIF($B20:$AY20, "0")</f>
        <v>4</v>
      </c>
      <c r="BF20" s="8">
        <f>COUNTIF($B20:$AY20, "&lt;0")</f>
        <v>7</v>
      </c>
      <c r="BG20" s="8">
        <f>SUM(BD20*3)+BE20</f>
        <v>16</v>
      </c>
      <c r="BH20" s="8">
        <f>SUM(B20:AY20)</f>
        <v>-17</v>
      </c>
      <c r="BI20" s="10">
        <f>SUM(BD20*3+BE20*1)/SUM(BC20*3)</f>
        <v>0.35555555555555557</v>
      </c>
      <c r="BJ20" s="10"/>
    </row>
    <row r="21" spans="1:62" x14ac:dyDescent="0.2">
      <c r="A21" s="4" t="s">
        <v>76</v>
      </c>
      <c r="B21" s="7">
        <v>1</v>
      </c>
      <c r="C21" s="7">
        <v>-1</v>
      </c>
      <c r="D21" s="7">
        <v>-9</v>
      </c>
      <c r="E21" s="7">
        <v>-1</v>
      </c>
      <c r="F21" s="7">
        <v>1</v>
      </c>
      <c r="G21" s="48">
        <v>0</v>
      </c>
      <c r="H21" s="53"/>
      <c r="I21" s="7">
        <v>-7</v>
      </c>
      <c r="J21" s="7"/>
      <c r="K21" s="7"/>
      <c r="L21" s="7"/>
      <c r="M21" s="7"/>
      <c r="N21" s="7"/>
      <c r="O21" s="7"/>
      <c r="P21" s="7"/>
      <c r="Q21" s="7"/>
      <c r="R21" s="53"/>
      <c r="S21" s="48">
        <v>2</v>
      </c>
      <c r="T21" s="7">
        <v>-1</v>
      </c>
      <c r="U21" s="7">
        <v>4</v>
      </c>
      <c r="V21" s="7"/>
      <c r="W21" s="7">
        <v>0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>COUNT(B21:AY21)</f>
        <v>11</v>
      </c>
      <c r="BD21" s="8">
        <f>COUNTIF($B21:$AY21, "&gt;=1")</f>
        <v>4</v>
      </c>
      <c r="BE21" s="8">
        <f>COUNTIF($B21:$AY21, "0")</f>
        <v>2</v>
      </c>
      <c r="BF21" s="8">
        <f>COUNTIF($B21:$AY21, "&lt;0")</f>
        <v>5</v>
      </c>
      <c r="BG21" s="8">
        <f>SUM(BD21*3)+BE21</f>
        <v>14</v>
      </c>
      <c r="BH21" s="8">
        <f>SUM(B21:AY21)</f>
        <v>-11</v>
      </c>
      <c r="BI21" s="10">
        <f>SUM(BD21*3+BE21*1)/SUM(BC21*3)</f>
        <v>0.42424242424242425</v>
      </c>
      <c r="BJ21" s="10"/>
    </row>
    <row r="22" spans="1:62" x14ac:dyDescent="0.2">
      <c r="A22" s="4" t="s">
        <v>82</v>
      </c>
      <c r="B22" s="58">
        <v>1</v>
      </c>
      <c r="C22" s="48">
        <v>-1</v>
      </c>
      <c r="D22" s="7">
        <v>-9</v>
      </c>
      <c r="E22" s="7">
        <v>1</v>
      </c>
      <c r="F22" s="7">
        <v>1</v>
      </c>
      <c r="G22" s="7"/>
      <c r="H22" s="53"/>
      <c r="I22" s="7"/>
      <c r="J22" s="7">
        <v>-8</v>
      </c>
      <c r="K22" s="7"/>
      <c r="L22" s="7">
        <v>2</v>
      </c>
      <c r="M22" s="7"/>
      <c r="N22" s="7"/>
      <c r="O22" s="7"/>
      <c r="P22" s="7">
        <v>-2</v>
      </c>
      <c r="Q22" s="48">
        <v>-3</v>
      </c>
      <c r="R22" s="53"/>
      <c r="S22" s="7"/>
      <c r="T22" s="7"/>
      <c r="U22" s="7"/>
      <c r="V22" s="7"/>
      <c r="W22" s="7">
        <v>0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58"/>
      <c r="AS22" s="7"/>
      <c r="AT22" s="7"/>
      <c r="AU22" s="7"/>
      <c r="AV22" s="7"/>
      <c r="AW22" s="7"/>
      <c r="AX22" s="7"/>
      <c r="AY22" s="7"/>
      <c r="AZ22" s="5"/>
      <c r="BA22" s="34">
        <v>18</v>
      </c>
      <c r="BC22" s="8">
        <f>COUNT(B22:AY22)</f>
        <v>10</v>
      </c>
      <c r="BD22" s="8">
        <f>COUNTIF($B22:$AY22, "&gt;=1")</f>
        <v>4</v>
      </c>
      <c r="BE22" s="8">
        <f>COUNTIF($B22:$AY22, "0")</f>
        <v>1</v>
      </c>
      <c r="BF22" s="8">
        <f>COUNTIF($B22:$AY22, "&lt;0")</f>
        <v>5</v>
      </c>
      <c r="BG22" s="8">
        <f>SUM(BD22*3)+BE22</f>
        <v>13</v>
      </c>
      <c r="BH22" s="8">
        <f>SUM(B22:AY22)</f>
        <v>-18</v>
      </c>
      <c r="BI22" s="10">
        <f>SUM(BD22*3+BE22*1)/SUM(BC22*3)</f>
        <v>0.43333333333333335</v>
      </c>
      <c r="BJ22" s="10"/>
    </row>
    <row r="23" spans="1:62" x14ac:dyDescent="0.2">
      <c r="A23" s="4" t="s">
        <v>83</v>
      </c>
      <c r="B23" s="7"/>
      <c r="C23" s="7"/>
      <c r="D23" s="7"/>
      <c r="E23" s="7"/>
      <c r="F23" s="7"/>
      <c r="G23" s="7"/>
      <c r="H23" s="53"/>
      <c r="I23" s="7"/>
      <c r="J23" s="7">
        <v>-8</v>
      </c>
      <c r="K23" s="48">
        <v>0</v>
      </c>
      <c r="L23" s="7"/>
      <c r="M23" s="7">
        <v>-1</v>
      </c>
      <c r="N23" s="7"/>
      <c r="O23" s="7"/>
      <c r="P23" s="7">
        <v>2</v>
      </c>
      <c r="Q23" s="7"/>
      <c r="R23" s="53"/>
      <c r="S23" s="7">
        <v>2</v>
      </c>
      <c r="T23" s="7"/>
      <c r="U23" s="7">
        <v>4</v>
      </c>
      <c r="V23" s="7"/>
      <c r="W23" s="7">
        <v>0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4">
        <v>19</v>
      </c>
      <c r="BC23" s="8">
        <f>COUNT(B23:AY23)</f>
        <v>7</v>
      </c>
      <c r="BD23" s="8">
        <f>COUNTIF($B23:$AY23, "&gt;=1")</f>
        <v>3</v>
      </c>
      <c r="BE23" s="8">
        <f>COUNTIF($B23:$AY23, "0")</f>
        <v>2</v>
      </c>
      <c r="BF23" s="8">
        <f>COUNTIF($B23:$AY23, "&lt;0")</f>
        <v>2</v>
      </c>
      <c r="BG23" s="8">
        <f>SUM(BD23*3)+BE23</f>
        <v>11</v>
      </c>
      <c r="BH23" s="8">
        <f>SUM(B23:AY23)</f>
        <v>-1</v>
      </c>
      <c r="BI23" s="10">
        <f>SUM(BD23*3+BE23*1)/SUM(BC23*3)</f>
        <v>0.52380952380952384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8">
        <v>2</v>
      </c>
      <c r="Q24" s="7">
        <v>-3</v>
      </c>
      <c r="R24" s="53"/>
      <c r="S24" s="7">
        <v>2</v>
      </c>
      <c r="T24" s="7">
        <v>-1</v>
      </c>
      <c r="U24" s="7">
        <v>-4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>COUNT(B24:AY24)</f>
        <v>9</v>
      </c>
      <c r="BD24" s="8">
        <f>COUNTIF($B24:$AY24, "&gt;=1")</f>
        <v>3</v>
      </c>
      <c r="BE24" s="8">
        <f>COUNTIF($B24:$AY24, "0")</f>
        <v>2</v>
      </c>
      <c r="BF24" s="8">
        <f>COUNTIF($B24:$AY24, "&lt;0")</f>
        <v>4</v>
      </c>
      <c r="BG24" s="8">
        <f>SUM(BD24*3)+BE24</f>
        <v>11</v>
      </c>
      <c r="BH24" s="8">
        <f>SUM(B24:AY24)</f>
        <v>-3</v>
      </c>
      <c r="BI24" s="10">
        <f>SUM(BD24*3+BE24*1)/SUM(BC24*3)</f>
        <v>0.40740740740740738</v>
      </c>
      <c r="BJ24" s="10"/>
    </row>
    <row r="25" spans="1:62" x14ac:dyDescent="0.2">
      <c r="A25" s="4" t="s">
        <v>75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>
        <v>2</v>
      </c>
      <c r="T25" s="7">
        <v>-1</v>
      </c>
      <c r="U25" s="7"/>
      <c r="V25" s="7">
        <v>8</v>
      </c>
      <c r="W25" s="7">
        <v>0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>COUNT(B25:AY25)</f>
        <v>4</v>
      </c>
      <c r="BD25" s="8">
        <f>COUNTIF($B25:$AY25, "&gt;=1")</f>
        <v>2</v>
      </c>
      <c r="BE25" s="8">
        <f>COUNTIF($B25:$AY25, "0")</f>
        <v>1</v>
      </c>
      <c r="BF25" s="8">
        <f>COUNTIF($B25:$AY25, "&lt;0")</f>
        <v>1</v>
      </c>
      <c r="BG25" s="8">
        <f>SUM(BD25*3)+BE25</f>
        <v>7</v>
      </c>
      <c r="BH25" s="8">
        <f>SUM(B25:AY25)</f>
        <v>9</v>
      </c>
      <c r="BI25" s="10">
        <f>SUM(BD25*3+BE25*1)/SUM(BC25*3)</f>
        <v>0.58333333333333337</v>
      </c>
      <c r="BJ25" s="10"/>
    </row>
    <row r="26" spans="1:62" x14ac:dyDescent="0.2">
      <c r="A26" s="4" t="s">
        <v>90</v>
      </c>
      <c r="B26" s="7">
        <v>1</v>
      </c>
      <c r="C26" s="7">
        <v>-1</v>
      </c>
      <c r="D26" s="48">
        <v>9</v>
      </c>
      <c r="E26" s="7">
        <v>-1</v>
      </c>
      <c r="F26" s="7"/>
      <c r="G26" s="7">
        <v>0</v>
      </c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>COUNT(B26:AY26)</f>
        <v>5</v>
      </c>
      <c r="BD26" s="8">
        <f>COUNTIF($B26:$AY26, "&gt;=1")</f>
        <v>2</v>
      </c>
      <c r="BE26" s="8">
        <f>COUNTIF($B26:$AY26, "0")</f>
        <v>1</v>
      </c>
      <c r="BF26" s="8">
        <f>COUNTIF($B26:$AY26, "&lt;0")</f>
        <v>2</v>
      </c>
      <c r="BG26" s="8">
        <f>SUM(BD26*3)+BE26</f>
        <v>7</v>
      </c>
      <c r="BH26" s="8">
        <f>SUM(B26:AY26)</f>
        <v>8</v>
      </c>
      <c r="BI26" s="10">
        <f>SUM(BD26*3+BE26*1)/SUM(BC26*3)</f>
        <v>0.46666666666666667</v>
      </c>
      <c r="BJ26" s="10"/>
    </row>
    <row r="27" spans="1:62" x14ac:dyDescent="0.2">
      <c r="A27" s="4" t="s">
        <v>74</v>
      </c>
      <c r="B27" s="7"/>
      <c r="C27" s="7"/>
      <c r="D27" s="7"/>
      <c r="E27" s="48">
        <v>-1</v>
      </c>
      <c r="F27" s="7">
        <v>1</v>
      </c>
      <c r="G27" s="7">
        <v>0</v>
      </c>
      <c r="H27" s="53"/>
      <c r="I27" s="7"/>
      <c r="J27" s="7"/>
      <c r="K27" s="7"/>
      <c r="L27" s="7"/>
      <c r="M27" s="48">
        <v>-1</v>
      </c>
      <c r="N27" s="7"/>
      <c r="O27" s="7">
        <v>-1</v>
      </c>
      <c r="P27" s="7">
        <v>-2</v>
      </c>
      <c r="Q27" s="7">
        <v>3</v>
      </c>
      <c r="R27" s="53"/>
      <c r="S27" s="7">
        <v>-2</v>
      </c>
      <c r="T27" s="7"/>
      <c r="U27" s="7">
        <v>-4</v>
      </c>
      <c r="V27" s="7">
        <v>-8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>COUNT(B27:AY27)</f>
        <v>10</v>
      </c>
      <c r="BD27" s="8">
        <f>COUNTIF($B27:$AY27, "&gt;=1")</f>
        <v>2</v>
      </c>
      <c r="BE27" s="8">
        <f>COUNTIF($B27:$AY27, "0")</f>
        <v>1</v>
      </c>
      <c r="BF27" s="8">
        <f>COUNTIF($B27:$AY27, "&lt;0")</f>
        <v>7</v>
      </c>
      <c r="BG27" s="8">
        <f>SUM(BD27*3)+BE27</f>
        <v>7</v>
      </c>
      <c r="BH27" s="8">
        <f>SUM(B27:AY27)</f>
        <v>-15</v>
      </c>
      <c r="BI27" s="10">
        <f>SUM(BD27*3+BE27*1)/SUM(BC27*3)</f>
        <v>0.23333333333333334</v>
      </c>
      <c r="BJ27" s="10"/>
    </row>
    <row r="28" spans="1:62" x14ac:dyDescent="0.2">
      <c r="A28" s="4" t="s">
        <v>124</v>
      </c>
      <c r="B28" s="7"/>
      <c r="C28" s="7"/>
      <c r="D28" s="7">
        <v>9</v>
      </c>
      <c r="E28" s="7"/>
      <c r="F28" s="7">
        <v>1</v>
      </c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>COUNT(B28:AY28)</f>
        <v>2</v>
      </c>
      <c r="BD28" s="8">
        <f>COUNTIF($B28:$AY28, "&gt;=1")</f>
        <v>2</v>
      </c>
      <c r="BE28" s="8">
        <f>COUNTIF($B28:$AY28, "0")</f>
        <v>0</v>
      </c>
      <c r="BF28" s="8">
        <f>COUNTIF($B28:$AY28, "&lt;0")</f>
        <v>0</v>
      </c>
      <c r="BG28" s="8">
        <f>SUM(BD28*3)+BE28</f>
        <v>6</v>
      </c>
      <c r="BH28" s="8">
        <f>SUM(B28:AY28)</f>
        <v>10</v>
      </c>
      <c r="BI28" s="10">
        <f>SUM(BD28*3+BE28*1)/SUM(BC28*3)</f>
        <v>1</v>
      </c>
      <c r="BJ28" s="10"/>
    </row>
    <row r="29" spans="1:62" x14ac:dyDescent="0.2">
      <c r="A29" s="4" t="s">
        <v>185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>
        <v>4</v>
      </c>
      <c r="V29" s="7"/>
      <c r="W29" s="7">
        <v>0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>COUNT(B29:AY29)</f>
        <v>2</v>
      </c>
      <c r="BD29" s="8">
        <f>COUNTIF($B29:$AY29, "&gt;=1")</f>
        <v>1</v>
      </c>
      <c r="BE29" s="8">
        <f>COUNTIF($B29:$AY29, "0")</f>
        <v>1</v>
      </c>
      <c r="BF29" s="8">
        <f>COUNTIF($B29:$AY29, "&lt;0")</f>
        <v>0</v>
      </c>
      <c r="BG29" s="8">
        <f>SUM(BD29*3)+BE29</f>
        <v>4</v>
      </c>
      <c r="BH29" s="8">
        <f>SUM(B29:AY29)</f>
        <v>4</v>
      </c>
      <c r="BI29" s="10">
        <f>SUM(BD29*3+BE29*1)/SUM(BC29*3)</f>
        <v>0.66666666666666663</v>
      </c>
      <c r="BJ29" s="10"/>
    </row>
    <row r="30" spans="1:62" x14ac:dyDescent="0.2">
      <c r="A30" s="4" t="s">
        <v>20</v>
      </c>
      <c r="B30" s="7"/>
      <c r="C30" s="7">
        <v>1</v>
      </c>
      <c r="D30" s="7"/>
      <c r="E30" s="7"/>
      <c r="F30" s="7"/>
      <c r="G30" s="7"/>
      <c r="H30" s="53"/>
      <c r="I30" s="7"/>
      <c r="J30" s="7"/>
      <c r="K30" s="7">
        <v>0</v>
      </c>
      <c r="L30" s="7"/>
      <c r="M30" s="7"/>
      <c r="N30" s="7"/>
      <c r="O30" s="7"/>
      <c r="P30" s="7"/>
      <c r="Q30" s="7"/>
      <c r="R30" s="53"/>
      <c r="S30" s="7">
        <v>-2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>COUNT(B30:AY30)</f>
        <v>3</v>
      </c>
      <c r="BD30" s="8">
        <f>COUNTIF($B30:$AY30, "&gt;=1")</f>
        <v>1</v>
      </c>
      <c r="BE30" s="8">
        <f>COUNTIF($B30:$AY30, "0")</f>
        <v>1</v>
      </c>
      <c r="BF30" s="8">
        <f>COUNTIF($B30:$AY30, "&lt;0")</f>
        <v>1</v>
      </c>
      <c r="BG30" s="8">
        <f>SUM(BD30*3)+BE30</f>
        <v>4</v>
      </c>
      <c r="BH30" s="8">
        <f>SUM(B30:AY30)</f>
        <v>-1</v>
      </c>
      <c r="BI30" s="10">
        <f>SUM(BD30*3+BE30*1)/SUM(BC30*3)</f>
        <v>0.44444444444444442</v>
      </c>
      <c r="BJ30" s="10"/>
    </row>
    <row r="31" spans="1:62" x14ac:dyDescent="0.2">
      <c r="A31" s="4" t="s">
        <v>100</v>
      </c>
      <c r="B31" s="7">
        <v>1</v>
      </c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>
        <v>-8</v>
      </c>
      <c r="W31" s="7">
        <v>0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>COUNT(B31:AY31)</f>
        <v>3</v>
      </c>
      <c r="BD31" s="8">
        <f>COUNTIF($B31:$AY31, "&gt;=1")</f>
        <v>1</v>
      </c>
      <c r="BE31" s="8">
        <f>COUNTIF($B31:$AY31, "0")</f>
        <v>1</v>
      </c>
      <c r="BF31" s="8">
        <f>COUNTIF($B31:$AY31, "&lt;0")</f>
        <v>1</v>
      </c>
      <c r="BG31" s="8">
        <f>SUM(BD31*3)+BE31</f>
        <v>4</v>
      </c>
      <c r="BH31" s="8">
        <f>SUM(B31:AY31)</f>
        <v>-7</v>
      </c>
      <c r="BI31" s="10">
        <f>SUM(BD31*3+BE31*1)/SUM(BC31*3)</f>
        <v>0.44444444444444442</v>
      </c>
      <c r="BJ31" s="10"/>
    </row>
    <row r="32" spans="1:62" x14ac:dyDescent="0.2">
      <c r="A32" s="4" t="s">
        <v>87</v>
      </c>
      <c r="B32" s="7"/>
      <c r="C32" s="7"/>
      <c r="D32" s="7"/>
      <c r="E32" s="7"/>
      <c r="F32" s="7"/>
      <c r="G32" s="7"/>
      <c r="H32" s="53"/>
      <c r="I32" s="7"/>
      <c r="J32" s="7"/>
      <c r="K32" s="7">
        <v>0</v>
      </c>
      <c r="L32" s="48">
        <v>-2</v>
      </c>
      <c r="M32" s="7">
        <v>-1</v>
      </c>
      <c r="N32" s="7"/>
      <c r="O32" s="7"/>
      <c r="P32" s="7"/>
      <c r="Q32" s="7">
        <v>3</v>
      </c>
      <c r="R32" s="53"/>
      <c r="S32" s="7"/>
      <c r="T32" s="7"/>
      <c r="U32" s="7"/>
      <c r="V32" s="7">
        <v>-8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>COUNT(B32:AY32)</f>
        <v>5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3</v>
      </c>
      <c r="BG32" s="8">
        <f>SUM(BD32*3)+BE32</f>
        <v>4</v>
      </c>
      <c r="BH32" s="8">
        <f>SUM(B32:AY32)</f>
        <v>-8</v>
      </c>
      <c r="BI32" s="10">
        <f>SUM(BD32*3+BE32*1)/SUM(BC32*3)</f>
        <v>0.26666666666666666</v>
      </c>
      <c r="BJ32" s="10"/>
    </row>
    <row r="33" spans="1:62" x14ac:dyDescent="0.2">
      <c r="A33" s="4" t="s">
        <v>61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48">
        <v>-8</v>
      </c>
      <c r="W33" s="7">
        <v>0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>COUNT(B33:AY33)</f>
        <v>2</v>
      </c>
      <c r="BD33" s="8">
        <f>COUNTIF($B33:$AY33, "&gt;=1")</f>
        <v>0</v>
      </c>
      <c r="BE33" s="8">
        <f>COUNTIF($B33:$AY33, "0")</f>
        <v>1</v>
      </c>
      <c r="BF33" s="8">
        <f>COUNTIF($B33:$AY33, "&lt;0")</f>
        <v>1</v>
      </c>
      <c r="BG33" s="8">
        <f>SUM(BD33*3)+BE33</f>
        <v>1</v>
      </c>
      <c r="BH33" s="8">
        <f>SUM(B33:AY33)</f>
        <v>-8</v>
      </c>
      <c r="BI33" s="10">
        <f>SUM(BD33*3+BE33*1)/SUM(BC33*3)</f>
        <v>0.16666666666666666</v>
      </c>
      <c r="BJ33" s="10"/>
    </row>
    <row r="34" spans="1:62" ht="14" customHeight="1" x14ac:dyDescent="0.2">
      <c r="A34" s="4" t="s">
        <v>184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>
        <v>-1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0</v>
      </c>
      <c r="BF34" s="8">
        <f>COUNTIF($B34:$AY34, "&lt;0")</f>
        <v>1</v>
      </c>
      <c r="BG34" s="8">
        <f>SUM(BD34*3)+BE34</f>
        <v>0</v>
      </c>
      <c r="BH34" s="8">
        <f>SUM(B34:AY34)</f>
        <v>-1</v>
      </c>
      <c r="BI34" s="10">
        <f>SUM(BD34*3+BE34*1)/SUM(BC34*3)</f>
        <v>0</v>
      </c>
      <c r="BJ34" s="10"/>
    </row>
    <row r="35" spans="1:62" ht="14" customHeight="1" x14ac:dyDescent="0.2">
      <c r="A35" s="4" t="s">
        <v>102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>
        <v>-1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>COUNT(B35:AY35)</f>
        <v>1</v>
      </c>
      <c r="BD35" s="8">
        <f>COUNTIF($B35:$AY35, "&gt;=1")</f>
        <v>0</v>
      </c>
      <c r="BE35" s="8">
        <f>COUNTIF($B35:$AY35, "0")</f>
        <v>0</v>
      </c>
      <c r="BF35" s="8">
        <f>COUNTIF($B35:$AY35, "&lt;0")</f>
        <v>1</v>
      </c>
      <c r="BG35" s="8">
        <f>SUM(BD35*3)+BE35</f>
        <v>0</v>
      </c>
      <c r="BH35" s="8">
        <f>SUM(B35:AY35)</f>
        <v>-1</v>
      </c>
      <c r="BI35" s="10">
        <f>SUM(BD35*3+BE35*1)/SUM(BC35*3)</f>
        <v>0</v>
      </c>
      <c r="BJ35" s="10"/>
    </row>
    <row r="36" spans="1:62" ht="14" customHeight="1" x14ac:dyDescent="0.2">
      <c r="A36" s="4" t="s">
        <v>77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>
        <v>-2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>COUNT(B36:AY36)</f>
        <v>1</v>
      </c>
      <c r="BD36" s="8">
        <f>COUNTIF($B36:$AY36, "&gt;=1")</f>
        <v>0</v>
      </c>
      <c r="BE36" s="8">
        <f>COUNTIF($B36:$AY36, "0")</f>
        <v>0</v>
      </c>
      <c r="BF36" s="8">
        <f>COUNTIF($B36:$AY36, "&lt;0")</f>
        <v>1</v>
      </c>
      <c r="BG36" s="8">
        <f>SUM(BD36*3)+BE36</f>
        <v>0</v>
      </c>
      <c r="BH36" s="8">
        <f>SUM(B36:AY36)</f>
        <v>-2</v>
      </c>
      <c r="BI36" s="10">
        <f>SUM(BD36*3+BE36*1)/SUM(BC36*3)</f>
        <v>0</v>
      </c>
      <c r="BJ36" s="10"/>
    </row>
    <row r="37" spans="1:62" ht="14" customHeight="1" x14ac:dyDescent="0.2">
      <c r="A37" s="4" t="s">
        <v>112</v>
      </c>
      <c r="B37" s="7"/>
      <c r="C37" s="7"/>
      <c r="D37" s="48">
        <v>-9</v>
      </c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-9</v>
      </c>
      <c r="BI37" s="10">
        <f>SUM(BD37*3+BE37*1)/SUM(BC37*3)</f>
        <v>0</v>
      </c>
      <c r="BJ37" s="10"/>
    </row>
    <row r="38" spans="1:62" ht="14" customHeight="1" x14ac:dyDescent="0.2">
      <c r="A38" s="4" t="s">
        <v>101</v>
      </c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>
        <v>-3</v>
      </c>
      <c r="R38" s="53"/>
      <c r="S38" s="7"/>
      <c r="T38" s="7"/>
      <c r="U38" s="7">
        <v>-4</v>
      </c>
      <c r="V38" s="7">
        <v>-8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4">
        <v>34</v>
      </c>
      <c r="BC38" s="8">
        <f>COUNT(B38:AY38)</f>
        <v>3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3</v>
      </c>
      <c r="BG38" s="8">
        <f>SUM(BD38*3)+BE38</f>
        <v>0</v>
      </c>
      <c r="BH38" s="8">
        <f>SUM(B38:AY38)</f>
        <v>-15</v>
      </c>
      <c r="BI38" s="10">
        <f>SUM(BD38*3+BE38*1)/SUM(BC38*3)</f>
        <v>0</v>
      </c>
      <c r="BJ38" s="10"/>
    </row>
    <row r="39" spans="1:62" ht="17.25" customHeight="1" x14ac:dyDescent="0.2">
      <c r="A39" s="27" t="s">
        <v>43</v>
      </c>
      <c r="B39" s="28">
        <f t="shared" ref="B39:AD39" si="0">COUNT(B5:B38)</f>
        <v>16</v>
      </c>
      <c r="C39" s="28">
        <f t="shared" si="0"/>
        <v>20</v>
      </c>
      <c r="D39" s="28">
        <f t="shared" si="0"/>
        <v>15</v>
      </c>
      <c r="E39" s="28">
        <f t="shared" si="0"/>
        <v>13</v>
      </c>
      <c r="F39" s="28">
        <f t="shared" si="0"/>
        <v>17</v>
      </c>
      <c r="G39" s="28">
        <f t="shared" si="0"/>
        <v>18</v>
      </c>
      <c r="H39" s="28">
        <f t="shared" si="0"/>
        <v>0</v>
      </c>
      <c r="I39" s="28">
        <f t="shared" si="0"/>
        <v>12</v>
      </c>
      <c r="J39" s="28">
        <f t="shared" si="0"/>
        <v>12</v>
      </c>
      <c r="K39" s="28">
        <f t="shared" si="0"/>
        <v>12</v>
      </c>
      <c r="L39" s="28">
        <f t="shared" si="0"/>
        <v>14</v>
      </c>
      <c r="M39" s="28">
        <f t="shared" si="0"/>
        <v>17</v>
      </c>
      <c r="N39" s="28">
        <f t="shared" si="0"/>
        <v>12</v>
      </c>
      <c r="O39" s="28">
        <f t="shared" si="0"/>
        <v>14</v>
      </c>
      <c r="P39" s="28">
        <f t="shared" si="0"/>
        <v>14</v>
      </c>
      <c r="Q39" s="28">
        <f t="shared" si="0"/>
        <v>15</v>
      </c>
      <c r="R39" s="28">
        <f t="shared" si="0"/>
        <v>0</v>
      </c>
      <c r="S39" s="28">
        <f t="shared" si="0"/>
        <v>20</v>
      </c>
      <c r="T39" s="28">
        <f t="shared" si="0"/>
        <v>18</v>
      </c>
      <c r="U39" s="28">
        <f t="shared" si="0"/>
        <v>18</v>
      </c>
      <c r="V39" s="28">
        <f t="shared" si="0"/>
        <v>18</v>
      </c>
      <c r="W39" s="28">
        <f>COUNT(W5:W38)</f>
        <v>20</v>
      </c>
      <c r="X39" s="28">
        <f t="shared" si="0"/>
        <v>0</v>
      </c>
      <c r="Y39" s="28">
        <f t="shared" si="0"/>
        <v>0</v>
      </c>
      <c r="Z39" s="28">
        <f t="shared" si="0"/>
        <v>0</v>
      </c>
      <c r="AA39" s="28">
        <f t="shared" si="0"/>
        <v>0</v>
      </c>
      <c r="AB39" s="28">
        <f t="shared" si="0"/>
        <v>0</v>
      </c>
      <c r="AC39" s="28">
        <f t="shared" si="0"/>
        <v>0</v>
      </c>
      <c r="AD39" s="28">
        <f t="shared" si="0"/>
        <v>0</v>
      </c>
      <c r="AE39" s="28">
        <f t="shared" ref="AE39:AY39" si="1">COUNT(AE5:AE38)</f>
        <v>0</v>
      </c>
      <c r="AF39" s="28">
        <f t="shared" si="1"/>
        <v>0</v>
      </c>
      <c r="AG39" s="28">
        <f t="shared" si="1"/>
        <v>0</v>
      </c>
      <c r="AH39" s="28">
        <f t="shared" si="1"/>
        <v>0</v>
      </c>
      <c r="AI39" s="28">
        <f t="shared" si="1"/>
        <v>0</v>
      </c>
      <c r="AJ39" s="28">
        <f t="shared" si="1"/>
        <v>0</v>
      </c>
      <c r="AK39" s="28">
        <f t="shared" si="1"/>
        <v>0</v>
      </c>
      <c r="AL39" s="28">
        <f t="shared" si="1"/>
        <v>0</v>
      </c>
      <c r="AM39" s="28">
        <f t="shared" si="1"/>
        <v>0</v>
      </c>
      <c r="AN39" s="28">
        <f t="shared" si="1"/>
        <v>0</v>
      </c>
      <c r="AO39" s="28">
        <f t="shared" si="1"/>
        <v>0</v>
      </c>
      <c r="AP39" s="28">
        <f t="shared" si="1"/>
        <v>0</v>
      </c>
      <c r="AQ39" s="28">
        <f t="shared" si="1"/>
        <v>0</v>
      </c>
      <c r="AR39" s="28">
        <f t="shared" si="1"/>
        <v>0</v>
      </c>
      <c r="AS39" s="28">
        <f t="shared" si="1"/>
        <v>0</v>
      </c>
      <c r="AT39" s="28">
        <f t="shared" si="1"/>
        <v>0</v>
      </c>
      <c r="AU39" s="28">
        <f t="shared" si="1"/>
        <v>0</v>
      </c>
      <c r="AV39" s="28">
        <f t="shared" si="1"/>
        <v>0</v>
      </c>
      <c r="AW39" s="28">
        <f t="shared" si="1"/>
        <v>0</v>
      </c>
      <c r="AX39" s="28">
        <f t="shared" si="1"/>
        <v>0</v>
      </c>
      <c r="AY39" s="28">
        <f t="shared" si="1"/>
        <v>0</v>
      </c>
      <c r="BC39" s="8"/>
      <c r="BD39" s="8"/>
      <c r="BE39" s="8"/>
      <c r="BF39" s="8"/>
      <c r="BG39" s="8"/>
      <c r="BH39" s="8"/>
      <c r="BI39" s="10"/>
      <c r="BJ39" s="10"/>
    </row>
    <row r="40" spans="1:62" x14ac:dyDescent="0.2">
      <c r="A40" s="11" t="s">
        <v>31</v>
      </c>
      <c r="B40" s="26" t="s">
        <v>114</v>
      </c>
      <c r="C40" s="26" t="s">
        <v>114</v>
      </c>
      <c r="D40" s="12" t="s">
        <v>135</v>
      </c>
      <c r="E40" s="12" t="s">
        <v>134</v>
      </c>
      <c r="F40" s="12" t="s">
        <v>114</v>
      </c>
      <c r="G40" s="12" t="s">
        <v>139</v>
      </c>
      <c r="H40" s="12"/>
      <c r="I40" s="12" t="s">
        <v>143</v>
      </c>
      <c r="J40" s="12" t="s">
        <v>149</v>
      </c>
      <c r="K40" s="8" t="s">
        <v>153</v>
      </c>
      <c r="L40" s="13" t="s">
        <v>157</v>
      </c>
      <c r="M40" s="13" t="s">
        <v>160</v>
      </c>
      <c r="N40" s="13" t="s">
        <v>164</v>
      </c>
      <c r="O40" s="13" t="s">
        <v>160</v>
      </c>
      <c r="P40" s="8" t="s">
        <v>169</v>
      </c>
      <c r="Q40" s="8" t="s">
        <v>174</v>
      </c>
      <c r="R40" s="8"/>
      <c r="S40" s="13" t="s">
        <v>157</v>
      </c>
      <c r="T40" s="13" t="s">
        <v>179</v>
      </c>
      <c r="U40" s="13" t="s">
        <v>188</v>
      </c>
      <c r="V40" s="13" t="s">
        <v>189</v>
      </c>
      <c r="X40" s="8"/>
      <c r="Y40" s="8"/>
      <c r="Z40" s="40"/>
      <c r="AA40" s="13"/>
      <c r="AB40" s="13"/>
      <c r="AC40" s="8"/>
      <c r="AD40" s="13"/>
      <c r="AE40" s="13"/>
      <c r="AF40" s="13"/>
      <c r="AG40" s="8"/>
      <c r="AH40" s="13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"/>
      <c r="B41" s="8"/>
      <c r="C41" s="43"/>
      <c r="D41" s="8"/>
      <c r="E41" s="8"/>
      <c r="F41" s="8"/>
      <c r="G41" s="43"/>
      <c r="H41" s="43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1"/>
      <c r="B42" s="12"/>
      <c r="C42" s="12"/>
      <c r="D42" s="12"/>
      <c r="E42" s="12"/>
      <c r="F42" s="45"/>
      <c r="G42" s="12"/>
      <c r="H42" s="12"/>
      <c r="I42" s="12"/>
      <c r="J42" s="12"/>
      <c r="K42" s="8"/>
      <c r="L42" s="13"/>
      <c r="M42" s="13"/>
      <c r="Q42" s="8"/>
      <c r="AC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41"/>
      <c r="B43" s="42"/>
      <c r="C43" s="8"/>
      <c r="D43" s="8"/>
      <c r="E43" s="8"/>
      <c r="F43" s="8"/>
      <c r="G43" s="8"/>
      <c r="Q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11"/>
    </row>
    <row r="47" spans="1:62" x14ac:dyDescent="0.2">
      <c r="J47" s="44"/>
      <c r="L47" s="44"/>
    </row>
    <row r="48" spans="1:62" x14ac:dyDescent="0.2">
      <c r="L48" s="44"/>
    </row>
    <row r="49" spans="2:12" x14ac:dyDescent="0.2">
      <c r="J49" s="44"/>
    </row>
    <row r="50" spans="2:12" x14ac:dyDescent="0.2">
      <c r="L50" s="44"/>
    </row>
    <row r="54" spans="2:12" x14ac:dyDescent="0.2">
      <c r="B54" s="8"/>
      <c r="C54" s="8"/>
      <c r="D54" s="8"/>
      <c r="E54" s="8"/>
      <c r="F54" s="8"/>
      <c r="G54" s="8"/>
      <c r="H54" s="8"/>
      <c r="I54" s="8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43"/>
      <c r="H58" s="8"/>
      <c r="I58" s="8"/>
    </row>
    <row r="59" spans="2:12" x14ac:dyDescent="0.2">
      <c r="B59" s="8"/>
      <c r="C59" s="8"/>
      <c r="D59" s="8"/>
      <c r="E59" s="8"/>
      <c r="F59" s="8"/>
      <c r="G59" s="8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43"/>
      <c r="E61" s="8"/>
      <c r="G61" s="43"/>
    </row>
    <row r="62" spans="2:12" x14ac:dyDescent="0.2">
      <c r="B62" s="8"/>
      <c r="C62" s="8"/>
      <c r="D62" s="8"/>
      <c r="E62" s="8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43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G71" s="8"/>
    </row>
    <row r="73" spans="2:8" x14ac:dyDescent="0.2">
      <c r="D73" s="8"/>
      <c r="E73" s="8"/>
      <c r="F73" s="8"/>
      <c r="G73" s="8"/>
    </row>
  </sheetData>
  <sortState xmlns:xlrd2="http://schemas.microsoft.com/office/spreadsheetml/2017/richdata2" ref="A5:BI38">
    <sortCondition descending="1" ref="BG5:BG38"/>
    <sortCondition descending="1" ref="BH5:BH38"/>
    <sortCondition descending="1" ref="BI5:BI38"/>
    <sortCondition ref="A5:A38"/>
  </sortState>
  <phoneticPr fontId="0" type="noConversion"/>
  <pageMargins left="0.7" right="0.7" top="0.75" bottom="0.75" header="0.3" footer="0.3"/>
  <pageSetup paperSize="9" scale="59" orientation="landscape"/>
  <ignoredErrors>
    <ignoredError sqref="BC43 BC39:BH39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A3" sqref="A3:G27"/>
    </sheetView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8" x14ac:dyDescent="0.2">
      <c r="A3" s="1" t="s">
        <v>89</v>
      </c>
      <c r="B3">
        <v>2</v>
      </c>
      <c r="C3">
        <v>2</v>
      </c>
      <c r="D3">
        <v>0</v>
      </c>
      <c r="E3">
        <v>0</v>
      </c>
      <c r="F3">
        <v>10</v>
      </c>
      <c r="G3">
        <f t="shared" ref="G3:G29" si="0">SUM(C3*3)+D3</f>
        <v>6</v>
      </c>
    </row>
    <row r="4" spans="1:8" ht="16" thickBot="1" x14ac:dyDescent="0.25">
      <c r="A4" s="21" t="s">
        <v>99</v>
      </c>
      <c r="B4">
        <v>2</v>
      </c>
      <c r="C4">
        <v>2</v>
      </c>
      <c r="D4">
        <v>0</v>
      </c>
      <c r="E4">
        <v>0</v>
      </c>
      <c r="F4">
        <v>9</v>
      </c>
      <c r="G4">
        <f>SUM(C4*3)+D4</f>
        <v>6</v>
      </c>
    </row>
    <row r="5" spans="1:8" x14ac:dyDescent="0.2">
      <c r="A5" s="36" t="s">
        <v>80</v>
      </c>
      <c r="B5">
        <v>2</v>
      </c>
      <c r="C5">
        <v>2</v>
      </c>
      <c r="D5">
        <v>0</v>
      </c>
      <c r="E5">
        <v>0</v>
      </c>
      <c r="F5">
        <v>4</v>
      </c>
      <c r="G5">
        <f>SUM(C5*3)+D5</f>
        <v>6</v>
      </c>
    </row>
    <row r="6" spans="1:8" x14ac:dyDescent="0.2">
      <c r="A6" s="39" t="s">
        <v>110</v>
      </c>
      <c r="B6">
        <v>2</v>
      </c>
      <c r="C6">
        <v>1</v>
      </c>
      <c r="D6">
        <v>1</v>
      </c>
      <c r="E6">
        <v>0</v>
      </c>
      <c r="F6">
        <v>1</v>
      </c>
      <c r="G6">
        <f>SUM(C6*3)+D6</f>
        <v>4</v>
      </c>
    </row>
    <row r="7" spans="1:8" ht="16" thickBot="1" x14ac:dyDescent="0.25">
      <c r="A7" s="21" t="s">
        <v>91</v>
      </c>
      <c r="B7">
        <v>2</v>
      </c>
      <c r="C7">
        <v>1</v>
      </c>
      <c r="D7">
        <v>1</v>
      </c>
      <c r="E7">
        <v>0</v>
      </c>
      <c r="F7">
        <v>1</v>
      </c>
      <c r="G7">
        <f>SUM(C7*3)+D7</f>
        <v>4</v>
      </c>
    </row>
    <row r="8" spans="1:8" x14ac:dyDescent="0.2">
      <c r="A8" s="14" t="s">
        <v>79</v>
      </c>
      <c r="B8">
        <v>2</v>
      </c>
      <c r="C8">
        <v>1</v>
      </c>
      <c r="D8">
        <v>1</v>
      </c>
      <c r="E8">
        <v>0</v>
      </c>
      <c r="F8">
        <v>1</v>
      </c>
      <c r="G8">
        <f>SUM(C8*3)+D8</f>
        <v>4</v>
      </c>
    </row>
    <row r="9" spans="1:8" x14ac:dyDescent="0.2">
      <c r="A9" s="14" t="s">
        <v>90</v>
      </c>
      <c r="B9">
        <v>1</v>
      </c>
      <c r="C9">
        <v>1</v>
      </c>
      <c r="D9">
        <v>0</v>
      </c>
      <c r="E9">
        <v>0</v>
      </c>
      <c r="F9">
        <v>9</v>
      </c>
      <c r="G9">
        <f>SUM(C9*3)+D9</f>
        <v>3</v>
      </c>
    </row>
    <row r="10" spans="1:8" x14ac:dyDescent="0.2">
      <c r="A10" s="4" t="s">
        <v>78</v>
      </c>
      <c r="B10">
        <v>1</v>
      </c>
      <c r="C10">
        <v>1</v>
      </c>
      <c r="D10">
        <v>0</v>
      </c>
      <c r="E10">
        <v>0</v>
      </c>
      <c r="F10">
        <v>8</v>
      </c>
      <c r="G10">
        <f>SUM(C10*3)+D10</f>
        <v>3</v>
      </c>
      <c r="H10" s="24"/>
    </row>
    <row r="11" spans="1:8" x14ac:dyDescent="0.2">
      <c r="A11" s="4" t="s">
        <v>156</v>
      </c>
      <c r="B11">
        <v>1</v>
      </c>
      <c r="C11">
        <v>1</v>
      </c>
      <c r="D11">
        <v>0</v>
      </c>
      <c r="E11">
        <v>0</v>
      </c>
      <c r="F11">
        <v>2</v>
      </c>
      <c r="G11">
        <f>SUM(C11*3)+D11</f>
        <v>3</v>
      </c>
    </row>
    <row r="12" spans="1:8" x14ac:dyDescent="0.2">
      <c r="A12" s="4" t="s">
        <v>111</v>
      </c>
      <c r="B12">
        <v>1</v>
      </c>
      <c r="C12">
        <v>1</v>
      </c>
      <c r="D12">
        <v>0</v>
      </c>
      <c r="E12">
        <v>0</v>
      </c>
      <c r="F12">
        <v>1</v>
      </c>
      <c r="G12">
        <f>SUM(C12*3)+D12</f>
        <v>3</v>
      </c>
    </row>
    <row r="13" spans="1:8" x14ac:dyDescent="0.2">
      <c r="A13" s="4" t="s">
        <v>21</v>
      </c>
      <c r="B13">
        <v>1</v>
      </c>
      <c r="C13">
        <v>1</v>
      </c>
      <c r="D13">
        <v>0</v>
      </c>
      <c r="E13">
        <v>1</v>
      </c>
      <c r="F13">
        <v>0</v>
      </c>
      <c r="G13">
        <f>SUM(C13*3)+D13</f>
        <v>3</v>
      </c>
      <c r="H13" s="24"/>
    </row>
    <row r="14" spans="1:8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8" x14ac:dyDescent="0.2">
      <c r="A15" s="4" t="s">
        <v>65</v>
      </c>
      <c r="B15">
        <v>2</v>
      </c>
      <c r="C15">
        <v>1</v>
      </c>
      <c r="D15">
        <v>0</v>
      </c>
      <c r="E15">
        <v>1</v>
      </c>
      <c r="F15">
        <v>-2</v>
      </c>
      <c r="G15">
        <f>SUM(C15*3)+D15</f>
        <v>3</v>
      </c>
    </row>
    <row r="16" spans="1:8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>SUM(C16*3)+D16</f>
        <v>3</v>
      </c>
    </row>
    <row r="17" spans="1:11" x14ac:dyDescent="0.2">
      <c r="A17" s="4" t="s">
        <v>83</v>
      </c>
      <c r="B17">
        <v>1</v>
      </c>
      <c r="C17">
        <v>0</v>
      </c>
      <c r="D17">
        <v>1</v>
      </c>
      <c r="E17">
        <v>0</v>
      </c>
      <c r="F17">
        <v>0</v>
      </c>
      <c r="G17">
        <f>SUM(C17*3)+D17</f>
        <v>1</v>
      </c>
      <c r="K17" s="37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>SUM(C18*3)+D18</f>
        <v>1</v>
      </c>
      <c r="K18" s="37"/>
    </row>
    <row r="19" spans="1:11" x14ac:dyDescent="0.2">
      <c r="A19" s="4" t="s">
        <v>76</v>
      </c>
      <c r="B19">
        <v>2</v>
      </c>
      <c r="C19">
        <v>0</v>
      </c>
      <c r="D19">
        <v>1</v>
      </c>
      <c r="E19">
        <v>1</v>
      </c>
      <c r="F19">
        <v>-2</v>
      </c>
      <c r="G19">
        <f>SUM(C19*3)+D19</f>
        <v>1</v>
      </c>
      <c r="K19" s="37"/>
    </row>
    <row r="20" spans="1:11" x14ac:dyDescent="0.2">
      <c r="A20" s="4" t="s">
        <v>97</v>
      </c>
      <c r="B20">
        <v>2</v>
      </c>
      <c r="C20">
        <v>0</v>
      </c>
      <c r="D20">
        <v>1</v>
      </c>
      <c r="E20">
        <v>1</v>
      </c>
      <c r="F20">
        <v>-8</v>
      </c>
      <c r="G20">
        <f>SUM(C20*3)+D20</f>
        <v>1</v>
      </c>
      <c r="K20" s="38"/>
    </row>
    <row r="21" spans="1:11" x14ac:dyDescent="0.2">
      <c r="A21" s="4" t="s">
        <v>108</v>
      </c>
      <c r="B21">
        <v>1</v>
      </c>
      <c r="C21">
        <v>0</v>
      </c>
      <c r="D21">
        <v>0</v>
      </c>
      <c r="E21">
        <v>1</v>
      </c>
      <c r="F21">
        <v>-1</v>
      </c>
      <c r="G21">
        <f>SUM(C21*3)+D21</f>
        <v>0</v>
      </c>
      <c r="K21" s="37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>SUM(C22*3)+D22</f>
        <v>0</v>
      </c>
      <c r="K22" s="37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>SUM(C23*3)+D23</f>
        <v>0</v>
      </c>
      <c r="K23" s="37"/>
    </row>
    <row r="24" spans="1:11" x14ac:dyDescent="0.2">
      <c r="A24" s="4" t="s">
        <v>22</v>
      </c>
      <c r="B24">
        <v>2</v>
      </c>
      <c r="C24">
        <v>0</v>
      </c>
      <c r="D24">
        <v>0</v>
      </c>
      <c r="E24">
        <v>2</v>
      </c>
      <c r="F24">
        <v>-3</v>
      </c>
      <c r="G24">
        <f>SUM(C24*3)+D24</f>
        <v>0</v>
      </c>
      <c r="K24" s="37"/>
    </row>
    <row r="25" spans="1:11" x14ac:dyDescent="0.2">
      <c r="A25" s="4" t="s">
        <v>82</v>
      </c>
      <c r="B25">
        <v>2</v>
      </c>
      <c r="C25">
        <v>0</v>
      </c>
      <c r="D25">
        <v>0</v>
      </c>
      <c r="E25">
        <v>2</v>
      </c>
      <c r="F25">
        <v>-4</v>
      </c>
      <c r="G25">
        <f>SUM(C25*3)+D25</f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>SUM(C26*3)+D26</f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>SUM(C27*3)+D27</f>
        <v>0</v>
      </c>
    </row>
    <row r="28" spans="1:11" x14ac:dyDescent="0.2">
      <c r="A28" s="4" t="s">
        <v>75</v>
      </c>
      <c r="G28">
        <f t="shared" si="0"/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1">SUM(C30*3)+D30</f>
        <v>0</v>
      </c>
    </row>
    <row r="31" spans="1:11" x14ac:dyDescent="0.2">
      <c r="A31" s="4" t="s">
        <v>77</v>
      </c>
      <c r="G31">
        <f t="shared" si="1"/>
        <v>0</v>
      </c>
    </row>
    <row r="32" spans="1:11" x14ac:dyDescent="0.2">
      <c r="A32" s="4" t="s">
        <v>84</v>
      </c>
      <c r="G32">
        <f t="shared" si="1"/>
        <v>0</v>
      </c>
    </row>
    <row r="33" spans="1:7" x14ac:dyDescent="0.2">
      <c r="A33" s="4" t="s">
        <v>101</v>
      </c>
      <c r="G33">
        <f t="shared" si="1"/>
        <v>0</v>
      </c>
    </row>
    <row r="34" spans="1:7" x14ac:dyDescent="0.2">
      <c r="A34" s="4" t="s">
        <v>20</v>
      </c>
      <c r="G34">
        <f t="shared" si="1"/>
        <v>0</v>
      </c>
    </row>
    <row r="35" spans="1:7" x14ac:dyDescent="0.2">
      <c r="A35" s="4" t="s">
        <v>100</v>
      </c>
      <c r="G35">
        <f t="shared" si="1"/>
        <v>0</v>
      </c>
    </row>
  </sheetData>
  <autoFilter ref="A1:G34" xr:uid="{CCA4218F-1ABE-CF4A-906A-71EA404D2B67}"/>
  <sortState xmlns:xlrd2="http://schemas.microsoft.com/office/spreadsheetml/2017/richdata2" ref="A4:G27">
    <sortCondition descending="1" ref="G4:G27"/>
    <sortCondition descending="1" ref="F4:F27"/>
    <sortCondition ref="B4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BC36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106</v>
      </c>
      <c r="B3" s="7">
        <v>2</v>
      </c>
      <c r="C3" s="7"/>
      <c r="D3" s="7"/>
      <c r="E3" s="7">
        <v>1</v>
      </c>
      <c r="F3" s="7"/>
      <c r="G3" s="7"/>
      <c r="H3" s="53"/>
      <c r="I3" s="7"/>
      <c r="J3" s="7"/>
      <c r="K3" s="7"/>
      <c r="L3" s="7"/>
      <c r="M3" s="7"/>
      <c r="N3" s="7"/>
      <c r="O3" s="7">
        <v>5</v>
      </c>
      <c r="P3" s="7"/>
      <c r="Q3" s="7">
        <v>3</v>
      </c>
      <c r="R3" s="53"/>
      <c r="S3" s="7"/>
      <c r="T3" s="7">
        <v>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14</v>
      </c>
      <c r="BB3" s="8">
        <v>4</v>
      </c>
    </row>
    <row r="4" spans="1:58" x14ac:dyDescent="0.2">
      <c r="A4" s="36" t="s">
        <v>22</v>
      </c>
      <c r="B4" s="7"/>
      <c r="C4" s="7"/>
      <c r="D4" s="7"/>
      <c r="E4" s="7"/>
      <c r="F4" s="7"/>
      <c r="G4" s="7"/>
      <c r="H4" s="53"/>
      <c r="I4" s="7"/>
      <c r="J4" s="7"/>
      <c r="K4" s="7"/>
      <c r="L4" s="7">
        <v>1</v>
      </c>
      <c r="M4" s="7"/>
      <c r="N4" s="7">
        <v>1</v>
      </c>
      <c r="O4" s="7">
        <v>1</v>
      </c>
      <c r="P4" s="7">
        <v>3</v>
      </c>
      <c r="Q4" s="7"/>
      <c r="R4" s="53"/>
      <c r="S4" s="7">
        <v>3</v>
      </c>
      <c r="T4" s="7"/>
      <c r="U4" s="7"/>
      <c r="V4" s="7">
        <v>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12</v>
      </c>
      <c r="BB4" s="8">
        <v>3</v>
      </c>
    </row>
    <row r="5" spans="1:58" x14ac:dyDescent="0.2">
      <c r="A5" s="39" t="s">
        <v>65</v>
      </c>
      <c r="B5" s="7"/>
      <c r="C5" s="7">
        <v>2</v>
      </c>
      <c r="D5" s="7"/>
      <c r="E5" s="7"/>
      <c r="F5" s="7"/>
      <c r="G5" s="7">
        <v>2</v>
      </c>
      <c r="H5" s="53"/>
      <c r="I5" s="7"/>
      <c r="J5" s="7"/>
      <c r="K5" s="7">
        <v>1</v>
      </c>
      <c r="L5" s="7">
        <v>4</v>
      </c>
      <c r="M5" s="7">
        <v>1</v>
      </c>
      <c r="N5" s="7">
        <v>2</v>
      </c>
      <c r="O5" s="7"/>
      <c r="P5" s="7"/>
      <c r="Q5" s="7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12</v>
      </c>
      <c r="BB5" s="8">
        <v>2</v>
      </c>
      <c r="BC5" s="8">
        <v>1</v>
      </c>
    </row>
    <row r="6" spans="1:58" ht="16" thickBot="1" x14ac:dyDescent="0.25">
      <c r="A6" s="21" t="s">
        <v>108</v>
      </c>
      <c r="B6" s="7"/>
      <c r="C6" s="7"/>
      <c r="D6" s="7"/>
      <c r="E6" s="7">
        <v>6</v>
      </c>
      <c r="F6" s="7"/>
      <c r="G6" s="7"/>
      <c r="H6" s="53"/>
      <c r="I6" s="7"/>
      <c r="J6" s="7"/>
      <c r="K6" s="7"/>
      <c r="L6" s="7"/>
      <c r="M6" s="7">
        <v>1</v>
      </c>
      <c r="N6" s="7"/>
      <c r="O6" s="7"/>
      <c r="P6" s="7"/>
      <c r="Q6" s="7"/>
      <c r="R6" s="53"/>
      <c r="S6" s="7">
        <v>1</v>
      </c>
      <c r="T6" s="7">
        <v>2</v>
      </c>
      <c r="U6" s="7">
        <v>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11</v>
      </c>
      <c r="BB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3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3"/>
      <c r="S7" s="7"/>
      <c r="T7" s="7"/>
      <c r="U7" s="7">
        <v>2</v>
      </c>
      <c r="V7" s="7">
        <v>1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9</v>
      </c>
      <c r="BB7" s="8">
        <v>1</v>
      </c>
      <c r="BC7" s="8">
        <v>1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3"/>
      <c r="I8" s="7"/>
      <c r="J8" s="7"/>
      <c r="K8" s="7"/>
      <c r="L8" s="7"/>
      <c r="M8" s="7"/>
      <c r="N8" s="7"/>
      <c r="O8" s="7"/>
      <c r="P8" s="7"/>
      <c r="Q8" s="7"/>
      <c r="R8" s="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8</v>
      </c>
      <c r="BB8" s="8">
        <v>1</v>
      </c>
    </row>
    <row r="9" spans="1:58" x14ac:dyDescent="0.2">
      <c r="A9" s="4" t="s">
        <v>21</v>
      </c>
      <c r="B9" s="7">
        <v>1</v>
      </c>
      <c r="C9" s="7"/>
      <c r="D9" s="7"/>
      <c r="E9" s="7"/>
      <c r="F9" s="7"/>
      <c r="G9" s="7"/>
      <c r="H9" s="53"/>
      <c r="I9" s="7"/>
      <c r="J9" s="7">
        <v>1</v>
      </c>
      <c r="K9" s="7">
        <v>1</v>
      </c>
      <c r="L9" s="7"/>
      <c r="M9" s="7">
        <v>1</v>
      </c>
      <c r="N9" s="7">
        <v>1</v>
      </c>
      <c r="O9" s="7">
        <v>1</v>
      </c>
      <c r="P9" s="7">
        <v>1</v>
      </c>
      <c r="Q9" s="7"/>
      <c r="R9" s="53"/>
      <c r="S9" s="7"/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8</v>
      </c>
    </row>
    <row r="10" spans="1:58" x14ac:dyDescent="0.2">
      <c r="A10" s="4" t="s">
        <v>124</v>
      </c>
      <c r="B10" s="7"/>
      <c r="C10" s="7"/>
      <c r="D10" s="7">
        <v>3</v>
      </c>
      <c r="E10" s="7"/>
      <c r="F10" s="7">
        <v>4</v>
      </c>
      <c r="G10" s="7"/>
      <c r="H10" s="53"/>
      <c r="I10" s="7"/>
      <c r="J10" s="7"/>
      <c r="K10" s="7"/>
      <c r="L10" s="7"/>
      <c r="M10" s="7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7</v>
      </c>
      <c r="BB10" s="8">
        <v>1</v>
      </c>
      <c r="BC10" s="8">
        <v>1</v>
      </c>
    </row>
    <row r="11" spans="1:58" x14ac:dyDescent="0.2">
      <c r="A11" s="4" t="s">
        <v>110</v>
      </c>
      <c r="B11" s="7"/>
      <c r="C11" s="7"/>
      <c r="D11" s="7">
        <v>1</v>
      </c>
      <c r="E11" s="7"/>
      <c r="F11" s="7">
        <v>2</v>
      </c>
      <c r="G11" s="7"/>
      <c r="H11" s="53"/>
      <c r="I11" s="7"/>
      <c r="J11" s="7"/>
      <c r="K11" s="7"/>
      <c r="L11" s="7"/>
      <c r="M11" s="7"/>
      <c r="N11" s="7">
        <v>1</v>
      </c>
      <c r="O11" s="7"/>
      <c r="P11" s="7">
        <v>1</v>
      </c>
      <c r="Q11" s="7">
        <v>1</v>
      </c>
      <c r="R11" s="53"/>
      <c r="S11" s="7">
        <v>1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7</v>
      </c>
    </row>
    <row r="12" spans="1:58" x14ac:dyDescent="0.2">
      <c r="A12" s="4" t="s">
        <v>78</v>
      </c>
      <c r="B12" s="7"/>
      <c r="C12" s="7"/>
      <c r="D12" s="7">
        <v>1</v>
      </c>
      <c r="E12" s="7"/>
      <c r="F12" s="7"/>
      <c r="G12" s="7">
        <v>1</v>
      </c>
      <c r="H12" s="53"/>
      <c r="I12" s="7">
        <v>2</v>
      </c>
      <c r="J12" s="7"/>
      <c r="K12" s="7"/>
      <c r="L12" s="7"/>
      <c r="M12" s="7"/>
      <c r="N12" s="7"/>
      <c r="O12" s="7">
        <v>2</v>
      </c>
      <c r="P12" s="7"/>
      <c r="Q12" s="7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6</v>
      </c>
      <c r="BC12" s="8">
        <v>1</v>
      </c>
      <c r="BF12" s="24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3"/>
      <c r="I13" s="7"/>
      <c r="J13" s="7"/>
      <c r="K13" s="7"/>
      <c r="L13" s="7"/>
      <c r="M13" s="7"/>
      <c r="N13" s="7"/>
      <c r="O13" s="7"/>
      <c r="P13" s="7">
        <v>1</v>
      </c>
      <c r="Q13" s="7"/>
      <c r="R13" s="53"/>
      <c r="S13" s="7"/>
      <c r="T13" s="7"/>
      <c r="U13" s="7"/>
      <c r="V13" s="7">
        <v>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6</v>
      </c>
    </row>
    <row r="14" spans="1:58" x14ac:dyDescent="0.2">
      <c r="A14" s="4" t="s">
        <v>89</v>
      </c>
      <c r="B14" s="7"/>
      <c r="C14" s="7"/>
      <c r="D14" s="7"/>
      <c r="E14" s="7"/>
      <c r="F14" s="7"/>
      <c r="G14" s="7"/>
      <c r="H14" s="53"/>
      <c r="I14" s="7">
        <v>1</v>
      </c>
      <c r="J14" s="7">
        <v>1</v>
      </c>
      <c r="K14" s="7"/>
      <c r="L14" s="7">
        <v>1</v>
      </c>
      <c r="M14" s="7">
        <v>1</v>
      </c>
      <c r="N14" s="7"/>
      <c r="O14" s="7"/>
      <c r="P14" s="7"/>
      <c r="Q14" s="7"/>
      <c r="R14" s="53"/>
      <c r="S14" s="7"/>
      <c r="T14" s="7"/>
      <c r="U14" s="7">
        <v>1</v>
      </c>
      <c r="V14" s="7">
        <v>1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6</v>
      </c>
    </row>
    <row r="15" spans="1:58" x14ac:dyDescent="0.2">
      <c r="A15" s="4" t="s">
        <v>79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/>
      <c r="M15" s="7">
        <v>3</v>
      </c>
      <c r="N15" s="7">
        <v>1</v>
      </c>
      <c r="O15" s="7"/>
      <c r="P15" s="7"/>
      <c r="Q15" s="7"/>
      <c r="R15" s="53"/>
      <c r="S15" s="7"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5</v>
      </c>
      <c r="BB15" s="8">
        <v>1</v>
      </c>
    </row>
    <row r="16" spans="1:58" x14ac:dyDescent="0.2">
      <c r="A16" s="4" t="s">
        <v>90</v>
      </c>
      <c r="B16" s="7"/>
      <c r="C16" s="7">
        <v>1</v>
      </c>
      <c r="D16" s="7">
        <v>3</v>
      </c>
      <c r="E16" s="7"/>
      <c r="F16" s="7"/>
      <c r="G16" s="7">
        <v>1</v>
      </c>
      <c r="H16" s="53"/>
      <c r="I16" s="7"/>
      <c r="J16" s="7"/>
      <c r="K16" s="7"/>
      <c r="L16" s="7"/>
      <c r="M16" s="7"/>
      <c r="N16" s="7"/>
      <c r="O16" s="7"/>
      <c r="P16" s="7"/>
      <c r="Q16" s="7"/>
      <c r="R16" s="53"/>
      <c r="S16" s="7"/>
      <c r="T16" s="7"/>
      <c r="U16" s="33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5</v>
      </c>
      <c r="BC16" s="8">
        <v>1</v>
      </c>
    </row>
    <row r="17" spans="1:58" x14ac:dyDescent="0.2">
      <c r="A17" s="4" t="s">
        <v>97</v>
      </c>
      <c r="B17" s="7">
        <v>1</v>
      </c>
      <c r="C17" s="7">
        <v>2</v>
      </c>
      <c r="D17" s="7"/>
      <c r="E17" s="7"/>
      <c r="F17" s="7"/>
      <c r="G17" s="7"/>
      <c r="H17" s="53"/>
      <c r="I17" s="7"/>
      <c r="J17" s="7"/>
      <c r="K17" s="7">
        <v>1</v>
      </c>
      <c r="L17" s="7"/>
      <c r="M17" s="7"/>
      <c r="N17" s="7"/>
      <c r="O17" s="7"/>
      <c r="P17" s="7"/>
      <c r="Q17" s="7"/>
      <c r="R17" s="5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4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3"/>
      <c r="I18" s="7"/>
      <c r="J18" s="7"/>
      <c r="K18" s="7"/>
      <c r="L18" s="7">
        <v>3</v>
      </c>
      <c r="M18" s="7"/>
      <c r="N18" s="7"/>
      <c r="O18" s="7"/>
      <c r="P18" s="7"/>
      <c r="Q18" s="7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4</v>
      </c>
      <c r="BF18" s="24"/>
    </row>
    <row r="19" spans="1:58" x14ac:dyDescent="0.2">
      <c r="A19" s="4" t="s">
        <v>91</v>
      </c>
      <c r="B19" s="7"/>
      <c r="C19" s="7"/>
      <c r="D19" s="7"/>
      <c r="E19" s="7"/>
      <c r="F19" s="7">
        <v>1</v>
      </c>
      <c r="G19" s="7"/>
      <c r="H19" s="53"/>
      <c r="I19" s="7"/>
      <c r="J19" s="7">
        <v>1</v>
      </c>
      <c r="K19" s="7"/>
      <c r="L19" s="7"/>
      <c r="M19" s="7"/>
      <c r="N19" s="7">
        <v>1</v>
      </c>
      <c r="O19" s="7"/>
      <c r="P19" s="7"/>
      <c r="Q19" s="7"/>
      <c r="R19" s="53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4</v>
      </c>
    </row>
    <row r="20" spans="1:58" x14ac:dyDescent="0.2">
      <c r="A20" s="4" t="s">
        <v>76</v>
      </c>
      <c r="B20" s="7">
        <v>1</v>
      </c>
      <c r="C20" s="7"/>
      <c r="D20" s="7"/>
      <c r="E20" s="7"/>
      <c r="F20" s="7"/>
      <c r="G20" s="7">
        <v>1</v>
      </c>
      <c r="H20" s="53"/>
      <c r="I20" s="7"/>
      <c r="J20" s="7"/>
      <c r="K20" s="7"/>
      <c r="L20" s="7"/>
      <c r="M20" s="7"/>
      <c r="N20" s="7"/>
      <c r="O20" s="7"/>
      <c r="P20" s="7"/>
      <c r="Q20" s="7"/>
      <c r="R20" s="53"/>
      <c r="S20" s="7"/>
      <c r="T20" s="7">
        <v>1</v>
      </c>
      <c r="U20" s="7">
        <v>1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4</v>
      </c>
    </row>
    <row r="21" spans="1:58" x14ac:dyDescent="0.2">
      <c r="A21" s="4" t="s">
        <v>83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/>
      <c r="O21" s="7"/>
      <c r="P21" s="7">
        <v>2</v>
      </c>
      <c r="Q21" s="7"/>
      <c r="R21" s="53"/>
      <c r="S21" s="7"/>
      <c r="T21" s="7"/>
      <c r="U21" s="7"/>
      <c r="V21" s="7">
        <v>2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4</v>
      </c>
    </row>
    <row r="22" spans="1:58" x14ac:dyDescent="0.2">
      <c r="A22" s="4" t="s">
        <v>80</v>
      </c>
      <c r="B22" s="7"/>
      <c r="C22" s="7"/>
      <c r="D22" s="7"/>
      <c r="E22" s="7"/>
      <c r="F22" s="7"/>
      <c r="G22" s="7"/>
      <c r="H22" s="53"/>
      <c r="I22" s="7">
        <v>2</v>
      </c>
      <c r="J22" s="7"/>
      <c r="K22" s="7"/>
      <c r="L22" s="7"/>
      <c r="M22" s="7"/>
      <c r="N22" s="7"/>
      <c r="O22" s="7"/>
      <c r="P22" s="7"/>
      <c r="Q22" s="7">
        <v>1</v>
      </c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3</v>
      </c>
      <c r="BC22" s="8">
        <v>1</v>
      </c>
    </row>
    <row r="23" spans="1:58" x14ac:dyDescent="0.2">
      <c r="A23" s="4" t="s">
        <v>85</v>
      </c>
      <c r="B23" s="7"/>
      <c r="C23" s="7"/>
      <c r="D23" s="7">
        <v>1</v>
      </c>
      <c r="E23" s="7"/>
      <c r="F23" s="7"/>
      <c r="G23" s="7"/>
      <c r="H23" s="53"/>
      <c r="I23" s="7"/>
      <c r="J23" s="7">
        <v>1</v>
      </c>
      <c r="K23" s="7"/>
      <c r="L23" s="7"/>
      <c r="M23" s="7"/>
      <c r="N23" s="7"/>
      <c r="O23" s="7">
        <v>1</v>
      </c>
      <c r="P23" s="7"/>
      <c r="Q23" s="7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3</v>
      </c>
    </row>
    <row r="24" spans="1:58" x14ac:dyDescent="0.2">
      <c r="A24" s="4" t="s">
        <v>87</v>
      </c>
      <c r="B24" s="7"/>
      <c r="C24" s="7"/>
      <c r="D24" s="7"/>
      <c r="E24" s="7"/>
      <c r="F24" s="7"/>
      <c r="G24" s="7"/>
      <c r="H24" s="53"/>
      <c r="I24" s="7"/>
      <c r="J24" s="7"/>
      <c r="K24" s="7">
        <v>1</v>
      </c>
      <c r="L24" s="7"/>
      <c r="M24" s="7">
        <v>1</v>
      </c>
      <c r="N24" s="7"/>
      <c r="O24" s="7"/>
      <c r="P24" s="7"/>
      <c r="Q24" s="7">
        <v>1</v>
      </c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3</v>
      </c>
    </row>
    <row r="25" spans="1:58" x14ac:dyDescent="0.2">
      <c r="A25" s="4" t="s">
        <v>75</v>
      </c>
      <c r="B25" s="7"/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>
        <v>2</v>
      </c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3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>
        <v>1</v>
      </c>
      <c r="U26" s="7"/>
      <c r="V26" s="7">
        <v>1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3</v>
      </c>
    </row>
    <row r="27" spans="1:58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1</v>
      </c>
    </row>
    <row r="28" spans="1:58" x14ac:dyDescent="0.2">
      <c r="A28" s="4" t="s">
        <v>156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>
        <v>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1</v>
      </c>
    </row>
    <row r="29" spans="1:58" x14ac:dyDescent="0.2">
      <c r="A29" s="4" t="s">
        <v>61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>
        <v>1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1</v>
      </c>
    </row>
    <row r="30" spans="1:58" x14ac:dyDescent="0.2">
      <c r="A30" s="4" t="s">
        <v>185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53"/>
      <c r="S30" s="7"/>
      <c r="T30" s="7"/>
      <c r="U30" s="33"/>
      <c r="V30" s="7">
        <v>1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1</v>
      </c>
    </row>
    <row r="31" spans="1:58" x14ac:dyDescent="0.2">
      <c r="A31" s="4" t="s">
        <v>98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0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>SUM(B36:AY36)</f>
        <v>0</v>
      </c>
    </row>
    <row r="38" spans="1:53" x14ac:dyDescent="0.2">
      <c r="A38" t="s">
        <v>43</v>
      </c>
      <c r="B38">
        <f>'League Table'!B39</f>
        <v>16</v>
      </c>
      <c r="C38">
        <f>'League Table'!C39</f>
        <v>20</v>
      </c>
      <c r="D38">
        <f>'League Table'!D39</f>
        <v>15</v>
      </c>
      <c r="E38">
        <f>'League Table'!E39</f>
        <v>13</v>
      </c>
      <c r="F38">
        <f>'League Table'!F39</f>
        <v>17</v>
      </c>
      <c r="G38">
        <f>'League Table'!G39</f>
        <v>18</v>
      </c>
      <c r="H38">
        <f>'League Table'!H39</f>
        <v>0</v>
      </c>
      <c r="I38">
        <f>'League Table'!I39</f>
        <v>12</v>
      </c>
      <c r="J38">
        <f>'League Table'!J39</f>
        <v>12</v>
      </c>
      <c r="K38">
        <f>'League Table'!K39</f>
        <v>12</v>
      </c>
      <c r="L38">
        <f>'League Table'!L39</f>
        <v>14</v>
      </c>
      <c r="M38">
        <f>'League Table'!M39</f>
        <v>17</v>
      </c>
      <c r="N38">
        <f>'League Table'!N39</f>
        <v>12</v>
      </c>
      <c r="O38">
        <f>'League Table'!O39</f>
        <v>14</v>
      </c>
      <c r="P38">
        <f>'League Table'!P39</f>
        <v>14</v>
      </c>
      <c r="Q38">
        <f>'League Table'!Q39</f>
        <v>15</v>
      </c>
      <c r="R38">
        <f>'League Table'!R39</f>
        <v>0</v>
      </c>
      <c r="S38">
        <f>'League Table'!S39</f>
        <v>20</v>
      </c>
      <c r="T38">
        <f>'League Table'!T39</f>
        <v>18</v>
      </c>
      <c r="U38" s="32">
        <f>'League Table'!U39</f>
        <v>18</v>
      </c>
      <c r="V38">
        <f>'League Table'!V39</f>
        <v>18</v>
      </c>
      <c r="W38">
        <f>'League Table'!W39</f>
        <v>20</v>
      </c>
      <c r="X38">
        <f>'League Table'!X39</f>
        <v>0</v>
      </c>
      <c r="Y38">
        <f>'League Table'!Y39</f>
        <v>0</v>
      </c>
      <c r="Z38">
        <f>'League Table'!Z39</f>
        <v>0</v>
      </c>
      <c r="AA38">
        <f>'League Table'!AA39</f>
        <v>0</v>
      </c>
      <c r="AB38">
        <f>'League Table'!AB39</f>
        <v>0</v>
      </c>
      <c r="AC38">
        <f>'League Table'!AC39</f>
        <v>0</v>
      </c>
      <c r="AD38">
        <f>'League Table'!AD39</f>
        <v>0</v>
      </c>
      <c r="AE38">
        <f>'League Table'!AE39</f>
        <v>0</v>
      </c>
      <c r="AF38">
        <f>'League Table'!AF39</f>
        <v>0</v>
      </c>
      <c r="AG38" s="8">
        <f>'League Table'!AG39</f>
        <v>0</v>
      </c>
      <c r="AH38" s="8">
        <f>'League Table'!AH39</f>
        <v>0</v>
      </c>
      <c r="AI38" s="8">
        <f>'League Table'!AI39</f>
        <v>0</v>
      </c>
      <c r="AJ38" s="8">
        <f>'League Table'!AJ39</f>
        <v>0</v>
      </c>
      <c r="AK38" s="8">
        <f>'League Table'!AK39</f>
        <v>0</v>
      </c>
      <c r="AL38" s="8">
        <f>'League Table'!AL39</f>
        <v>0</v>
      </c>
      <c r="AM38" s="8">
        <f>'League Table'!AM39</f>
        <v>0</v>
      </c>
      <c r="AN38" s="8">
        <f>'League Table'!AN39</f>
        <v>0</v>
      </c>
      <c r="AO38" s="8">
        <f>'League Table'!AO39</f>
        <v>0</v>
      </c>
      <c r="AP38" s="8">
        <f>'League Table'!AP39</f>
        <v>0</v>
      </c>
      <c r="AQ38" s="8">
        <f>'League Table'!AQ39</f>
        <v>0</v>
      </c>
      <c r="AR38" s="8">
        <f>'League Table'!AZ39</f>
        <v>0</v>
      </c>
      <c r="AS38" s="8">
        <f>'League Table'!BA39</f>
        <v>0</v>
      </c>
      <c r="AT38" s="8">
        <f>'League Table'!BB39</f>
        <v>0</v>
      </c>
      <c r="AU38" s="8">
        <f>'League Table'!BC39</f>
        <v>0</v>
      </c>
      <c r="AV38" s="8">
        <f>'League Table'!BD39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0">SUM(B3:B36)</f>
        <v>8</v>
      </c>
      <c r="C40">
        <f t="shared" si="0"/>
        <v>11</v>
      </c>
      <c r="D40">
        <f t="shared" si="0"/>
        <v>10</v>
      </c>
      <c r="E40">
        <f t="shared" si="0"/>
        <v>8</v>
      </c>
      <c r="F40">
        <f t="shared" si="0"/>
        <v>11</v>
      </c>
      <c r="G40">
        <f t="shared" si="0"/>
        <v>7</v>
      </c>
      <c r="H40">
        <f t="shared" si="0"/>
        <v>0</v>
      </c>
      <c r="I40">
        <f t="shared" si="0"/>
        <v>5</v>
      </c>
      <c r="J40">
        <f t="shared" si="0"/>
        <v>4</v>
      </c>
      <c r="K40">
        <f t="shared" si="0"/>
        <v>6</v>
      </c>
      <c r="L40">
        <f t="shared" si="0"/>
        <v>9</v>
      </c>
      <c r="M40">
        <f t="shared" si="0"/>
        <v>8</v>
      </c>
      <c r="N40">
        <f t="shared" si="0"/>
        <v>8</v>
      </c>
      <c r="O40">
        <f t="shared" si="0"/>
        <v>10</v>
      </c>
      <c r="P40">
        <f t="shared" si="0"/>
        <v>8</v>
      </c>
      <c r="Q40">
        <f t="shared" si="0"/>
        <v>7</v>
      </c>
      <c r="R40">
        <f t="shared" si="0"/>
        <v>0</v>
      </c>
      <c r="S40">
        <f t="shared" si="0"/>
        <v>10</v>
      </c>
      <c r="T40">
        <f t="shared" si="0"/>
        <v>9</v>
      </c>
      <c r="U40" s="32">
        <f t="shared" si="0"/>
        <v>5</v>
      </c>
      <c r="V40">
        <f t="shared" si="0"/>
        <v>11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  <c r="AA40" s="35">
        <f t="shared" si="0"/>
        <v>0</v>
      </c>
      <c r="AB40" s="8">
        <f t="shared" si="0"/>
        <v>0</v>
      </c>
      <c r="AC40" s="24">
        <f t="shared" si="0"/>
        <v>0</v>
      </c>
      <c r="AD40" s="24">
        <f t="shared" si="0"/>
        <v>0</v>
      </c>
      <c r="AE40" s="24">
        <f t="shared" si="0"/>
        <v>0</v>
      </c>
      <c r="AF40" s="24">
        <f t="shared" si="0"/>
        <v>0</v>
      </c>
      <c r="AG40" s="24">
        <f t="shared" si="0"/>
        <v>0</v>
      </c>
      <c r="AH40" s="24">
        <f t="shared" si="0"/>
        <v>0</v>
      </c>
      <c r="AI40" s="24">
        <f t="shared" si="0"/>
        <v>0</v>
      </c>
      <c r="AJ40" s="24">
        <f t="shared" si="0"/>
        <v>0</v>
      </c>
      <c r="AK40" s="24">
        <f t="shared" si="0"/>
        <v>0</v>
      </c>
      <c r="AL40" s="24">
        <f t="shared" si="0"/>
        <v>0</v>
      </c>
      <c r="AM40" s="24">
        <f t="shared" si="0"/>
        <v>0</v>
      </c>
      <c r="AN40" s="24">
        <f t="shared" si="0"/>
        <v>0</v>
      </c>
      <c r="AO40" s="24">
        <f t="shared" si="0"/>
        <v>0</v>
      </c>
      <c r="AP40" s="24">
        <f t="shared" si="0"/>
        <v>0</v>
      </c>
      <c r="AQ40" s="24">
        <f t="shared" si="0"/>
        <v>0</v>
      </c>
      <c r="AR40" s="24">
        <f t="shared" si="0"/>
        <v>0</v>
      </c>
      <c r="AS40" s="24">
        <f t="shared" si="0"/>
        <v>0</v>
      </c>
      <c r="AT40" s="24">
        <f t="shared" si="0"/>
        <v>0</v>
      </c>
      <c r="AU40" s="24">
        <f t="shared" si="0"/>
        <v>0</v>
      </c>
      <c r="AV40" s="24">
        <f t="shared" si="0"/>
        <v>0</v>
      </c>
    </row>
  </sheetData>
  <sortState xmlns:xlrd2="http://schemas.microsoft.com/office/spreadsheetml/2017/richdata2" ref="A3:BC36">
    <sortCondition descending="1" ref="BA3:BA36"/>
    <sortCondition descending="1" ref="BB3:BB36"/>
    <sortCondition descending="1" ref="BC3:BC36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5" sqref="A5:BA3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>
        <v>1</v>
      </c>
      <c r="V5" s="7">
        <v>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>SUM(B5:AY5)</f>
        <v>20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>
        <v>1</v>
      </c>
      <c r="W6" s="18">
        <v>1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>SUM(B6:AY6)</f>
        <v>15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>
        <v>3</v>
      </c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>SUM(B7:AY7)</f>
        <v>14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>
        <v>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>SUM(B8:AY8)</f>
        <v>12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>SUM(B9:AY9)</f>
        <v>7</v>
      </c>
    </row>
    <row r="10" spans="1:53" ht="16" thickTop="1" x14ac:dyDescent="0.2">
      <c r="A10" s="14" t="s">
        <v>22</v>
      </c>
      <c r="B10" s="7"/>
      <c r="C10" s="7"/>
      <c r="D10" s="7"/>
      <c r="E10" s="7"/>
      <c r="F10" s="7"/>
      <c r="G10" s="7"/>
      <c r="H10" s="53"/>
      <c r="I10" s="7"/>
      <c r="J10" s="7"/>
      <c r="K10" s="7"/>
      <c r="L10" s="16"/>
      <c r="M10" s="16"/>
      <c r="N10" s="16">
        <v>1</v>
      </c>
      <c r="O10" s="16"/>
      <c r="P10" s="16">
        <v>2</v>
      </c>
      <c r="Q10" s="16">
        <v>1</v>
      </c>
      <c r="R10" s="16"/>
      <c r="S10" s="16"/>
      <c r="T10" s="16"/>
      <c r="U10" s="16"/>
      <c r="V10" s="16">
        <v>2</v>
      </c>
      <c r="W10" s="16">
        <v>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>SUM(B10:AY10)</f>
        <v>7</v>
      </c>
    </row>
    <row r="11" spans="1:53" x14ac:dyDescent="0.2">
      <c r="A11" s="4" t="s">
        <v>99</v>
      </c>
      <c r="B11" s="7">
        <v>2</v>
      </c>
      <c r="C11" s="7">
        <v>3</v>
      </c>
      <c r="D11" s="7">
        <v>1</v>
      </c>
      <c r="E11" s="7">
        <v>1</v>
      </c>
      <c r="F11" s="7"/>
      <c r="G11" s="7"/>
      <c r="H11" s="5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7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>
        <v>1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6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3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6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3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5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>
        <v>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3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2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0"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0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8">
        <f t="shared" si="1"/>
        <v>0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123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E25" sqref="E25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4</v>
      </c>
      <c r="K9" s="8" t="s">
        <v>118</v>
      </c>
      <c r="L9">
        <v>2</v>
      </c>
      <c r="M9" s="8" t="s">
        <v>119</v>
      </c>
      <c r="N9" s="8">
        <v>5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121</v>
      </c>
      <c r="L10">
        <v>2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119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3</v>
      </c>
      <c r="K12" s="8" t="s">
        <v>127</v>
      </c>
      <c r="M12" s="8" t="s">
        <v>117</v>
      </c>
      <c r="N12" s="8">
        <v>4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121</v>
      </c>
      <c r="N13" s="8">
        <v>3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59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118</v>
      </c>
      <c r="K17" s="8" t="s">
        <v>168</v>
      </c>
      <c r="M17" s="8" t="s">
        <v>118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122</v>
      </c>
      <c r="K18" s="8" t="s">
        <v>178</v>
      </c>
      <c r="M18" s="8" t="s">
        <v>163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138</v>
      </c>
      <c r="K19" s="8" t="s">
        <v>117</v>
      </c>
      <c r="M19" s="8" t="s">
        <v>133</v>
      </c>
      <c r="N19" s="8">
        <v>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8" t="s">
        <v>121</v>
      </c>
      <c r="K20" s="8" t="s">
        <v>123</v>
      </c>
      <c r="M20" s="8" t="s">
        <v>122</v>
      </c>
    </row>
    <row r="21" spans="1:14" x14ac:dyDescent="0.2">
      <c r="A21" s="32">
        <v>19</v>
      </c>
      <c r="B21" s="32" t="s">
        <v>180</v>
      </c>
      <c r="C21" s="32" t="s">
        <v>181</v>
      </c>
      <c r="D21" s="32" t="s">
        <v>182</v>
      </c>
      <c r="E21" s="32" t="s">
        <v>183</v>
      </c>
      <c r="G21" s="32"/>
      <c r="H21" s="8" t="s">
        <v>163</v>
      </c>
      <c r="K21" s="8" t="s">
        <v>190</v>
      </c>
      <c r="M21" s="8" t="s">
        <v>127</v>
      </c>
    </row>
    <row r="22" spans="1:14" x14ac:dyDescent="0.2">
      <c r="A22" s="32">
        <v>20</v>
      </c>
      <c r="B22" s="32" t="s">
        <v>186</v>
      </c>
      <c r="C22" s="32" t="s">
        <v>187</v>
      </c>
      <c r="D22" s="32" t="s">
        <v>132</v>
      </c>
      <c r="E22" s="32"/>
      <c r="G22" s="32"/>
      <c r="H22" s="59" t="s">
        <v>130</v>
      </c>
      <c r="K22" s="8"/>
      <c r="M22" s="8" t="s">
        <v>138</v>
      </c>
    </row>
    <row r="23" spans="1:14" x14ac:dyDescent="0.2">
      <c r="A23" s="32">
        <v>21</v>
      </c>
      <c r="B23" s="32" t="s">
        <v>190</v>
      </c>
      <c r="C23" s="32" t="s">
        <v>191</v>
      </c>
      <c r="D23" s="32" t="s">
        <v>123</v>
      </c>
      <c r="E23" s="32" t="s">
        <v>117</v>
      </c>
      <c r="G23" s="32"/>
      <c r="H23" s="8" t="s">
        <v>182</v>
      </c>
      <c r="K23" s="8"/>
      <c r="M23" s="8" t="s">
        <v>148</v>
      </c>
    </row>
    <row r="24" spans="1:14" x14ac:dyDescent="0.2">
      <c r="A24" s="32">
        <v>22</v>
      </c>
      <c r="B24" s="32" t="s">
        <v>192</v>
      </c>
      <c r="C24" s="32" t="s">
        <v>193</v>
      </c>
      <c r="D24" s="32" t="s">
        <v>142</v>
      </c>
      <c r="E24" s="32" t="s">
        <v>142</v>
      </c>
      <c r="G24" s="32"/>
      <c r="H24" s="8" t="s">
        <v>183</v>
      </c>
      <c r="K24" s="8"/>
      <c r="M24" s="8" t="s">
        <v>152</v>
      </c>
    </row>
    <row r="25" spans="1:14" x14ac:dyDescent="0.2">
      <c r="A25" s="32">
        <v>23</v>
      </c>
      <c r="B25" s="32"/>
      <c r="C25" s="32"/>
      <c r="D25" s="32"/>
      <c r="E25" s="32"/>
      <c r="G25" s="32"/>
      <c r="K25" s="8"/>
      <c r="M25" s="8" t="s">
        <v>178</v>
      </c>
    </row>
    <row r="26" spans="1:14" x14ac:dyDescent="0.2">
      <c r="A26" s="32">
        <v>24</v>
      </c>
      <c r="B26" s="32"/>
      <c r="C26" s="32"/>
      <c r="D26" s="32"/>
      <c r="E26" s="32"/>
      <c r="G26" s="32"/>
      <c r="K26" s="8"/>
      <c r="M26" s="8" t="s">
        <v>182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183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 t="s">
        <v>190</v>
      </c>
    </row>
    <row r="29" spans="1:14" x14ac:dyDescent="0.2">
      <c r="A29" s="32">
        <v>27</v>
      </c>
      <c r="B29" s="32"/>
      <c r="C29" s="32"/>
      <c r="D29" s="32"/>
      <c r="E29" s="32"/>
      <c r="K29" s="8"/>
      <c r="M29" s="8"/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19">
    <sortCondition descending="1" ref="N9:N19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2024-06-04T14:16:41Z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