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B4806994-8B56-404B-9DE9-0356F3BFB6AD}" xr6:coauthVersionLast="47" xr6:coauthVersionMax="47" xr10:uidLastSave="{00000000-0000-0000-0000-000000000000}"/>
  <bookViews>
    <workbookView xWindow="8780" yWindow="3660" windowWidth="28800" windowHeight="1614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Room'!$A$1:$F$47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0" i="1" l="1"/>
  <c r="BC33" i="1"/>
  <c r="BD33" i="1"/>
  <c r="BE33" i="1"/>
  <c r="BF33" i="1"/>
  <c r="BH33" i="1"/>
  <c r="BC36" i="1"/>
  <c r="BD36" i="1"/>
  <c r="BE36" i="1"/>
  <c r="BF36" i="1"/>
  <c r="BH36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W40" i="1"/>
  <c r="BG33" i="1" l="1"/>
  <c r="BI36" i="1"/>
  <c r="BI33" i="1"/>
  <c r="BG36" i="1"/>
  <c r="BC27" i="1"/>
  <c r="BD27" i="1"/>
  <c r="BE27" i="1"/>
  <c r="BF27" i="1"/>
  <c r="BH27" i="1"/>
  <c r="G23" i="3"/>
  <c r="BA25" i="5"/>
  <c r="BA26" i="5"/>
  <c r="BA27" i="5"/>
  <c r="BA21" i="5"/>
  <c r="BA22" i="5"/>
  <c r="BA29" i="5"/>
  <c r="BA18" i="5"/>
  <c r="BA7" i="5"/>
  <c r="BA24" i="5"/>
  <c r="BA17" i="5"/>
  <c r="BA12" i="5"/>
  <c r="BA35" i="5"/>
  <c r="BA14" i="5"/>
  <c r="BA37" i="5"/>
  <c r="BA10" i="5"/>
  <c r="BA6" i="5"/>
  <c r="BA5" i="5"/>
  <c r="BA28" i="5"/>
  <c r="BA16" i="5"/>
  <c r="BA23" i="5"/>
  <c r="BA30" i="5"/>
  <c r="BA9" i="5"/>
  <c r="BA33" i="5"/>
  <c r="BA13" i="5"/>
  <c r="BA31" i="5"/>
  <c r="BA19" i="5"/>
  <c r="BA8" i="5"/>
  <c r="BA34" i="5"/>
  <c r="BA11" i="5"/>
  <c r="BA15" i="5"/>
  <c r="BA36" i="5"/>
  <c r="BA32" i="5"/>
  <c r="BA38" i="5"/>
  <c r="BA20" i="5"/>
  <c r="AX41" i="5"/>
  <c r="AY41" i="5"/>
  <c r="BA9" i="4"/>
  <c r="BA13" i="4"/>
  <c r="BA21" i="4"/>
  <c r="BA6" i="4"/>
  <c r="BA11" i="4"/>
  <c r="BA5" i="4"/>
  <c r="BA24" i="4"/>
  <c r="BA18" i="4"/>
  <c r="BA30" i="4"/>
  <c r="BA8" i="4"/>
  <c r="BA20" i="4"/>
  <c r="BA4" i="4"/>
  <c r="BA7" i="4"/>
  <c r="BA28" i="4"/>
  <c r="BA25" i="4"/>
  <c r="BA32" i="4"/>
  <c r="BA27" i="4"/>
  <c r="BA19" i="4"/>
  <c r="BA31" i="4"/>
  <c r="BA33" i="4"/>
  <c r="BA12" i="4"/>
  <c r="BA16" i="4"/>
  <c r="BA34" i="4"/>
  <c r="BA22" i="4"/>
  <c r="BA23" i="4"/>
  <c r="BA15" i="4"/>
  <c r="BA3" i="4"/>
  <c r="BA35" i="4"/>
  <c r="BA17" i="4"/>
  <c r="BA26" i="4"/>
  <c r="BA14" i="4"/>
  <c r="BA10" i="4"/>
  <c r="BA36" i="4"/>
  <c r="BA29" i="4"/>
  <c r="BH10" i="1"/>
  <c r="BH19" i="1"/>
  <c r="BH6" i="1"/>
  <c r="BH7" i="1"/>
  <c r="BH38" i="1"/>
  <c r="BH37" i="1"/>
  <c r="BH25" i="1"/>
  <c r="BH34" i="1"/>
  <c r="BH13" i="1"/>
  <c r="BH24" i="1"/>
  <c r="BH15" i="1"/>
  <c r="BH14" i="1"/>
  <c r="BH16" i="1"/>
  <c r="BH35" i="1"/>
  <c r="BH8" i="1"/>
  <c r="BH26" i="1"/>
  <c r="BH23" i="1"/>
  <c r="BH11" i="1"/>
  <c r="BH30" i="1"/>
  <c r="BH5" i="1"/>
  <c r="BH18" i="1"/>
  <c r="BH9" i="1"/>
  <c r="BH17" i="1"/>
  <c r="BH29" i="1"/>
  <c r="BH32" i="1"/>
  <c r="BH28" i="1"/>
  <c r="BH39" i="1"/>
  <c r="BH31" i="1"/>
  <c r="BH21" i="1"/>
  <c r="BH12" i="1"/>
  <c r="BH20" i="1"/>
  <c r="BH22" i="1"/>
  <c r="BF10" i="1"/>
  <c r="BF19" i="1"/>
  <c r="BF6" i="1"/>
  <c r="BF7" i="1"/>
  <c r="BF38" i="1"/>
  <c r="BF37" i="1"/>
  <c r="BF25" i="1"/>
  <c r="BF34" i="1"/>
  <c r="BF13" i="1"/>
  <c r="BF24" i="1"/>
  <c r="BF15" i="1"/>
  <c r="BF14" i="1"/>
  <c r="BF16" i="1"/>
  <c r="BF35" i="1"/>
  <c r="BF8" i="1"/>
  <c r="BF26" i="1"/>
  <c r="BF23" i="1"/>
  <c r="BF11" i="1"/>
  <c r="BF30" i="1"/>
  <c r="BF5" i="1"/>
  <c r="BF18" i="1"/>
  <c r="BF9" i="1"/>
  <c r="BF17" i="1"/>
  <c r="BF29" i="1"/>
  <c r="BF32" i="1"/>
  <c r="BF28" i="1"/>
  <c r="BF39" i="1"/>
  <c r="BF31" i="1"/>
  <c r="BF21" i="1"/>
  <c r="BF12" i="1"/>
  <c r="BF20" i="1"/>
  <c r="BF22" i="1"/>
  <c r="BE10" i="1"/>
  <c r="BE19" i="1"/>
  <c r="BE6" i="1"/>
  <c r="BE7" i="1"/>
  <c r="BE38" i="1"/>
  <c r="BE37" i="1"/>
  <c r="BE25" i="1"/>
  <c r="BE34" i="1"/>
  <c r="BE13" i="1"/>
  <c r="BE24" i="1"/>
  <c r="BE15" i="1"/>
  <c r="BE14" i="1"/>
  <c r="BE16" i="1"/>
  <c r="BE35" i="1"/>
  <c r="BE8" i="1"/>
  <c r="BE26" i="1"/>
  <c r="BE23" i="1"/>
  <c r="BE11" i="1"/>
  <c r="BE30" i="1"/>
  <c r="BE5" i="1"/>
  <c r="BE18" i="1"/>
  <c r="BE9" i="1"/>
  <c r="BE17" i="1"/>
  <c r="BE29" i="1"/>
  <c r="BE32" i="1"/>
  <c r="BE28" i="1"/>
  <c r="BE39" i="1"/>
  <c r="BE31" i="1"/>
  <c r="BE21" i="1"/>
  <c r="BE12" i="1"/>
  <c r="BE20" i="1"/>
  <c r="BE22" i="1"/>
  <c r="BD10" i="1"/>
  <c r="BD19" i="1"/>
  <c r="BD6" i="1"/>
  <c r="BD7" i="1"/>
  <c r="BD38" i="1"/>
  <c r="BD37" i="1"/>
  <c r="BD25" i="1"/>
  <c r="BD34" i="1"/>
  <c r="BD13" i="1"/>
  <c r="BD24" i="1"/>
  <c r="BD15" i="1"/>
  <c r="BD14" i="1"/>
  <c r="BD16" i="1"/>
  <c r="BD35" i="1"/>
  <c r="BD8" i="1"/>
  <c r="BD26" i="1"/>
  <c r="BD23" i="1"/>
  <c r="BD11" i="1"/>
  <c r="BD30" i="1"/>
  <c r="BD5" i="1"/>
  <c r="BD18" i="1"/>
  <c r="BD9" i="1"/>
  <c r="BD17" i="1"/>
  <c r="BD29" i="1"/>
  <c r="BD32" i="1"/>
  <c r="BD28" i="1"/>
  <c r="BD39" i="1"/>
  <c r="BD31" i="1"/>
  <c r="BD21" i="1"/>
  <c r="BD12" i="1"/>
  <c r="BD20" i="1"/>
  <c r="BD22" i="1"/>
  <c r="BC10" i="1"/>
  <c r="BC19" i="1"/>
  <c r="BC6" i="1"/>
  <c r="BC7" i="1"/>
  <c r="BC38" i="1"/>
  <c r="BC37" i="1"/>
  <c r="BC25" i="1"/>
  <c r="BC34" i="1"/>
  <c r="BC13" i="1"/>
  <c r="BC24" i="1"/>
  <c r="BC15" i="1"/>
  <c r="BC14" i="1"/>
  <c r="BC16" i="1"/>
  <c r="BC35" i="1"/>
  <c r="BC8" i="1"/>
  <c r="BC26" i="1"/>
  <c r="BC23" i="1"/>
  <c r="BC11" i="1"/>
  <c r="BC30" i="1"/>
  <c r="BC5" i="1"/>
  <c r="BC18" i="1"/>
  <c r="BC9" i="1"/>
  <c r="BC17" i="1"/>
  <c r="BC29" i="1"/>
  <c r="BC32" i="1"/>
  <c r="BC28" i="1"/>
  <c r="BC39" i="1"/>
  <c r="BC31" i="1"/>
  <c r="BC21" i="1"/>
  <c r="BC12" i="1"/>
  <c r="BC20" i="1"/>
  <c r="BC22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38" i="4"/>
  <c r="AK40" i="1"/>
  <c r="AK38" i="4" s="1"/>
  <c r="AJ40" i="1"/>
  <c r="AJ38" i="4" s="1"/>
  <c r="AI40" i="1"/>
  <c r="AI38" i="4" s="1"/>
  <c r="AH40" i="1"/>
  <c r="AG40" i="1"/>
  <c r="AE40" i="1"/>
  <c r="AF40" i="1"/>
  <c r="G33" i="3"/>
  <c r="G27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4" i="3"/>
  <c r="G13" i="3"/>
  <c r="G17" i="3"/>
  <c r="G6" i="3"/>
  <c r="G29" i="3"/>
  <c r="G7" i="3"/>
  <c r="G12" i="3"/>
  <c r="G22" i="3"/>
  <c r="G4" i="3"/>
  <c r="G3" i="3"/>
  <c r="G18" i="3"/>
  <c r="G32" i="3"/>
  <c r="G21" i="3"/>
  <c r="G26" i="3"/>
  <c r="G25" i="3"/>
  <c r="G24" i="3"/>
  <c r="G30" i="3"/>
  <c r="G20" i="3"/>
  <c r="G14" i="3"/>
  <c r="G35" i="3"/>
  <c r="G11" i="3"/>
  <c r="G19" i="3"/>
  <c r="G5" i="3"/>
  <c r="G31" i="3"/>
  <c r="G28" i="3"/>
  <c r="G10" i="3"/>
  <c r="G15" i="3"/>
  <c r="G16" i="3"/>
  <c r="G8" i="3"/>
  <c r="G9" i="3"/>
  <c r="BI27" i="1" l="1"/>
  <c r="BG27" i="1"/>
  <c r="BG21" i="1"/>
  <c r="BI21" i="1"/>
  <c r="BG28" i="1"/>
  <c r="BI28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8" i="1" l="1"/>
  <c r="BG38" i="1"/>
  <c r="BG29" i="1"/>
  <c r="BG19" i="1"/>
  <c r="BG25" i="1"/>
  <c r="BG35" i="1"/>
  <c r="BG13" i="1"/>
  <c r="BI12" i="1"/>
  <c r="BG5" i="1"/>
  <c r="BG31" i="1"/>
  <c r="BI31" i="1"/>
  <c r="BG6" i="1"/>
  <c r="BG8" i="1"/>
  <c r="BG24" i="1"/>
  <c r="BI16" i="1"/>
  <c r="BI39" i="1"/>
  <c r="BG7" i="1"/>
  <c r="BG10" i="1"/>
  <c r="BG32" i="1"/>
  <c r="BG12" i="1"/>
  <c r="BI32" i="1"/>
  <c r="BI25" i="1"/>
  <c r="BI37" i="1"/>
  <c r="BI30" i="1"/>
  <c r="BI14" i="1"/>
  <c r="BI10" i="1"/>
  <c r="BG18" i="1"/>
  <c r="BI5" i="1"/>
  <c r="BI18" i="1"/>
  <c r="BI35" i="1"/>
  <c r="BG20" i="1"/>
  <c r="BI11" i="1"/>
  <c r="BG39" i="1"/>
  <c r="BG11" i="1"/>
  <c r="BI20" i="1"/>
  <c r="BI24" i="1"/>
  <c r="BI17" i="1"/>
  <c r="BG30" i="1"/>
  <c r="BI19" i="1"/>
  <c r="BG14" i="1"/>
  <c r="BI26" i="1"/>
  <c r="BG34" i="1"/>
  <c r="BG37" i="1"/>
  <c r="BI15" i="1"/>
  <c r="BG16" i="1"/>
  <c r="BG23" i="1"/>
  <c r="BI29" i="1"/>
  <c r="BG26" i="1"/>
  <c r="BG15" i="1"/>
  <c r="BI8" i="1"/>
  <c r="BA41" i="5"/>
  <c r="BI7" i="1"/>
  <c r="BI34" i="1"/>
  <c r="BI9" i="1"/>
  <c r="BI22" i="1"/>
  <c r="BG17" i="1"/>
  <c r="BI13" i="1"/>
  <c r="BI23" i="1"/>
  <c r="BG9" i="1"/>
  <c r="BI6" i="1"/>
  <c r="BG22" i="1"/>
</calcChain>
</file>

<file path=xl/sharedStrings.xml><?xml version="1.0" encoding="utf-8"?>
<sst xmlns="http://schemas.openxmlformats.org/spreadsheetml/2006/main" count="560" uniqueCount="227">
  <si>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</si>
  <si>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</si>
  <si>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</si>
  <si>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</si>
  <si>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</si>
  <si>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</si>
  <si>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</si>
  <si>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</si>
  <si>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</si>
  <si>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</si>
  <si>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</si>
  <si>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</si>
  <si>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</si>
  <si>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</si>
  <si>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</si>
  <si>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</si>
  <si>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</si>
  <si>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</si>
  <si>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</si>
  <si>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</si>
  <si>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</si>
  <si>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</si>
  <si>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</si>
  <si>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</si>
  <si>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</si>
  <si>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</si>
  <si>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</si>
  <si>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</si>
  <si>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</si>
  <si>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</si>
  <si>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</si>
  <si>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</si>
  <si>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</si>
  <si>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</si>
  <si>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</si>
  <si>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</si>
  <si>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</si>
  <si>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</si>
  <si>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</si>
  <si>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</si>
  <si>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</si>
  <si>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</si>
  <si>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</si>
  <si>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</si>
  <si>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</si>
  <si>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</si>
  <si>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</si>
  <si>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</si>
  <si>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</si>
  <si>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</si>
  <si>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</si>
  <si>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</si>
  <si>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</si>
  <si>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</si>
  <si>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</si>
  <si>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</si>
  <si>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</si>
  <si>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</si>
  <si>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</si>
  <si>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</si>
  <si>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</si>
  <si>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</si>
  <si>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</si>
  <si>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</si>
  <si>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</si>
  <si>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</si>
  <si>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</si>
  <si>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</si>
  <si>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</si>
  <si>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</si>
  <si>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</si>
  <si>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</si>
  <si>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</si>
  <si>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</si>
  <si>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</si>
  <si>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</si>
  <si>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</si>
  <si>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</si>
  <si>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</si>
  <si>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</si>
  <si>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</si>
  <si>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</si>
  <si>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</si>
  <si>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</si>
  <si>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</si>
  <si>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</si>
  <si>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</si>
  <si>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</si>
  <si>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</si>
  <si>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</si>
  <si>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</si>
  <si>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</si>
  <si>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</si>
  <si>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</si>
  <si>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</si>
  <si>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</si>
  <si>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</si>
  <si>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</si>
  <si>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</si>
  <si>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</si>
  <si>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</si>
  <si>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</si>
  <si>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</si>
  <si>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</si>
  <si>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</si>
  <si>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</si>
  <si>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</si>
  <si>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</si>
  <si>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</si>
  <si>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</si>
  <si>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</si>
  <si>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</si>
  <si>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</si>
  <si>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</si>
  <si>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</si>
  <si>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</si>
  <si>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</si>
  <si>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</si>
  <si>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</si>
  <si>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</si>
  <si>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</si>
  <si>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</si>
  <si>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</si>
  <si>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</si>
  <si>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</si>
  <si>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</si>
  <si>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</si>
  <si>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</si>
  <si>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</si>
  <si>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</si>
  <si>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</si>
  <si>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</si>
  <si>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</si>
  <si>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</si>
  <si>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</si>
  <si>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</si>
  <si>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</si>
  <si>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</si>
  <si>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</si>
  <si>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</si>
  <si>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</si>
  <si>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</si>
  <si>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</si>
  <si>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</si>
  <si>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</si>
  <si>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</si>
  <si>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</si>
  <si>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</si>
  <si>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</si>
  <si>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</si>
  <si>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</si>
  <si>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</si>
  <si>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</si>
  <si>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</si>
  <si>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</si>
  <si>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</si>
  <si>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</si>
  <si>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</si>
  <si>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</si>
  <si>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</si>
  <si>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</si>
  <si>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</si>
  <si>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</si>
  <si>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</si>
  <si>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</si>
  <si>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</si>
  <si>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</si>
  <si>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</si>
  <si>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</si>
  <si>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</si>
  <si>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</si>
  <si>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</si>
  <si>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</si>
  <si>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</si>
  <si>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</si>
  <si>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</si>
  <si>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</si>
  <si>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</si>
  <si>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</si>
  <si>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</si>
  <si>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</si>
  <si>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</si>
  <si>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</si>
  <si>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</si>
  <si>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</si>
  <si>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</si>
  <si>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</si>
  <si>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</si>
  <si>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</si>
  <si>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</si>
  <si>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</si>
  <si>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</si>
  <si>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</si>
  <si>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</si>
  <si>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</si>
  <si>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</si>
  <si>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</si>
  <si>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</si>
  <si>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</si>
  <si>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</si>
  <si>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</si>
  <si>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</si>
  <si>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</si>
  <si>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</si>
  <si>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</si>
  <si>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</si>
  <si>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</si>
  <si>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</si>
  <si>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</si>
  <si>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</si>
  <si>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</si>
  <si>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</si>
  <si>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</si>
  <si>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</si>
  <si>
    <t>Vince - Artist</t>
  </si>
  <si>
    <t>Matt</t>
  </si>
  <si>
    <t>Carzola - Dwarf</t>
  </si>
  <si>
    <t>Carlos - Sonesy</t>
  </si>
  <si>
    <t>ROB THE ELDER</t>
  </si>
  <si>
    <t>Moo - Duncan</t>
  </si>
  <si>
    <t>Moo</t>
  </si>
  <si>
    <t>Ditch</t>
  </si>
  <si>
    <t>Rob</t>
  </si>
  <si>
    <t xml:space="preserve"> 4-3</t>
  </si>
  <si>
    <t>Mick - Carlos</t>
  </si>
  <si>
    <t>Lost 3-4</t>
  </si>
  <si>
    <t>Mick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</si>
</sst>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 vertical="top"/>
    </xf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3">
        <v>44928</v>
      </c>
      <c r="C2" s="43">
        <v>44935</v>
      </c>
      <c r="D2" s="43">
        <v>44942</v>
      </c>
      <c r="E2" s="43">
        <v>44949</v>
      </c>
      <c r="F2" s="43">
        <v>44956</v>
      </c>
      <c r="G2" s="43">
        <v>44963</v>
      </c>
      <c r="H2" s="43">
        <v>44970</v>
      </c>
      <c r="I2" s="43">
        <v>44977</v>
      </c>
      <c r="J2" s="43">
        <v>44984</v>
      </c>
      <c r="K2" s="43">
        <v>44991</v>
      </c>
      <c r="L2" s="43">
        <v>44998</v>
      </c>
      <c r="M2" s="43">
        <v>45005</v>
      </c>
      <c r="N2" s="43">
        <v>45012</v>
      </c>
      <c r="O2" s="43">
        <v>45019</v>
      </c>
      <c r="P2" s="43">
        <v>45026</v>
      </c>
      <c r="Q2" s="43">
        <v>45033</v>
      </c>
      <c r="R2" s="43">
        <v>45039</v>
      </c>
      <c r="S2" s="43">
        <v>45046</v>
      </c>
      <c r="T2" s="43">
        <v>45053</v>
      </c>
      <c r="U2" s="43">
        <v>45060</v>
      </c>
      <c r="V2" s="43">
        <v>45067</v>
      </c>
      <c r="W2" s="43">
        <v>45074</v>
      </c>
      <c r="X2" s="43">
        <v>45081</v>
      </c>
      <c r="Y2" s="43">
        <v>45088</v>
      </c>
      <c r="Z2" s="43">
        <v>45095</v>
      </c>
      <c r="AA2" s="43">
        <v>45102</v>
      </c>
      <c r="AB2" s="43">
        <v>45109</v>
      </c>
      <c r="AC2" s="43">
        <v>45116</v>
      </c>
      <c r="AD2" s="43">
        <v>45123</v>
      </c>
      <c r="AE2" s="43">
        <v>45130</v>
      </c>
      <c r="AF2" s="43">
        <v>45137</v>
      </c>
      <c r="AG2" s="43">
        <v>45144</v>
      </c>
      <c r="AH2" s="43">
        <v>45151</v>
      </c>
      <c r="AI2" s="43">
        <v>45158</v>
      </c>
      <c r="AJ2" s="43">
        <v>45165</v>
      </c>
      <c r="AK2" s="43">
        <v>45172</v>
      </c>
      <c r="AL2" s="43">
        <v>45179</v>
      </c>
      <c r="AM2" s="43">
        <v>45186</v>
      </c>
      <c r="AN2" s="43">
        <v>45193</v>
      </c>
      <c r="AO2" s="43">
        <v>45200</v>
      </c>
      <c r="AP2" s="43">
        <v>45207</v>
      </c>
      <c r="AQ2" s="43">
        <v>45214</v>
      </c>
      <c r="AR2" s="43">
        <v>45221</v>
      </c>
      <c r="AS2" s="43">
        <v>45228</v>
      </c>
      <c r="AT2" s="43">
        <v>45235</v>
      </c>
      <c r="AU2" s="43">
        <v>45242</v>
      </c>
      <c r="AV2" s="43">
        <v>45249</v>
      </c>
      <c r="AW2" s="43">
        <v>45256</v>
      </c>
      <c r="AX2" s="43">
        <v>45263</v>
      </c>
      <c r="AY2" s="43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6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8"/>
      <c r="I5" s="18">
        <v>7</v>
      </c>
      <c r="J5" s="18"/>
      <c r="K5" s="18">
        <v>0</v>
      </c>
      <c r="L5" s="18">
        <v>-2</v>
      </c>
      <c r="M5" s="18">
        <v>1</v>
      </c>
      <c r="N5" s="46">
        <v>0</v>
      </c>
      <c r="O5" s="18">
        <v>-1</v>
      </c>
      <c r="P5" s="18">
        <v>2</v>
      </c>
      <c r="Q5" s="18">
        <v>3</v>
      </c>
      <c r="R5" s="48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8"/>
      <c r="AB5" s="18">
        <v>1</v>
      </c>
      <c r="AC5" s="63"/>
      <c r="AD5" s="18"/>
      <c r="AE5" s="18">
        <v>-4</v>
      </c>
      <c r="AF5" s="46">
        <v>2</v>
      </c>
      <c r="AG5" s="18">
        <v>5</v>
      </c>
      <c r="AH5" s="18">
        <v>2</v>
      </c>
      <c r="AI5" s="18"/>
      <c r="AJ5" s="18">
        <v>1</v>
      </c>
      <c r="AK5" s="18">
        <v>-1</v>
      </c>
      <c r="AL5" s="18">
        <v>-1</v>
      </c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 t="shared" ref="BC5:BC39" si="0">COUNT(B5:AY5)</f>
        <v>30</v>
      </c>
      <c r="BD5" s="8">
        <f t="shared" ref="BD5:BD39" si="1">COUNTIF($B5:$AY5, "&gt;=1")</f>
        <v>17</v>
      </c>
      <c r="BE5" s="8">
        <f t="shared" ref="BE5:BE39" si="2">COUNTIF($B5:$AY5, "0")</f>
        <v>5</v>
      </c>
      <c r="BF5" s="8">
        <f t="shared" ref="BF5:BF39" si="3">COUNTIF($B5:$AY5, "&lt;0")</f>
        <v>8</v>
      </c>
      <c r="BG5" s="8">
        <f t="shared" ref="BG5:BG39" si="4">SUM(BD5*3)+BE5</f>
        <v>56</v>
      </c>
      <c r="BH5" s="8">
        <f t="shared" ref="BH5:BH39" si="5">SUM(B5:AY5)</f>
        <v>26</v>
      </c>
      <c r="BI5" s="10">
        <f t="shared" ref="BI5:BI39" si="6">SUM(BD5*3+BE5*1)/SUM(BC5*3)</f>
        <v>0.62222222222222223</v>
      </c>
      <c r="BJ5" s="10"/>
    </row>
    <row r="6" spans="1:62" x14ac:dyDescent="0.2">
      <c r="A6" s="35" t="s">
        <v>97</v>
      </c>
      <c r="B6" s="30">
        <v>-1</v>
      </c>
      <c r="C6" s="30">
        <v>1</v>
      </c>
      <c r="D6" s="30">
        <v>9</v>
      </c>
      <c r="E6" s="30">
        <v>-1</v>
      </c>
      <c r="F6" s="30">
        <v>1</v>
      </c>
      <c r="G6" s="30">
        <v>0</v>
      </c>
      <c r="H6" s="49"/>
      <c r="I6" s="54">
        <v>-7</v>
      </c>
      <c r="J6" s="30">
        <v>-8</v>
      </c>
      <c r="K6" s="30">
        <v>0</v>
      </c>
      <c r="L6" s="30">
        <v>-2</v>
      </c>
      <c r="M6" s="30">
        <v>1</v>
      </c>
      <c r="N6" s="30">
        <v>0</v>
      </c>
      <c r="O6" s="30">
        <v>-1</v>
      </c>
      <c r="P6" s="30"/>
      <c r="Q6" s="30"/>
      <c r="R6" s="49"/>
      <c r="S6" s="30"/>
      <c r="T6" s="30">
        <v>1</v>
      </c>
      <c r="U6" s="30">
        <v>4</v>
      </c>
      <c r="V6" s="30">
        <v>8</v>
      </c>
      <c r="W6" s="54">
        <v>0</v>
      </c>
      <c r="X6" s="30">
        <v>-5</v>
      </c>
      <c r="Y6" s="30">
        <v>0</v>
      </c>
      <c r="Z6" s="30">
        <v>2</v>
      </c>
      <c r="AA6" s="49"/>
      <c r="AB6" s="30">
        <v>1</v>
      </c>
      <c r="AC6" s="64"/>
      <c r="AD6" s="30"/>
      <c r="AE6" s="54">
        <v>4</v>
      </c>
      <c r="AF6" s="30">
        <v>2</v>
      </c>
      <c r="AG6" s="30">
        <v>5</v>
      </c>
      <c r="AH6" s="30">
        <v>-2</v>
      </c>
      <c r="AI6" s="30">
        <v>1</v>
      </c>
      <c r="AJ6" s="30">
        <v>1</v>
      </c>
      <c r="AK6" s="30">
        <v>-1</v>
      </c>
      <c r="AL6" s="30">
        <v>1</v>
      </c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 t="shared" si="0"/>
        <v>29</v>
      </c>
      <c r="BD6" s="8">
        <f t="shared" si="1"/>
        <v>15</v>
      </c>
      <c r="BE6" s="8">
        <f t="shared" si="2"/>
        <v>5</v>
      </c>
      <c r="BF6" s="8">
        <f t="shared" si="3"/>
        <v>9</v>
      </c>
      <c r="BG6" s="8">
        <f t="shared" si="4"/>
        <v>50</v>
      </c>
      <c r="BH6" s="8">
        <f t="shared" si="5"/>
        <v>14</v>
      </c>
      <c r="BI6" s="10">
        <f t="shared" si="6"/>
        <v>0.57471264367816088</v>
      </c>
      <c r="BJ6" s="10"/>
    </row>
    <row r="7" spans="1:62" x14ac:dyDescent="0.2">
      <c r="A7" s="37" t="s">
        <v>91</v>
      </c>
      <c r="B7" s="7">
        <v>1</v>
      </c>
      <c r="C7" s="45">
        <v>1</v>
      </c>
      <c r="D7" s="7">
        <v>9</v>
      </c>
      <c r="E7" s="7">
        <v>-1</v>
      </c>
      <c r="F7" s="7">
        <v>-1</v>
      </c>
      <c r="G7" s="7">
        <v>0</v>
      </c>
      <c r="H7" s="50"/>
      <c r="I7" s="7">
        <v>-7</v>
      </c>
      <c r="J7" s="7">
        <v>8</v>
      </c>
      <c r="K7" s="7"/>
      <c r="L7" s="7">
        <v>-2</v>
      </c>
      <c r="M7" s="7">
        <v>-1</v>
      </c>
      <c r="N7" s="45">
        <v>0</v>
      </c>
      <c r="O7" s="7">
        <v>1</v>
      </c>
      <c r="P7" s="7">
        <v>-2</v>
      </c>
      <c r="Q7" s="7">
        <v>-3</v>
      </c>
      <c r="R7" s="50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>
        <v>0</v>
      </c>
      <c r="Z7" s="7">
        <v>-2</v>
      </c>
      <c r="AA7" s="50"/>
      <c r="AB7" s="7">
        <v>1</v>
      </c>
      <c r="AC7" s="65"/>
      <c r="AD7" s="45">
        <v>0</v>
      </c>
      <c r="AE7" s="7">
        <v>4</v>
      </c>
      <c r="AF7" s="7">
        <v>2</v>
      </c>
      <c r="AG7" s="7">
        <v>-5</v>
      </c>
      <c r="AH7" s="7">
        <v>2</v>
      </c>
      <c r="AI7" s="7"/>
      <c r="AJ7" s="7">
        <v>-1</v>
      </c>
      <c r="AK7" s="7">
        <v>-1</v>
      </c>
      <c r="AL7" s="7">
        <v>1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 t="shared" si="0"/>
        <v>31</v>
      </c>
      <c r="BD7" s="8">
        <f t="shared" si="1"/>
        <v>13</v>
      </c>
      <c r="BE7" s="8">
        <f t="shared" si="2"/>
        <v>5</v>
      </c>
      <c r="BF7" s="8">
        <f t="shared" si="3"/>
        <v>13</v>
      </c>
      <c r="BG7" s="8">
        <f t="shared" si="4"/>
        <v>44</v>
      </c>
      <c r="BH7" s="8">
        <f t="shared" si="5"/>
        <v>14</v>
      </c>
      <c r="BI7" s="10">
        <f t="shared" si="6"/>
        <v>0.4731182795698925</v>
      </c>
      <c r="BJ7" s="10"/>
    </row>
    <row r="8" spans="1:62" ht="16" thickBot="1" x14ac:dyDescent="0.25">
      <c r="A8" s="20" t="s">
        <v>80</v>
      </c>
      <c r="B8" s="18">
        <v>-1</v>
      </c>
      <c r="C8" s="18">
        <v>-1</v>
      </c>
      <c r="D8" s="18">
        <v>-9</v>
      </c>
      <c r="E8" s="18">
        <v>1</v>
      </c>
      <c r="F8" s="46">
        <v>1</v>
      </c>
      <c r="G8" s="18">
        <v>0</v>
      </c>
      <c r="H8" s="48"/>
      <c r="I8" s="18">
        <v>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1</v>
      </c>
      <c r="P8" s="18">
        <v>2</v>
      </c>
      <c r="Q8" s="46">
        <v>3</v>
      </c>
      <c r="R8" s="48"/>
      <c r="S8" s="18">
        <v>-2</v>
      </c>
      <c r="T8" s="18">
        <v>-1</v>
      </c>
      <c r="U8" s="18">
        <v>-4</v>
      </c>
      <c r="V8" s="18"/>
      <c r="W8" s="18"/>
      <c r="X8" s="18">
        <v>-5</v>
      </c>
      <c r="Y8" s="18">
        <v>0</v>
      </c>
      <c r="Z8" s="18">
        <v>2</v>
      </c>
      <c r="AA8" s="48"/>
      <c r="AB8" s="18">
        <v>1</v>
      </c>
      <c r="AC8" s="63"/>
      <c r="AD8" s="46">
        <v>0</v>
      </c>
      <c r="AE8" s="18"/>
      <c r="AF8" s="18"/>
      <c r="AG8" s="18">
        <v>-5</v>
      </c>
      <c r="AH8" s="18"/>
      <c r="AI8" s="18">
        <v>1</v>
      </c>
      <c r="AJ8" s="18">
        <v>1</v>
      </c>
      <c r="AK8" s="18">
        <v>1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 t="shared" si="0"/>
        <v>27</v>
      </c>
      <c r="BD8" s="8">
        <f t="shared" si="1"/>
        <v>13</v>
      </c>
      <c r="BE8" s="8">
        <f t="shared" si="2"/>
        <v>5</v>
      </c>
      <c r="BF8" s="8">
        <f t="shared" si="3"/>
        <v>9</v>
      </c>
      <c r="BG8" s="8">
        <f t="shared" si="4"/>
        <v>44</v>
      </c>
      <c r="BH8" s="8">
        <f t="shared" si="5"/>
        <v>2</v>
      </c>
      <c r="BI8" s="10">
        <f t="shared" si="6"/>
        <v>0.54320987654320985</v>
      </c>
      <c r="BJ8" s="10"/>
    </row>
    <row r="9" spans="1:62" x14ac:dyDescent="0.2">
      <c r="A9" s="14" t="s">
        <v>21</v>
      </c>
      <c r="B9" s="16">
        <v>-1</v>
      </c>
      <c r="C9" s="16">
        <v>1</v>
      </c>
      <c r="D9" s="16"/>
      <c r="E9" s="16"/>
      <c r="F9" s="16">
        <v>-1</v>
      </c>
      <c r="G9" s="47">
        <v>0</v>
      </c>
      <c r="H9" s="51"/>
      <c r="I9" s="16">
        <v>-7</v>
      </c>
      <c r="J9" s="16">
        <v>8</v>
      </c>
      <c r="K9" s="16">
        <v>0</v>
      </c>
      <c r="L9" s="16">
        <v>2</v>
      </c>
      <c r="M9" s="16">
        <v>-1</v>
      </c>
      <c r="N9" s="16">
        <v>0</v>
      </c>
      <c r="O9" s="16">
        <v>-1</v>
      </c>
      <c r="P9" s="16">
        <v>2</v>
      </c>
      <c r="Q9" s="16">
        <v>3</v>
      </c>
      <c r="R9" s="51"/>
      <c r="S9" s="16">
        <v>-2</v>
      </c>
      <c r="T9" s="16">
        <v>1</v>
      </c>
      <c r="U9" s="16"/>
      <c r="V9" s="16">
        <v>8</v>
      </c>
      <c r="W9" s="16"/>
      <c r="X9" s="16">
        <v>5</v>
      </c>
      <c r="Y9" s="16">
        <v>0</v>
      </c>
      <c r="Z9" s="47">
        <v>-2</v>
      </c>
      <c r="AA9" s="51"/>
      <c r="AB9" s="16">
        <v>1</v>
      </c>
      <c r="AC9" s="66"/>
      <c r="AD9" s="16">
        <v>0</v>
      </c>
      <c r="AE9" s="16">
        <v>4</v>
      </c>
      <c r="AF9" s="16">
        <v>-2</v>
      </c>
      <c r="AG9" s="16">
        <v>-5</v>
      </c>
      <c r="AH9" s="47">
        <v>-2</v>
      </c>
      <c r="AI9" s="16">
        <v>-1</v>
      </c>
      <c r="AJ9" s="16">
        <v>1</v>
      </c>
      <c r="AK9" s="16">
        <v>1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 t="shared" si="0"/>
        <v>28</v>
      </c>
      <c r="BD9" s="8">
        <f t="shared" si="1"/>
        <v>12</v>
      </c>
      <c r="BE9" s="8">
        <f t="shared" si="2"/>
        <v>5</v>
      </c>
      <c r="BF9" s="8">
        <f t="shared" si="3"/>
        <v>11</v>
      </c>
      <c r="BG9" s="8">
        <f t="shared" si="4"/>
        <v>41</v>
      </c>
      <c r="BH9" s="8">
        <f t="shared" si="5"/>
        <v>12</v>
      </c>
      <c r="BI9" s="10">
        <f t="shared" si="6"/>
        <v>0.48809523809523808</v>
      </c>
      <c r="BJ9" s="10"/>
    </row>
    <row r="10" spans="1:62" x14ac:dyDescent="0.2">
      <c r="A10" s="14" t="s">
        <v>99</v>
      </c>
      <c r="B10" s="16">
        <v>1</v>
      </c>
      <c r="C10" s="16">
        <v>1</v>
      </c>
      <c r="D10" s="16">
        <v>9</v>
      </c>
      <c r="E10" s="16">
        <v>1</v>
      </c>
      <c r="F10" s="16">
        <v>1</v>
      </c>
      <c r="G10" s="16">
        <v>0</v>
      </c>
      <c r="H10" s="51"/>
      <c r="I10" s="16"/>
      <c r="J10" s="16"/>
      <c r="K10" s="16"/>
      <c r="L10" s="16"/>
      <c r="M10" s="16"/>
      <c r="N10" s="7"/>
      <c r="O10" s="7"/>
      <c r="P10" s="7"/>
      <c r="Q10" s="7"/>
      <c r="R10" s="51"/>
      <c r="S10" s="16">
        <v>-2</v>
      </c>
      <c r="T10" s="47">
        <v>1</v>
      </c>
      <c r="U10" s="16"/>
      <c r="V10" s="47">
        <v>8</v>
      </c>
      <c r="W10" s="16">
        <v>0</v>
      </c>
      <c r="X10" s="16">
        <v>-5</v>
      </c>
      <c r="Y10" s="16">
        <v>0</v>
      </c>
      <c r="Z10" s="16">
        <v>2</v>
      </c>
      <c r="AA10" s="51"/>
      <c r="AB10" s="16">
        <v>-1</v>
      </c>
      <c r="AC10" s="66"/>
      <c r="AD10" s="16">
        <v>0</v>
      </c>
      <c r="AE10" s="16">
        <v>-4</v>
      </c>
      <c r="AF10" s="16">
        <v>-2</v>
      </c>
      <c r="AG10" s="16">
        <v>5</v>
      </c>
      <c r="AH10" s="16">
        <v>2</v>
      </c>
      <c r="AI10" s="16">
        <v>1</v>
      </c>
      <c r="AJ10" s="16">
        <v>-1</v>
      </c>
      <c r="AK10" s="16">
        <v>1</v>
      </c>
      <c r="AL10" s="16">
        <v>-1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 t="shared" si="0"/>
        <v>23</v>
      </c>
      <c r="BD10" s="8">
        <f t="shared" si="1"/>
        <v>12</v>
      </c>
      <c r="BE10" s="8">
        <f t="shared" si="2"/>
        <v>4</v>
      </c>
      <c r="BF10" s="8">
        <f t="shared" si="3"/>
        <v>7</v>
      </c>
      <c r="BG10" s="8">
        <f t="shared" si="4"/>
        <v>40</v>
      </c>
      <c r="BH10" s="8">
        <f t="shared" si="5"/>
        <v>17</v>
      </c>
      <c r="BI10" s="10">
        <f t="shared" si="6"/>
        <v>0.57971014492753625</v>
      </c>
      <c r="BJ10" s="10"/>
    </row>
    <row r="11" spans="1:62" x14ac:dyDescent="0.2">
      <c r="A11" s="4" t="s">
        <v>79</v>
      </c>
      <c r="B11" s="7"/>
      <c r="C11" s="7">
        <v>-1</v>
      </c>
      <c r="D11" s="7"/>
      <c r="E11" s="7"/>
      <c r="F11" s="7">
        <v>-1</v>
      </c>
      <c r="G11" s="7">
        <v>0</v>
      </c>
      <c r="H11" s="50"/>
      <c r="I11" s="7"/>
      <c r="J11" s="7">
        <v>8</v>
      </c>
      <c r="K11" s="7"/>
      <c r="L11" s="7"/>
      <c r="M11" s="45">
        <v>1</v>
      </c>
      <c r="N11" s="7">
        <v>0</v>
      </c>
      <c r="O11" s="7">
        <v>1</v>
      </c>
      <c r="P11" s="7"/>
      <c r="Q11" s="7">
        <v>-3</v>
      </c>
      <c r="R11" s="50"/>
      <c r="S11" s="7">
        <v>2</v>
      </c>
      <c r="T11" s="7">
        <v>1</v>
      </c>
      <c r="U11" s="7">
        <v>-4</v>
      </c>
      <c r="V11" s="7">
        <v>-8</v>
      </c>
      <c r="W11" s="45">
        <v>0</v>
      </c>
      <c r="X11" s="7">
        <v>-5</v>
      </c>
      <c r="Y11" s="7">
        <v>0</v>
      </c>
      <c r="Z11" s="7"/>
      <c r="AA11" s="50"/>
      <c r="AB11" s="7">
        <v>-1</v>
      </c>
      <c r="AC11" s="65"/>
      <c r="AD11" s="7">
        <v>0</v>
      </c>
      <c r="AE11" s="7">
        <v>4</v>
      </c>
      <c r="AF11" s="7">
        <v>2</v>
      </c>
      <c r="AG11" s="7">
        <v>5</v>
      </c>
      <c r="AH11" s="45">
        <v>2</v>
      </c>
      <c r="AI11" s="7">
        <v>-1</v>
      </c>
      <c r="AJ11" s="7">
        <v>-1</v>
      </c>
      <c r="AK11" s="7">
        <v>1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3">
        <v>7</v>
      </c>
      <c r="BC11" s="8">
        <f t="shared" si="0"/>
        <v>24</v>
      </c>
      <c r="BD11" s="8">
        <f t="shared" si="1"/>
        <v>10</v>
      </c>
      <c r="BE11" s="8">
        <f t="shared" si="2"/>
        <v>5</v>
      </c>
      <c r="BF11" s="8">
        <f t="shared" si="3"/>
        <v>9</v>
      </c>
      <c r="BG11" s="8">
        <f t="shared" si="4"/>
        <v>35</v>
      </c>
      <c r="BH11" s="8">
        <f t="shared" si="5"/>
        <v>2</v>
      </c>
      <c r="BI11" s="10">
        <f t="shared" si="6"/>
        <v>0.4861111111111111</v>
      </c>
      <c r="BJ11" s="10"/>
    </row>
    <row r="12" spans="1:62" x14ac:dyDescent="0.2">
      <c r="A12" s="4" t="s">
        <v>107</v>
      </c>
      <c r="B12" s="7">
        <v>-1</v>
      </c>
      <c r="C12" s="7">
        <v>-1</v>
      </c>
      <c r="D12" s="7"/>
      <c r="E12" s="7"/>
      <c r="F12" s="7">
        <v>-1</v>
      </c>
      <c r="G12" s="7">
        <v>0</v>
      </c>
      <c r="H12" s="50"/>
      <c r="I12" s="7">
        <v>7</v>
      </c>
      <c r="J12" s="7">
        <v>8</v>
      </c>
      <c r="K12" s="45">
        <v>0</v>
      </c>
      <c r="L12" s="7">
        <v>-2</v>
      </c>
      <c r="M12" s="7">
        <v>1</v>
      </c>
      <c r="N12" s="7">
        <v>0</v>
      </c>
      <c r="O12" s="7"/>
      <c r="P12" s="7">
        <v>-2</v>
      </c>
      <c r="Q12" s="7"/>
      <c r="R12" s="50"/>
      <c r="S12" s="7">
        <v>2</v>
      </c>
      <c r="T12" s="45">
        <v>-1</v>
      </c>
      <c r="U12" s="7">
        <v>4</v>
      </c>
      <c r="V12" s="7">
        <v>-8</v>
      </c>
      <c r="W12" s="7">
        <v>0</v>
      </c>
      <c r="X12" s="7">
        <v>5</v>
      </c>
      <c r="Y12" s="7">
        <v>0</v>
      </c>
      <c r="Z12" s="7"/>
      <c r="AA12" s="50"/>
      <c r="AB12" s="7"/>
      <c r="AC12" s="65"/>
      <c r="AD12" s="7">
        <v>0</v>
      </c>
      <c r="AE12" s="7">
        <v>4</v>
      </c>
      <c r="AF12" s="7"/>
      <c r="AG12" s="7">
        <v>5</v>
      </c>
      <c r="AH12" s="7">
        <v>-2</v>
      </c>
      <c r="AI12" s="7">
        <v>-1</v>
      </c>
      <c r="AJ12" s="7"/>
      <c r="AK12" s="7">
        <v>1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3">
        <v>8</v>
      </c>
      <c r="BC12" s="8">
        <f t="shared" si="0"/>
        <v>24</v>
      </c>
      <c r="BD12" s="8">
        <f t="shared" si="1"/>
        <v>9</v>
      </c>
      <c r="BE12" s="8">
        <f t="shared" si="2"/>
        <v>6</v>
      </c>
      <c r="BF12" s="8">
        <f t="shared" si="3"/>
        <v>9</v>
      </c>
      <c r="BG12" s="8">
        <f t="shared" si="4"/>
        <v>33</v>
      </c>
      <c r="BH12" s="8">
        <f t="shared" si="5"/>
        <v>18</v>
      </c>
      <c r="BI12" s="10">
        <f t="shared" si="6"/>
        <v>0.45833333333333331</v>
      </c>
      <c r="BJ12" s="10"/>
    </row>
    <row r="13" spans="1:62" x14ac:dyDescent="0.2">
      <c r="A13" s="4" t="s">
        <v>65</v>
      </c>
      <c r="B13" s="7">
        <v>-1</v>
      </c>
      <c r="C13" s="7">
        <v>-1</v>
      </c>
      <c r="D13" s="7"/>
      <c r="E13" s="7">
        <v>1</v>
      </c>
      <c r="F13" s="7">
        <v>-1</v>
      </c>
      <c r="G13" s="7">
        <v>0</v>
      </c>
      <c r="H13" s="50"/>
      <c r="I13" s="7">
        <v>-7</v>
      </c>
      <c r="J13" s="7"/>
      <c r="K13" s="7">
        <v>0</v>
      </c>
      <c r="L13" s="45">
        <v>2</v>
      </c>
      <c r="M13" s="7">
        <v>1</v>
      </c>
      <c r="N13" s="7">
        <v>0</v>
      </c>
      <c r="O13" s="7">
        <v>-1</v>
      </c>
      <c r="P13" s="7">
        <v>2</v>
      </c>
      <c r="Q13" s="7"/>
      <c r="R13" s="50"/>
      <c r="S13" s="7"/>
      <c r="T13" s="7"/>
      <c r="U13" s="45">
        <v>-4</v>
      </c>
      <c r="V13" s="7">
        <v>-8</v>
      </c>
      <c r="W13" s="7">
        <v>0</v>
      </c>
      <c r="X13" s="7">
        <v>5</v>
      </c>
      <c r="Y13" s="7">
        <v>0</v>
      </c>
      <c r="Z13" s="7">
        <v>2</v>
      </c>
      <c r="AA13" s="50"/>
      <c r="AB13" s="7"/>
      <c r="AC13" s="65"/>
      <c r="AD13" s="7">
        <v>0</v>
      </c>
      <c r="AE13" s="7">
        <v>-4</v>
      </c>
      <c r="AF13" s="7">
        <v>2</v>
      </c>
      <c r="AG13" s="45">
        <v>-5</v>
      </c>
      <c r="AH13" s="7">
        <v>-2</v>
      </c>
      <c r="AI13" s="7">
        <v>-1</v>
      </c>
      <c r="AJ13" s="7">
        <v>1</v>
      </c>
      <c r="AK13" s="7">
        <v>-1</v>
      </c>
      <c r="AL13" s="7">
        <v>1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 t="shared" si="0"/>
        <v>27</v>
      </c>
      <c r="BD13" s="8">
        <f t="shared" si="1"/>
        <v>9</v>
      </c>
      <c r="BE13" s="8">
        <f t="shared" si="2"/>
        <v>6</v>
      </c>
      <c r="BF13" s="8">
        <f t="shared" si="3"/>
        <v>12</v>
      </c>
      <c r="BG13" s="8">
        <f t="shared" si="4"/>
        <v>33</v>
      </c>
      <c r="BH13" s="8">
        <f t="shared" si="5"/>
        <v>-19</v>
      </c>
      <c r="BI13" s="10">
        <f t="shared" si="6"/>
        <v>0.40740740740740738</v>
      </c>
      <c r="BJ13" s="10"/>
    </row>
    <row r="14" spans="1:62" x14ac:dyDescent="0.2">
      <c r="A14" s="4" t="s">
        <v>89</v>
      </c>
      <c r="B14" s="55"/>
      <c r="C14" s="7">
        <v>1</v>
      </c>
      <c r="D14" s="7">
        <v>9</v>
      </c>
      <c r="E14" s="7"/>
      <c r="F14" s="7"/>
      <c r="G14" s="7">
        <v>0</v>
      </c>
      <c r="H14" s="50"/>
      <c r="I14" s="7">
        <v>7</v>
      </c>
      <c r="J14" s="45">
        <v>8</v>
      </c>
      <c r="K14" s="7"/>
      <c r="L14" s="7">
        <v>-2</v>
      </c>
      <c r="M14" s="7">
        <v>-1</v>
      </c>
      <c r="N14" s="7"/>
      <c r="O14" s="7"/>
      <c r="P14" s="7">
        <v>2</v>
      </c>
      <c r="Q14" s="7"/>
      <c r="R14" s="50"/>
      <c r="S14" s="45">
        <v>-2</v>
      </c>
      <c r="T14" s="7">
        <v>1</v>
      </c>
      <c r="U14" s="7">
        <v>4</v>
      </c>
      <c r="V14" s="7"/>
      <c r="W14" s="7">
        <v>0</v>
      </c>
      <c r="X14" s="7"/>
      <c r="Y14" s="7">
        <v>0</v>
      </c>
      <c r="Z14" s="45">
        <v>2</v>
      </c>
      <c r="AA14" s="50"/>
      <c r="AB14" s="7">
        <v>-1</v>
      </c>
      <c r="AC14" s="65"/>
      <c r="AD14" s="7">
        <v>0</v>
      </c>
      <c r="AE14" s="7">
        <v>4</v>
      </c>
      <c r="AF14" s="7">
        <v>-2</v>
      </c>
      <c r="AG14" s="7">
        <v>-5</v>
      </c>
      <c r="AH14" s="7"/>
      <c r="AI14" s="7"/>
      <c r="AJ14" s="7">
        <v>-1</v>
      </c>
      <c r="AK14" s="7"/>
      <c r="AL14" s="7"/>
      <c r="AM14" s="7"/>
      <c r="AN14" s="7"/>
      <c r="AO14" s="7"/>
      <c r="AP14" s="7"/>
      <c r="AQ14" s="7"/>
      <c r="AR14" s="55"/>
      <c r="AS14" s="7"/>
      <c r="AT14" s="7"/>
      <c r="AU14" s="7"/>
      <c r="AV14" s="7"/>
      <c r="AW14" s="7"/>
      <c r="AX14" s="7"/>
      <c r="AY14" s="7"/>
      <c r="BA14" s="33">
        <v>10</v>
      </c>
      <c r="BC14" s="8">
        <f t="shared" si="0"/>
        <v>20</v>
      </c>
      <c r="BD14" s="8">
        <f t="shared" si="1"/>
        <v>9</v>
      </c>
      <c r="BE14" s="8">
        <f t="shared" si="2"/>
        <v>4</v>
      </c>
      <c r="BF14" s="8">
        <f t="shared" si="3"/>
        <v>7</v>
      </c>
      <c r="BG14" s="8">
        <f t="shared" si="4"/>
        <v>31</v>
      </c>
      <c r="BH14" s="8">
        <f t="shared" si="5"/>
        <v>24</v>
      </c>
      <c r="BI14" s="10">
        <f t="shared" si="6"/>
        <v>0.51666666666666672</v>
      </c>
      <c r="BJ14" s="10"/>
    </row>
    <row r="15" spans="1:62" x14ac:dyDescent="0.2">
      <c r="A15" s="4" t="s">
        <v>22</v>
      </c>
      <c r="B15" s="7">
        <v>-1</v>
      </c>
      <c r="C15" s="7">
        <v>-1</v>
      </c>
      <c r="D15" s="7">
        <v>-9</v>
      </c>
      <c r="E15" s="7"/>
      <c r="F15" s="45">
        <v>-1</v>
      </c>
      <c r="G15" s="7">
        <v>0</v>
      </c>
      <c r="H15" s="50"/>
      <c r="I15" s="7">
        <v>7</v>
      </c>
      <c r="J15" s="7">
        <v>-8</v>
      </c>
      <c r="K15" s="7">
        <v>0</v>
      </c>
      <c r="L15" s="7">
        <v>2</v>
      </c>
      <c r="M15" s="7">
        <v>1</v>
      </c>
      <c r="N15" s="7">
        <v>0</v>
      </c>
      <c r="O15" s="7">
        <v>1</v>
      </c>
      <c r="P15" s="45">
        <v>-2</v>
      </c>
      <c r="Q15" s="7">
        <v>-3</v>
      </c>
      <c r="R15" s="50"/>
      <c r="S15" s="7">
        <v>2</v>
      </c>
      <c r="T15" s="7">
        <v>-1</v>
      </c>
      <c r="U15" s="7">
        <v>-4</v>
      </c>
      <c r="V15" s="7">
        <v>8</v>
      </c>
      <c r="W15" s="7">
        <v>0</v>
      </c>
      <c r="X15" s="7">
        <v>5</v>
      </c>
      <c r="Y15" s="7"/>
      <c r="Z15" s="7">
        <v>2</v>
      </c>
      <c r="AA15" s="50"/>
      <c r="AB15" s="45">
        <v>-1</v>
      </c>
      <c r="AC15" s="65"/>
      <c r="AD15" s="7"/>
      <c r="AE15" s="7">
        <v>-4</v>
      </c>
      <c r="AF15" s="7"/>
      <c r="AG15" s="7">
        <v>-5</v>
      </c>
      <c r="AH15" s="7">
        <v>-2</v>
      </c>
      <c r="AI15" s="7">
        <v>1</v>
      </c>
      <c r="AJ15" s="7">
        <v>-1</v>
      </c>
      <c r="AK15" s="7">
        <v>-1</v>
      </c>
      <c r="AL15" s="7">
        <v>-1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 t="shared" si="0"/>
        <v>29</v>
      </c>
      <c r="BD15" s="8">
        <f t="shared" si="1"/>
        <v>9</v>
      </c>
      <c r="BE15" s="8">
        <f t="shared" si="2"/>
        <v>4</v>
      </c>
      <c r="BF15" s="8">
        <f t="shared" si="3"/>
        <v>16</v>
      </c>
      <c r="BG15" s="8">
        <f t="shared" si="4"/>
        <v>31</v>
      </c>
      <c r="BH15" s="8">
        <f t="shared" si="5"/>
        <v>-16</v>
      </c>
      <c r="BI15" s="10">
        <f t="shared" si="6"/>
        <v>0.35632183908045978</v>
      </c>
      <c r="BJ15" s="10"/>
    </row>
    <row r="16" spans="1:62" x14ac:dyDescent="0.2">
      <c r="A16" s="4" t="s">
        <v>78</v>
      </c>
      <c r="B16" s="7">
        <v>1</v>
      </c>
      <c r="C16" s="7">
        <v>-1</v>
      </c>
      <c r="D16" s="7">
        <v>9</v>
      </c>
      <c r="E16" s="7"/>
      <c r="F16" s="7">
        <v>-1</v>
      </c>
      <c r="G16" s="7">
        <v>0</v>
      </c>
      <c r="H16" s="50"/>
      <c r="I16" s="45">
        <v>7</v>
      </c>
      <c r="J16" s="7">
        <v>-8</v>
      </c>
      <c r="K16" s="7">
        <v>0</v>
      </c>
      <c r="L16" s="7">
        <v>-2</v>
      </c>
      <c r="M16" s="7"/>
      <c r="N16" s="7">
        <v>0</v>
      </c>
      <c r="O16" s="7">
        <v>1</v>
      </c>
      <c r="P16" s="7"/>
      <c r="Q16" s="7">
        <v>3</v>
      </c>
      <c r="R16" s="50"/>
      <c r="S16" s="7"/>
      <c r="T16" s="7"/>
      <c r="U16" s="7"/>
      <c r="V16" s="7"/>
      <c r="W16" s="7"/>
      <c r="X16" s="7"/>
      <c r="Y16" s="7"/>
      <c r="Z16" s="7"/>
      <c r="AA16" s="50"/>
      <c r="AB16" s="45">
        <v>1</v>
      </c>
      <c r="AC16" s="65"/>
      <c r="AD16" s="7">
        <v>0</v>
      </c>
      <c r="AE16" s="7"/>
      <c r="AF16" s="7">
        <v>-2</v>
      </c>
      <c r="AG16" s="7"/>
      <c r="AH16" s="7">
        <v>2</v>
      </c>
      <c r="AI16" s="7"/>
      <c r="AJ16" s="45">
        <v>-1</v>
      </c>
      <c r="AK16" s="7"/>
      <c r="AL16" s="45">
        <v>1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 t="shared" si="0"/>
        <v>18</v>
      </c>
      <c r="BD16" s="8">
        <f t="shared" si="1"/>
        <v>8</v>
      </c>
      <c r="BE16" s="8">
        <f t="shared" si="2"/>
        <v>4</v>
      </c>
      <c r="BF16" s="8">
        <f t="shared" si="3"/>
        <v>6</v>
      </c>
      <c r="BG16" s="8">
        <f t="shared" si="4"/>
        <v>28</v>
      </c>
      <c r="BH16" s="8">
        <f t="shared" si="5"/>
        <v>10</v>
      </c>
      <c r="BI16" s="10">
        <f t="shared" si="6"/>
        <v>0.51851851851851849</v>
      </c>
      <c r="BJ16" s="10"/>
    </row>
    <row r="17" spans="1:62" x14ac:dyDescent="0.2">
      <c r="A17" s="4" t="s">
        <v>83</v>
      </c>
      <c r="B17" s="7"/>
      <c r="C17" s="7"/>
      <c r="D17" s="7"/>
      <c r="E17" s="7"/>
      <c r="F17" s="7"/>
      <c r="G17" s="7"/>
      <c r="H17" s="50"/>
      <c r="I17" s="7"/>
      <c r="J17" s="7">
        <v>-8</v>
      </c>
      <c r="K17" s="45">
        <v>0</v>
      </c>
      <c r="L17" s="7"/>
      <c r="M17" s="7">
        <v>-1</v>
      </c>
      <c r="N17" s="7"/>
      <c r="O17" s="7"/>
      <c r="P17" s="7">
        <v>2</v>
      </c>
      <c r="Q17" s="7"/>
      <c r="R17" s="50"/>
      <c r="S17" s="7">
        <v>2</v>
      </c>
      <c r="T17" s="7"/>
      <c r="U17" s="7">
        <v>4</v>
      </c>
      <c r="V17" s="7"/>
      <c r="W17" s="7">
        <v>0</v>
      </c>
      <c r="X17" s="7">
        <v>5</v>
      </c>
      <c r="Y17" s="45">
        <v>0</v>
      </c>
      <c r="Z17" s="7">
        <v>2</v>
      </c>
      <c r="AA17" s="50"/>
      <c r="AB17" s="7">
        <v>-1</v>
      </c>
      <c r="AC17" s="65"/>
      <c r="AD17" s="7">
        <v>0</v>
      </c>
      <c r="AE17" s="7">
        <v>4</v>
      </c>
      <c r="AF17" s="45">
        <v>-2</v>
      </c>
      <c r="AG17" s="7">
        <v>-5</v>
      </c>
      <c r="AH17" s="7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 t="shared" si="0"/>
        <v>17</v>
      </c>
      <c r="BD17" s="8">
        <f t="shared" si="1"/>
        <v>8</v>
      </c>
      <c r="BE17" s="8">
        <f t="shared" si="2"/>
        <v>4</v>
      </c>
      <c r="BF17" s="8">
        <f t="shared" si="3"/>
        <v>5</v>
      </c>
      <c r="BG17" s="8">
        <f t="shared" si="4"/>
        <v>28</v>
      </c>
      <c r="BH17" s="8">
        <f t="shared" si="5"/>
        <v>4</v>
      </c>
      <c r="BI17" s="10">
        <f t="shared" si="6"/>
        <v>0.5490196078431373</v>
      </c>
      <c r="BJ17" s="10"/>
    </row>
    <row r="18" spans="1:62" x14ac:dyDescent="0.2">
      <c r="A18" s="4" t="s">
        <v>106</v>
      </c>
      <c r="B18" s="45">
        <v>-1</v>
      </c>
      <c r="C18" s="7">
        <v>-1</v>
      </c>
      <c r="D18" s="7">
        <v>-9</v>
      </c>
      <c r="E18" s="7">
        <v>1</v>
      </c>
      <c r="F18" s="7">
        <v>-1</v>
      </c>
      <c r="G18" s="7">
        <v>0</v>
      </c>
      <c r="H18" s="50"/>
      <c r="I18" s="7"/>
      <c r="J18" s="7"/>
      <c r="K18" s="7">
        <v>0</v>
      </c>
      <c r="L18" s="7">
        <v>2</v>
      </c>
      <c r="M18" s="7">
        <v>-1</v>
      </c>
      <c r="N18" s="7"/>
      <c r="O18" s="45">
        <v>1</v>
      </c>
      <c r="P18" s="7">
        <v>-2</v>
      </c>
      <c r="Q18" s="7">
        <v>3</v>
      </c>
      <c r="R18" s="50"/>
      <c r="S18" s="7">
        <v>-2</v>
      </c>
      <c r="T18" s="7">
        <v>1</v>
      </c>
      <c r="U18" s="7">
        <v>4</v>
      </c>
      <c r="V18" s="7">
        <v>8</v>
      </c>
      <c r="W18" s="7">
        <v>0</v>
      </c>
      <c r="X18" s="7">
        <v>-5</v>
      </c>
      <c r="Y18" s="7">
        <v>0</v>
      </c>
      <c r="Z18" s="7"/>
      <c r="AA18" s="50"/>
      <c r="AB18" s="7"/>
      <c r="AC18" s="65"/>
      <c r="AD18" s="7"/>
      <c r="AE18" s="7"/>
      <c r="AF18" s="7"/>
      <c r="AG18" s="7"/>
      <c r="AH18" s="7"/>
      <c r="AI18" s="7"/>
      <c r="AJ18" s="7"/>
      <c r="AK18" s="45">
        <v>1</v>
      </c>
      <c r="AL18" s="7">
        <v>-1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 t="shared" si="0"/>
        <v>21</v>
      </c>
      <c r="BD18" s="8">
        <f t="shared" si="1"/>
        <v>8</v>
      </c>
      <c r="BE18" s="8">
        <f t="shared" si="2"/>
        <v>4</v>
      </c>
      <c r="BF18" s="8">
        <f t="shared" si="3"/>
        <v>9</v>
      </c>
      <c r="BG18" s="8">
        <f t="shared" si="4"/>
        <v>28</v>
      </c>
      <c r="BH18" s="8">
        <f t="shared" si="5"/>
        <v>-2</v>
      </c>
      <c r="BI18" s="10">
        <f t="shared" si="6"/>
        <v>0.44444444444444442</v>
      </c>
      <c r="BJ18" s="10"/>
    </row>
    <row r="19" spans="1:62" x14ac:dyDescent="0.2">
      <c r="A19" s="4" t="s">
        <v>85</v>
      </c>
      <c r="B19" s="7">
        <v>-1</v>
      </c>
      <c r="C19" s="7">
        <v>1</v>
      </c>
      <c r="D19" s="7">
        <v>-9</v>
      </c>
      <c r="E19" s="7"/>
      <c r="F19" s="7"/>
      <c r="G19" s="7">
        <v>0</v>
      </c>
      <c r="H19" s="50"/>
      <c r="I19" s="7"/>
      <c r="J19" s="45">
        <v>-8</v>
      </c>
      <c r="K19" s="7"/>
      <c r="L19" s="7"/>
      <c r="M19" s="7">
        <v>1</v>
      </c>
      <c r="N19" s="7">
        <v>0</v>
      </c>
      <c r="O19" s="7">
        <v>1</v>
      </c>
      <c r="P19" s="7"/>
      <c r="Q19" s="7">
        <v>3</v>
      </c>
      <c r="R19" s="50"/>
      <c r="S19" s="7">
        <v>-2</v>
      </c>
      <c r="T19" s="7"/>
      <c r="U19" s="45">
        <v>4</v>
      </c>
      <c r="V19" s="7">
        <v>8</v>
      </c>
      <c r="W19" s="7">
        <v>0</v>
      </c>
      <c r="X19" s="7">
        <v>-5</v>
      </c>
      <c r="Y19" s="7"/>
      <c r="Z19" s="7">
        <v>-2</v>
      </c>
      <c r="AA19" s="50"/>
      <c r="AB19" s="7"/>
      <c r="AC19" s="65"/>
      <c r="AD19" s="7">
        <v>0</v>
      </c>
      <c r="AE19" s="45">
        <v>-4</v>
      </c>
      <c r="AF19" s="7"/>
      <c r="AG19" s="7">
        <v>5</v>
      </c>
      <c r="AH19" s="7">
        <v>-2</v>
      </c>
      <c r="AI19" s="7">
        <v>1</v>
      </c>
      <c r="AJ19" s="7"/>
      <c r="AK19" s="7"/>
      <c r="AL19" s="7">
        <v>-1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 t="shared" si="0"/>
        <v>21</v>
      </c>
      <c r="BD19" s="8">
        <f t="shared" si="1"/>
        <v>8</v>
      </c>
      <c r="BE19" s="8">
        <f t="shared" si="2"/>
        <v>4</v>
      </c>
      <c r="BF19" s="8">
        <f t="shared" si="3"/>
        <v>9</v>
      </c>
      <c r="BG19" s="8">
        <f t="shared" si="4"/>
        <v>28</v>
      </c>
      <c r="BH19" s="8">
        <f t="shared" si="5"/>
        <v>-10</v>
      </c>
      <c r="BI19" s="10">
        <f t="shared" si="6"/>
        <v>0.44444444444444442</v>
      </c>
      <c r="BJ19" s="10"/>
    </row>
    <row r="20" spans="1:62" x14ac:dyDescent="0.2">
      <c r="A20" s="4" t="s">
        <v>108</v>
      </c>
      <c r="B20" s="7"/>
      <c r="C20" s="7">
        <v>1</v>
      </c>
      <c r="D20" s="7"/>
      <c r="E20" s="7">
        <v>-1</v>
      </c>
      <c r="F20" s="7"/>
      <c r="G20" s="7">
        <v>0</v>
      </c>
      <c r="H20" s="50"/>
      <c r="I20" s="7"/>
      <c r="J20" s="7"/>
      <c r="K20" s="7"/>
      <c r="L20" s="7"/>
      <c r="M20" s="7">
        <v>1</v>
      </c>
      <c r="N20" s="7"/>
      <c r="O20" s="45">
        <v>-1</v>
      </c>
      <c r="P20" s="7"/>
      <c r="Q20" s="7">
        <v>-3</v>
      </c>
      <c r="R20" s="50"/>
      <c r="S20" s="7">
        <v>2</v>
      </c>
      <c r="T20" s="7">
        <v>1</v>
      </c>
      <c r="U20" s="7">
        <v>-4</v>
      </c>
      <c r="V20" s="7">
        <v>8</v>
      </c>
      <c r="W20" s="7">
        <v>0</v>
      </c>
      <c r="X20" s="7"/>
      <c r="Y20" s="45">
        <v>0</v>
      </c>
      <c r="Z20" s="7"/>
      <c r="AA20" s="50"/>
      <c r="AB20" s="7">
        <v>1</v>
      </c>
      <c r="AC20" s="65"/>
      <c r="AD20" s="7">
        <v>0</v>
      </c>
      <c r="AE20" s="7"/>
      <c r="AF20" s="7"/>
      <c r="AG20" s="7"/>
      <c r="AH20" s="7"/>
      <c r="AI20" s="7"/>
      <c r="AJ20" s="7"/>
      <c r="AK20" s="7">
        <v>-1</v>
      </c>
      <c r="AL20" s="7">
        <v>1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3">
        <v>16</v>
      </c>
      <c r="BC20" s="8">
        <f t="shared" si="0"/>
        <v>16</v>
      </c>
      <c r="BD20" s="8">
        <f t="shared" si="1"/>
        <v>7</v>
      </c>
      <c r="BE20" s="8">
        <f t="shared" si="2"/>
        <v>4</v>
      </c>
      <c r="BF20" s="8">
        <f t="shared" si="3"/>
        <v>5</v>
      </c>
      <c r="BG20" s="8">
        <f t="shared" si="4"/>
        <v>25</v>
      </c>
      <c r="BH20" s="8">
        <f t="shared" si="5"/>
        <v>5</v>
      </c>
      <c r="BI20" s="10">
        <f t="shared" si="6"/>
        <v>0.52083333333333337</v>
      </c>
      <c r="BJ20" s="10"/>
    </row>
    <row r="21" spans="1:62" x14ac:dyDescent="0.2">
      <c r="A21" s="4" t="s">
        <v>111</v>
      </c>
      <c r="B21" s="7"/>
      <c r="C21" s="7">
        <v>1</v>
      </c>
      <c r="D21" s="7"/>
      <c r="E21" s="45">
        <v>1</v>
      </c>
      <c r="F21" s="7">
        <v>1</v>
      </c>
      <c r="G21" s="7"/>
      <c r="H21" s="50"/>
      <c r="I21" s="7">
        <v>-7</v>
      </c>
      <c r="J21" s="7"/>
      <c r="K21" s="7"/>
      <c r="L21" s="7"/>
      <c r="M21" s="7"/>
      <c r="N21" s="7"/>
      <c r="O21" s="7"/>
      <c r="P21" s="7">
        <v>-2</v>
      </c>
      <c r="Q21" s="7"/>
      <c r="R21" s="50"/>
      <c r="S21" s="7">
        <v>2</v>
      </c>
      <c r="T21" s="7">
        <v>1</v>
      </c>
      <c r="U21" s="7"/>
      <c r="V21" s="7"/>
      <c r="W21" s="7">
        <v>0</v>
      </c>
      <c r="X21" s="45">
        <v>5</v>
      </c>
      <c r="Y21" s="7">
        <v>0</v>
      </c>
      <c r="Z21" s="7"/>
      <c r="AA21" s="50"/>
      <c r="AB21" s="7">
        <v>-1</v>
      </c>
      <c r="AC21" s="65"/>
      <c r="AD21" s="7"/>
      <c r="AE21" s="7">
        <v>-4</v>
      </c>
      <c r="AF21" s="7"/>
      <c r="AG21" s="7"/>
      <c r="AH21" s="7">
        <v>-2</v>
      </c>
      <c r="AI21" s="7">
        <v>1</v>
      </c>
      <c r="AJ21" s="7"/>
      <c r="AK21" s="7">
        <v>-1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 t="shared" si="0"/>
        <v>15</v>
      </c>
      <c r="BD21" s="8">
        <f t="shared" si="1"/>
        <v>7</v>
      </c>
      <c r="BE21" s="8">
        <f t="shared" si="2"/>
        <v>2</v>
      </c>
      <c r="BF21" s="8">
        <f t="shared" si="3"/>
        <v>6</v>
      </c>
      <c r="BG21" s="8">
        <f t="shared" si="4"/>
        <v>23</v>
      </c>
      <c r="BH21" s="8">
        <f t="shared" si="5"/>
        <v>-5</v>
      </c>
      <c r="BI21" s="10">
        <f t="shared" si="6"/>
        <v>0.51111111111111107</v>
      </c>
      <c r="BJ21" s="10"/>
    </row>
    <row r="22" spans="1:62" x14ac:dyDescent="0.2">
      <c r="A22" s="4" t="s">
        <v>82</v>
      </c>
      <c r="B22" s="55">
        <v>1</v>
      </c>
      <c r="C22" s="45">
        <v>-1</v>
      </c>
      <c r="D22" s="7">
        <v>-9</v>
      </c>
      <c r="E22" s="7">
        <v>1</v>
      </c>
      <c r="F22" s="7">
        <v>1</v>
      </c>
      <c r="G22" s="7"/>
      <c r="H22" s="50"/>
      <c r="I22" s="7"/>
      <c r="J22" s="7">
        <v>-8</v>
      </c>
      <c r="K22" s="7"/>
      <c r="L22" s="7">
        <v>2</v>
      </c>
      <c r="M22" s="7"/>
      <c r="N22" s="7"/>
      <c r="O22" s="7"/>
      <c r="P22" s="7">
        <v>-2</v>
      </c>
      <c r="Q22" s="45">
        <v>-3</v>
      </c>
      <c r="R22" s="50"/>
      <c r="S22" s="7"/>
      <c r="T22" s="7"/>
      <c r="U22" s="7"/>
      <c r="V22" s="7"/>
      <c r="W22" s="7">
        <v>0</v>
      </c>
      <c r="X22" s="7"/>
      <c r="Y22" s="7"/>
      <c r="Z22" s="7">
        <v>-2</v>
      </c>
      <c r="AA22" s="50"/>
      <c r="AB22" s="7">
        <v>1</v>
      </c>
      <c r="AC22" s="65"/>
      <c r="AD22" s="7">
        <v>0</v>
      </c>
      <c r="AE22" s="7">
        <v>-4</v>
      </c>
      <c r="AF22" s="7">
        <v>2</v>
      </c>
      <c r="AG22" s="7"/>
      <c r="AH22" s="7"/>
      <c r="AI22" s="45">
        <v>1</v>
      </c>
      <c r="AJ22" s="7"/>
      <c r="AK22" s="7"/>
      <c r="AL22" s="7"/>
      <c r="AM22" s="7"/>
      <c r="AN22" s="7"/>
      <c r="AO22" s="7"/>
      <c r="AP22" s="7"/>
      <c r="AQ22" s="7"/>
      <c r="AR22" s="55"/>
      <c r="AS22" s="7"/>
      <c r="AT22" s="7"/>
      <c r="AU22" s="7"/>
      <c r="AV22" s="7"/>
      <c r="AW22" s="7"/>
      <c r="AX22" s="7"/>
      <c r="AY22" s="7"/>
      <c r="AZ22" s="5"/>
      <c r="BA22" s="33">
        <v>18</v>
      </c>
      <c r="BC22" s="8">
        <f t="shared" si="0"/>
        <v>16</v>
      </c>
      <c r="BD22" s="8">
        <f t="shared" si="1"/>
        <v>7</v>
      </c>
      <c r="BE22" s="8">
        <f t="shared" si="2"/>
        <v>2</v>
      </c>
      <c r="BF22" s="8">
        <f t="shared" si="3"/>
        <v>7</v>
      </c>
      <c r="BG22" s="8">
        <f t="shared" si="4"/>
        <v>23</v>
      </c>
      <c r="BH22" s="8">
        <f t="shared" si="5"/>
        <v>-20</v>
      </c>
      <c r="BI22" s="10">
        <f t="shared" si="6"/>
        <v>0.47916666666666669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5">
        <v>0</v>
      </c>
      <c r="H23" s="50"/>
      <c r="I23" s="7">
        <v>-7</v>
      </c>
      <c r="J23" s="7"/>
      <c r="K23" s="7"/>
      <c r="L23" s="7"/>
      <c r="M23" s="7"/>
      <c r="N23" s="7"/>
      <c r="O23" s="7"/>
      <c r="P23" s="7"/>
      <c r="Q23" s="7"/>
      <c r="R23" s="50"/>
      <c r="S23" s="45">
        <v>2</v>
      </c>
      <c r="T23" s="7">
        <v>-1</v>
      </c>
      <c r="U23" s="7">
        <v>4</v>
      </c>
      <c r="V23" s="7"/>
      <c r="W23" s="7">
        <v>0</v>
      </c>
      <c r="X23" s="7">
        <v>-5</v>
      </c>
      <c r="Y23" s="7">
        <v>0</v>
      </c>
      <c r="Z23" s="7">
        <v>-2</v>
      </c>
      <c r="AA23" s="50"/>
      <c r="AB23" s="7">
        <v>-1</v>
      </c>
      <c r="AC23" s="65"/>
      <c r="AD23" s="7">
        <v>0</v>
      </c>
      <c r="AE23" s="7">
        <v>4</v>
      </c>
      <c r="AF23" s="7"/>
      <c r="AG23" s="45">
        <v>5</v>
      </c>
      <c r="AH23" s="7"/>
      <c r="AI23" s="7"/>
      <c r="AJ23" s="7"/>
      <c r="AK23" s="7">
        <v>-1</v>
      </c>
      <c r="AL23" s="7">
        <v>-1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3">
        <v>19</v>
      </c>
      <c r="BC23" s="8">
        <f t="shared" si="0"/>
        <v>20</v>
      </c>
      <c r="BD23" s="8">
        <f t="shared" si="1"/>
        <v>6</v>
      </c>
      <c r="BE23" s="8">
        <f t="shared" si="2"/>
        <v>4</v>
      </c>
      <c r="BF23" s="8">
        <f t="shared" si="3"/>
        <v>10</v>
      </c>
      <c r="BG23" s="8">
        <f t="shared" si="4"/>
        <v>22</v>
      </c>
      <c r="BH23" s="8">
        <f t="shared" si="5"/>
        <v>-12</v>
      </c>
      <c r="BI23" s="10">
        <f t="shared" si="6"/>
        <v>0.36666666666666664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5">
        <v>2</v>
      </c>
      <c r="Q24" s="7">
        <v>-3</v>
      </c>
      <c r="R24" s="50"/>
      <c r="S24" s="7">
        <v>2</v>
      </c>
      <c r="T24" s="7">
        <v>-1</v>
      </c>
      <c r="U24" s="7">
        <v>-4</v>
      </c>
      <c r="V24" s="7"/>
      <c r="W24" s="7"/>
      <c r="X24" s="45">
        <v>-5</v>
      </c>
      <c r="Y24" s="7"/>
      <c r="Z24" s="7">
        <v>2</v>
      </c>
      <c r="AA24" s="50"/>
      <c r="AB24" s="7"/>
      <c r="AC24" s="65"/>
      <c r="AD24" s="7">
        <v>0</v>
      </c>
      <c r="AE24" s="7"/>
      <c r="AF24" s="7"/>
      <c r="AG24" s="7"/>
      <c r="AH24" s="7"/>
      <c r="AI24" s="7"/>
      <c r="AJ24" s="7"/>
      <c r="AK24" s="7">
        <v>1</v>
      </c>
      <c r="AL24" s="7">
        <v>1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 t="shared" si="0"/>
        <v>14</v>
      </c>
      <c r="BD24" s="8">
        <f t="shared" si="1"/>
        <v>6</v>
      </c>
      <c r="BE24" s="8">
        <f t="shared" si="2"/>
        <v>3</v>
      </c>
      <c r="BF24" s="8">
        <f t="shared" si="3"/>
        <v>5</v>
      </c>
      <c r="BG24" s="8">
        <f t="shared" si="4"/>
        <v>21</v>
      </c>
      <c r="BH24" s="8">
        <f t="shared" si="5"/>
        <v>-4</v>
      </c>
      <c r="BI24" s="10">
        <f t="shared" si="6"/>
        <v>0.5</v>
      </c>
      <c r="BJ24" s="10"/>
    </row>
    <row r="25" spans="1:62" x14ac:dyDescent="0.2">
      <c r="A25" s="4" t="s">
        <v>100</v>
      </c>
      <c r="B25" s="7">
        <v>1</v>
      </c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/>
      <c r="V25" s="7">
        <v>-8</v>
      </c>
      <c r="W25" s="7">
        <v>0</v>
      </c>
      <c r="X25" s="7">
        <v>-5</v>
      </c>
      <c r="Y25" s="7"/>
      <c r="Z25" s="7">
        <v>-2</v>
      </c>
      <c r="AA25" s="50"/>
      <c r="AB25" s="7"/>
      <c r="AC25" s="65"/>
      <c r="AD25" s="7"/>
      <c r="AE25" s="7">
        <v>4</v>
      </c>
      <c r="AF25" s="7"/>
      <c r="AG25" s="7"/>
      <c r="AH25" s="7"/>
      <c r="AI25" s="7"/>
      <c r="AJ25" s="45">
        <v>1</v>
      </c>
      <c r="AK25" s="7">
        <v>1</v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 t="shared" si="0"/>
        <v>8</v>
      </c>
      <c r="BD25" s="8">
        <f t="shared" si="1"/>
        <v>4</v>
      </c>
      <c r="BE25" s="8">
        <f t="shared" si="2"/>
        <v>1</v>
      </c>
      <c r="BF25" s="8">
        <f t="shared" si="3"/>
        <v>3</v>
      </c>
      <c r="BG25" s="8">
        <f t="shared" si="4"/>
        <v>13</v>
      </c>
      <c r="BH25" s="8">
        <f t="shared" si="5"/>
        <v>-8</v>
      </c>
      <c r="BI25" s="10">
        <f t="shared" si="6"/>
        <v>0.54166666666666663</v>
      </c>
      <c r="BJ25" s="10"/>
    </row>
    <row r="26" spans="1:62" x14ac:dyDescent="0.2">
      <c r="A26" s="4" t="s">
        <v>184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7">
        <v>4</v>
      </c>
      <c r="V26" s="7"/>
      <c r="W26" s="7">
        <v>0</v>
      </c>
      <c r="X26" s="7">
        <v>5</v>
      </c>
      <c r="Y26" s="7"/>
      <c r="Z26" s="7">
        <v>-2</v>
      </c>
      <c r="AA26" s="50"/>
      <c r="AB26" s="7"/>
      <c r="AC26" s="65"/>
      <c r="AD26" s="7">
        <v>0</v>
      </c>
      <c r="AE26" s="7">
        <v>-4</v>
      </c>
      <c r="AF26" s="7"/>
      <c r="AG26" s="7"/>
      <c r="AH26" s="7"/>
      <c r="AI26" s="7">
        <v>1</v>
      </c>
      <c r="AJ26" s="7">
        <v>-1</v>
      </c>
      <c r="AK26" s="45">
        <v>-1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 t="shared" si="0"/>
        <v>9</v>
      </c>
      <c r="BD26" s="8">
        <f t="shared" si="1"/>
        <v>3</v>
      </c>
      <c r="BE26" s="8">
        <f t="shared" si="2"/>
        <v>2</v>
      </c>
      <c r="BF26" s="8">
        <f t="shared" si="3"/>
        <v>4</v>
      </c>
      <c r="BG26" s="8">
        <f t="shared" si="4"/>
        <v>11</v>
      </c>
      <c r="BH26" s="8">
        <f t="shared" si="5"/>
        <v>2</v>
      </c>
      <c r="BI26" s="10">
        <f t="shared" si="6"/>
        <v>0.40740740740740738</v>
      </c>
      <c r="BJ26" s="10"/>
    </row>
    <row r="27" spans="1:62" x14ac:dyDescent="0.2">
      <c r="A27" s="4" t="s">
        <v>61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45">
        <v>-8</v>
      </c>
      <c r="W27" s="7">
        <v>0</v>
      </c>
      <c r="X27" s="7">
        <v>5</v>
      </c>
      <c r="Y27" s="7"/>
      <c r="Z27" s="7"/>
      <c r="AA27" s="50"/>
      <c r="AB27" s="7">
        <v>1</v>
      </c>
      <c r="AC27" s="65"/>
      <c r="AD27" s="7">
        <v>0</v>
      </c>
      <c r="AE27" s="7">
        <v>-4</v>
      </c>
      <c r="AF27" s="7">
        <v>-2</v>
      </c>
      <c r="AG27" s="7"/>
      <c r="AH27" s="7">
        <v>2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 t="shared" si="0"/>
        <v>8</v>
      </c>
      <c r="BD27" s="8">
        <f t="shared" si="1"/>
        <v>3</v>
      </c>
      <c r="BE27" s="8">
        <f t="shared" si="2"/>
        <v>2</v>
      </c>
      <c r="BF27" s="8">
        <f t="shared" si="3"/>
        <v>3</v>
      </c>
      <c r="BG27" s="8">
        <f t="shared" si="4"/>
        <v>11</v>
      </c>
      <c r="BH27" s="8">
        <f t="shared" si="5"/>
        <v>-6</v>
      </c>
      <c r="BI27" s="10">
        <f t="shared" si="6"/>
        <v>0.45833333333333331</v>
      </c>
      <c r="BJ27" s="10"/>
    </row>
    <row r="28" spans="1:62" x14ac:dyDescent="0.2">
      <c r="A28" s="4" t="s">
        <v>124</v>
      </c>
      <c r="B28" s="7"/>
      <c r="C28" s="7"/>
      <c r="D28" s="7">
        <v>9</v>
      </c>
      <c r="E28" s="7"/>
      <c r="F28" s="7">
        <v>1</v>
      </c>
      <c r="G28" s="7"/>
      <c r="H28" s="50"/>
      <c r="I28" s="7"/>
      <c r="J28" s="7"/>
      <c r="K28" s="7"/>
      <c r="L28" s="7"/>
      <c r="M28" s="7"/>
      <c r="N28" s="7"/>
      <c r="O28" s="7"/>
      <c r="P28" s="7"/>
      <c r="Q28" s="7"/>
      <c r="R28" s="50"/>
      <c r="S28" s="7"/>
      <c r="T28" s="7"/>
      <c r="U28" s="7"/>
      <c r="V28" s="7"/>
      <c r="W28" s="7"/>
      <c r="X28" s="7"/>
      <c r="Y28" s="7"/>
      <c r="Z28" s="7"/>
      <c r="AA28" s="50"/>
      <c r="AB28" s="7"/>
      <c r="AC28" s="65"/>
      <c r="AD28" s="7"/>
      <c r="AE28" s="7"/>
      <c r="AF28" s="7"/>
      <c r="AG28" s="7"/>
      <c r="AH28" s="7">
        <v>2</v>
      </c>
      <c r="AI28" s="7">
        <v>-1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 t="shared" si="0"/>
        <v>4</v>
      </c>
      <c r="BD28" s="8">
        <f t="shared" si="1"/>
        <v>3</v>
      </c>
      <c r="BE28" s="8">
        <f t="shared" si="2"/>
        <v>0</v>
      </c>
      <c r="BF28" s="8">
        <f t="shared" si="3"/>
        <v>1</v>
      </c>
      <c r="BG28" s="8">
        <f t="shared" si="4"/>
        <v>9</v>
      </c>
      <c r="BH28" s="8">
        <f t="shared" si="5"/>
        <v>11</v>
      </c>
      <c r="BI28" s="10">
        <f t="shared" si="6"/>
        <v>0.75</v>
      </c>
      <c r="BJ28" s="10"/>
    </row>
    <row r="29" spans="1:62" x14ac:dyDescent="0.2">
      <c r="A29" s="4" t="s">
        <v>74</v>
      </c>
      <c r="B29" s="7"/>
      <c r="C29" s="7"/>
      <c r="D29" s="7"/>
      <c r="E29" s="45">
        <v>-1</v>
      </c>
      <c r="F29" s="7">
        <v>1</v>
      </c>
      <c r="G29" s="7">
        <v>0</v>
      </c>
      <c r="H29" s="50"/>
      <c r="I29" s="7"/>
      <c r="J29" s="7"/>
      <c r="K29" s="7"/>
      <c r="L29" s="7"/>
      <c r="M29" s="45">
        <v>-1</v>
      </c>
      <c r="N29" s="7"/>
      <c r="O29" s="7">
        <v>-1</v>
      </c>
      <c r="P29" s="7">
        <v>-2</v>
      </c>
      <c r="Q29" s="7">
        <v>3</v>
      </c>
      <c r="R29" s="50"/>
      <c r="S29" s="7">
        <v>-2</v>
      </c>
      <c r="T29" s="7"/>
      <c r="U29" s="7">
        <v>-4</v>
      </c>
      <c r="V29" s="7">
        <v>-8</v>
      </c>
      <c r="W29" s="7"/>
      <c r="X29" s="7">
        <v>-5</v>
      </c>
      <c r="Y29" s="7">
        <v>0</v>
      </c>
      <c r="Z29" s="7"/>
      <c r="AA29" s="50"/>
      <c r="AB29" s="7"/>
      <c r="AC29" s="6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 t="shared" si="0"/>
        <v>12</v>
      </c>
      <c r="BD29" s="8">
        <f t="shared" si="1"/>
        <v>2</v>
      </c>
      <c r="BE29" s="8">
        <f t="shared" si="2"/>
        <v>2</v>
      </c>
      <c r="BF29" s="8">
        <f t="shared" si="3"/>
        <v>8</v>
      </c>
      <c r="BG29" s="8">
        <f t="shared" si="4"/>
        <v>8</v>
      </c>
      <c r="BH29" s="8">
        <f t="shared" si="5"/>
        <v>-20</v>
      </c>
      <c r="BI29" s="10">
        <f t="shared" si="6"/>
        <v>0.22222222222222221</v>
      </c>
      <c r="BJ29" s="10"/>
    </row>
    <row r="30" spans="1:62" x14ac:dyDescent="0.2">
      <c r="A30" s="4" t="s">
        <v>75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>
        <v>2</v>
      </c>
      <c r="T30" s="7">
        <v>-1</v>
      </c>
      <c r="U30" s="7"/>
      <c r="V30" s="7">
        <v>8</v>
      </c>
      <c r="W30" s="7">
        <v>0</v>
      </c>
      <c r="X30" s="7"/>
      <c r="Y30" s="7"/>
      <c r="Z30" s="7"/>
      <c r="AA30" s="50"/>
      <c r="AB30" s="7"/>
      <c r="AC30" s="65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 t="shared" si="0"/>
        <v>4</v>
      </c>
      <c r="BD30" s="8">
        <f t="shared" si="1"/>
        <v>2</v>
      </c>
      <c r="BE30" s="8">
        <f t="shared" si="2"/>
        <v>1</v>
      </c>
      <c r="BF30" s="8">
        <f t="shared" si="3"/>
        <v>1</v>
      </c>
      <c r="BG30" s="8">
        <f t="shared" si="4"/>
        <v>7</v>
      </c>
      <c r="BH30" s="8">
        <f t="shared" si="5"/>
        <v>9</v>
      </c>
      <c r="BI30" s="10">
        <f t="shared" si="6"/>
        <v>0.58333333333333337</v>
      </c>
      <c r="BJ30" s="10"/>
    </row>
    <row r="31" spans="1:62" x14ac:dyDescent="0.2">
      <c r="A31" s="4" t="s">
        <v>90</v>
      </c>
      <c r="B31" s="7">
        <v>1</v>
      </c>
      <c r="C31" s="7">
        <v>-1</v>
      </c>
      <c r="D31" s="45">
        <v>9</v>
      </c>
      <c r="E31" s="7">
        <v>-1</v>
      </c>
      <c r="F31" s="7"/>
      <c r="G31" s="7">
        <v>0</v>
      </c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/>
      <c r="T31" s="7"/>
      <c r="U31" s="7"/>
      <c r="V31" s="7"/>
      <c r="W31" s="7"/>
      <c r="X31" s="7"/>
      <c r="Y31" s="7"/>
      <c r="Z31" s="7"/>
      <c r="AA31" s="50"/>
      <c r="AB31" s="7"/>
      <c r="AC31" s="65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 t="shared" si="0"/>
        <v>5</v>
      </c>
      <c r="BD31" s="8">
        <f t="shared" si="1"/>
        <v>2</v>
      </c>
      <c r="BE31" s="8">
        <f t="shared" si="2"/>
        <v>1</v>
      </c>
      <c r="BF31" s="8">
        <f t="shared" si="3"/>
        <v>2</v>
      </c>
      <c r="BG31" s="8">
        <f t="shared" si="4"/>
        <v>7</v>
      </c>
      <c r="BH31" s="8">
        <f t="shared" si="5"/>
        <v>8</v>
      </c>
      <c r="BI31" s="10">
        <f t="shared" si="6"/>
        <v>0.46666666666666667</v>
      </c>
      <c r="BJ31" s="10"/>
    </row>
    <row r="32" spans="1:62" x14ac:dyDescent="0.2">
      <c r="A32" s="4" t="s">
        <v>101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>
        <v>-3</v>
      </c>
      <c r="R32" s="50"/>
      <c r="S32" s="7"/>
      <c r="T32" s="7"/>
      <c r="U32" s="7">
        <v>-4</v>
      </c>
      <c r="V32" s="7">
        <v>-8</v>
      </c>
      <c r="W32" s="7"/>
      <c r="X32" s="7"/>
      <c r="Y32" s="7"/>
      <c r="Z32" s="7"/>
      <c r="AA32" s="50"/>
      <c r="AB32" s="7"/>
      <c r="AC32" s="65"/>
      <c r="AD32" s="7">
        <v>0</v>
      </c>
      <c r="AE32" s="7"/>
      <c r="AF32" s="7"/>
      <c r="AG32" s="7"/>
      <c r="AH32" s="7"/>
      <c r="AI32" s="7"/>
      <c r="AJ32" s="7">
        <v>1</v>
      </c>
      <c r="AK32" s="7"/>
      <c r="AL32" s="45">
        <v>0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 t="shared" si="0"/>
        <v>6</v>
      </c>
      <c r="BD32" s="8">
        <f t="shared" si="1"/>
        <v>1</v>
      </c>
      <c r="BE32" s="8">
        <f t="shared" si="2"/>
        <v>2</v>
      </c>
      <c r="BF32" s="8">
        <f t="shared" si="3"/>
        <v>3</v>
      </c>
      <c r="BG32" s="8">
        <f t="shared" si="4"/>
        <v>5</v>
      </c>
      <c r="BH32" s="8">
        <f t="shared" si="5"/>
        <v>-14</v>
      </c>
      <c r="BI32" s="10">
        <f t="shared" si="6"/>
        <v>0.27777777777777779</v>
      </c>
      <c r="BJ32" s="10"/>
    </row>
    <row r="33" spans="1:62" x14ac:dyDescent="0.2">
      <c r="A33" s="4" t="s">
        <v>218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5"/>
      <c r="AD33" s="7"/>
      <c r="AE33" s="7"/>
      <c r="AF33" s="7"/>
      <c r="AG33" s="7"/>
      <c r="AH33" s="7"/>
      <c r="AI33" s="7">
        <v>0</v>
      </c>
      <c r="AJ33" s="7">
        <v>1</v>
      </c>
      <c r="AK33" s="7">
        <v>-1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 t="shared" si="0"/>
        <v>3</v>
      </c>
      <c r="BD33" s="8">
        <f t="shared" si="1"/>
        <v>1</v>
      </c>
      <c r="BE33" s="8">
        <f t="shared" si="2"/>
        <v>1</v>
      </c>
      <c r="BF33" s="8">
        <f t="shared" si="3"/>
        <v>1</v>
      </c>
      <c r="BG33" s="8">
        <f t="shared" si="4"/>
        <v>4</v>
      </c>
      <c r="BH33" s="8">
        <f t="shared" si="5"/>
        <v>0</v>
      </c>
      <c r="BI33" s="10">
        <f t="shared" si="6"/>
        <v>0.44444444444444442</v>
      </c>
      <c r="BJ33" s="10"/>
    </row>
    <row r="34" spans="1:62" ht="14" customHeight="1" x14ac:dyDescent="0.2">
      <c r="A34" s="4" t="s">
        <v>20</v>
      </c>
      <c r="B34" s="7"/>
      <c r="C34" s="7">
        <v>1</v>
      </c>
      <c r="D34" s="7"/>
      <c r="E34" s="7"/>
      <c r="F34" s="7"/>
      <c r="G34" s="7"/>
      <c r="H34" s="50"/>
      <c r="I34" s="7"/>
      <c r="J34" s="7"/>
      <c r="K34" s="7">
        <v>0</v>
      </c>
      <c r="L34" s="7"/>
      <c r="M34" s="7"/>
      <c r="N34" s="7"/>
      <c r="O34" s="7"/>
      <c r="P34" s="7"/>
      <c r="Q34" s="7"/>
      <c r="R34" s="50"/>
      <c r="S34" s="7">
        <v>-2</v>
      </c>
      <c r="T34" s="7"/>
      <c r="U34" s="7"/>
      <c r="V34" s="7"/>
      <c r="W34" s="7"/>
      <c r="X34" s="7"/>
      <c r="Y34" s="7"/>
      <c r="Z34" s="7"/>
      <c r="AA34" s="50"/>
      <c r="AB34" s="7"/>
      <c r="AC34" s="65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 t="shared" si="0"/>
        <v>3</v>
      </c>
      <c r="BD34" s="8">
        <f t="shared" si="1"/>
        <v>1</v>
      </c>
      <c r="BE34" s="8">
        <f t="shared" si="2"/>
        <v>1</v>
      </c>
      <c r="BF34" s="8">
        <f t="shared" si="3"/>
        <v>1</v>
      </c>
      <c r="BG34" s="8">
        <f t="shared" si="4"/>
        <v>4</v>
      </c>
      <c r="BH34" s="8">
        <f t="shared" si="5"/>
        <v>-1</v>
      </c>
      <c r="BI34" s="10">
        <f t="shared" si="6"/>
        <v>0.44444444444444442</v>
      </c>
      <c r="BJ34" s="10"/>
    </row>
    <row r="35" spans="1:62" ht="14" customHeight="1" x14ac:dyDescent="0.2">
      <c r="A35" s="4" t="s">
        <v>87</v>
      </c>
      <c r="B35" s="7"/>
      <c r="C35" s="7"/>
      <c r="D35" s="7"/>
      <c r="E35" s="7"/>
      <c r="F35" s="7"/>
      <c r="G35" s="7"/>
      <c r="H35" s="50"/>
      <c r="I35" s="7"/>
      <c r="J35" s="7"/>
      <c r="K35" s="7">
        <v>0</v>
      </c>
      <c r="L35" s="45">
        <v>-2</v>
      </c>
      <c r="M35" s="7">
        <v>-1</v>
      </c>
      <c r="N35" s="7"/>
      <c r="O35" s="7"/>
      <c r="P35" s="7"/>
      <c r="Q35" s="7">
        <v>3</v>
      </c>
      <c r="R35" s="50"/>
      <c r="S35" s="7"/>
      <c r="T35" s="7"/>
      <c r="U35" s="7"/>
      <c r="V35" s="7">
        <v>-8</v>
      </c>
      <c r="W35" s="7"/>
      <c r="X35" s="7"/>
      <c r="Y35" s="7"/>
      <c r="Z35" s="7"/>
      <c r="AA35" s="50"/>
      <c r="AB35" s="7"/>
      <c r="AC35" s="65"/>
      <c r="AD35" s="7"/>
      <c r="AE35" s="7"/>
      <c r="AF35" s="7"/>
      <c r="AG35" s="7"/>
      <c r="AH35" s="7"/>
      <c r="AI35" s="45">
        <v>-1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 t="shared" si="0"/>
        <v>6</v>
      </c>
      <c r="BD35" s="8">
        <f t="shared" si="1"/>
        <v>1</v>
      </c>
      <c r="BE35" s="8">
        <f t="shared" si="2"/>
        <v>1</v>
      </c>
      <c r="BF35" s="8">
        <f t="shared" si="3"/>
        <v>4</v>
      </c>
      <c r="BG35" s="8">
        <f t="shared" si="4"/>
        <v>4</v>
      </c>
      <c r="BH35" s="8">
        <f t="shared" si="5"/>
        <v>-9</v>
      </c>
      <c r="BI35" s="10">
        <f t="shared" si="6"/>
        <v>0.22222222222222221</v>
      </c>
      <c r="BJ35" s="10"/>
    </row>
    <row r="36" spans="1:62" ht="14" customHeight="1" x14ac:dyDescent="0.2">
      <c r="A36" s="4" t="s">
        <v>98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5"/>
      <c r="AD36" s="7"/>
      <c r="AE36" s="7"/>
      <c r="AF36" s="7"/>
      <c r="AG36" s="7"/>
      <c r="AH36" s="7"/>
      <c r="AI36" s="7"/>
      <c r="AJ36" s="7">
        <v>-1</v>
      </c>
      <c r="AK36" s="7">
        <v>1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 t="shared" si="0"/>
        <v>2</v>
      </c>
      <c r="BD36" s="8">
        <f t="shared" si="1"/>
        <v>1</v>
      </c>
      <c r="BE36" s="8">
        <f t="shared" si="2"/>
        <v>0</v>
      </c>
      <c r="BF36" s="8">
        <f t="shared" si="3"/>
        <v>1</v>
      </c>
      <c r="BG36" s="8">
        <f t="shared" si="4"/>
        <v>3</v>
      </c>
      <c r="BH36" s="8">
        <f t="shared" si="5"/>
        <v>0</v>
      </c>
      <c r="BI36" s="10">
        <f t="shared" si="6"/>
        <v>0.5</v>
      </c>
      <c r="BJ36" s="10"/>
    </row>
    <row r="37" spans="1:62" ht="14" customHeight="1" x14ac:dyDescent="0.2">
      <c r="A37" s="4" t="s">
        <v>77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50"/>
      <c r="S37" s="7">
        <v>-2</v>
      </c>
      <c r="T37" s="7"/>
      <c r="U37" s="7"/>
      <c r="V37" s="7"/>
      <c r="W37" s="7"/>
      <c r="X37" s="7"/>
      <c r="Y37" s="7">
        <v>0</v>
      </c>
      <c r="Z37" s="7"/>
      <c r="AA37" s="50"/>
      <c r="AB37" s="7"/>
      <c r="AC37" s="65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 t="shared" si="0"/>
        <v>2</v>
      </c>
      <c r="BD37" s="8">
        <f t="shared" si="1"/>
        <v>0</v>
      </c>
      <c r="BE37" s="8">
        <f t="shared" si="2"/>
        <v>1</v>
      </c>
      <c r="BF37" s="8">
        <f t="shared" si="3"/>
        <v>1</v>
      </c>
      <c r="BG37" s="8">
        <f t="shared" si="4"/>
        <v>1</v>
      </c>
      <c r="BH37" s="8">
        <f t="shared" si="5"/>
        <v>-2</v>
      </c>
      <c r="BI37" s="10">
        <f t="shared" si="6"/>
        <v>0.16666666666666666</v>
      </c>
      <c r="BJ37" s="10"/>
    </row>
    <row r="38" spans="1:62" ht="14" customHeight="1" x14ac:dyDescent="0.2">
      <c r="A38" s="4" t="s">
        <v>102</v>
      </c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50"/>
      <c r="S38" s="7"/>
      <c r="T38" s="7">
        <v>-1</v>
      </c>
      <c r="U38" s="7"/>
      <c r="V38" s="7"/>
      <c r="W38" s="7"/>
      <c r="X38" s="7"/>
      <c r="Y38" s="7"/>
      <c r="Z38" s="7"/>
      <c r="AA38" s="50"/>
      <c r="AB38" s="7"/>
      <c r="AC38" s="65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 t="shared" si="0"/>
        <v>1</v>
      </c>
      <c r="BD38" s="8">
        <f t="shared" si="1"/>
        <v>0</v>
      </c>
      <c r="BE38" s="8">
        <f t="shared" si="2"/>
        <v>0</v>
      </c>
      <c r="BF38" s="8">
        <f t="shared" si="3"/>
        <v>1</v>
      </c>
      <c r="BG38" s="8">
        <f t="shared" si="4"/>
        <v>0</v>
      </c>
      <c r="BH38" s="8">
        <f t="shared" si="5"/>
        <v>-1</v>
      </c>
      <c r="BI38" s="10">
        <f t="shared" si="6"/>
        <v>0</v>
      </c>
      <c r="BJ38" s="10"/>
    </row>
    <row r="39" spans="1:62" ht="14" customHeight="1" x14ac:dyDescent="0.2">
      <c r="A39" s="4" t="s">
        <v>112</v>
      </c>
      <c r="B39" s="7"/>
      <c r="C39" s="7"/>
      <c r="D39" s="45">
        <v>-9</v>
      </c>
      <c r="E39" s="7"/>
      <c r="F39" s="7"/>
      <c r="G39" s="7"/>
      <c r="H39" s="50"/>
      <c r="I39" s="7"/>
      <c r="J39" s="7"/>
      <c r="K39" s="7"/>
      <c r="L39" s="7"/>
      <c r="M39" s="7"/>
      <c r="N39" s="7"/>
      <c r="O39" s="7"/>
      <c r="P39" s="7"/>
      <c r="Q39" s="7"/>
      <c r="R39" s="50"/>
      <c r="S39" s="7"/>
      <c r="T39" s="7"/>
      <c r="U39" s="7"/>
      <c r="V39" s="7"/>
      <c r="W39" s="7"/>
      <c r="X39" s="7"/>
      <c r="Y39" s="7"/>
      <c r="Z39" s="7"/>
      <c r="AA39" s="50"/>
      <c r="AB39" s="7"/>
      <c r="AC39" s="6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 t="shared" si="0"/>
        <v>1</v>
      </c>
      <c r="BD39" s="8">
        <f t="shared" si="1"/>
        <v>0</v>
      </c>
      <c r="BE39" s="8">
        <f t="shared" si="2"/>
        <v>0</v>
      </c>
      <c r="BF39" s="8">
        <f t="shared" si="3"/>
        <v>1</v>
      </c>
      <c r="BG39" s="8">
        <f t="shared" si="4"/>
        <v>0</v>
      </c>
      <c r="BH39" s="8">
        <f t="shared" si="5"/>
        <v>-9</v>
      </c>
      <c r="BI39" s="10">
        <f t="shared" si="6"/>
        <v>0</v>
      </c>
      <c r="BJ39" s="10"/>
    </row>
    <row r="40" spans="1:62" ht="17.25" customHeight="1" x14ac:dyDescent="0.2">
      <c r="A40" s="26" t="s">
        <v>43</v>
      </c>
      <c r="B40" s="27">
        <f t="shared" ref="B40:AD40" si="7">COUNT(B5:B39)</f>
        <v>16</v>
      </c>
      <c r="C40" s="27">
        <f t="shared" si="7"/>
        <v>20</v>
      </c>
      <c r="D40" s="27">
        <f t="shared" si="7"/>
        <v>15</v>
      </c>
      <c r="E40" s="27">
        <f t="shared" si="7"/>
        <v>13</v>
      </c>
      <c r="F40" s="27">
        <f t="shared" si="7"/>
        <v>17</v>
      </c>
      <c r="G40" s="27">
        <f t="shared" si="7"/>
        <v>18</v>
      </c>
      <c r="H40" s="27">
        <f t="shared" si="7"/>
        <v>0</v>
      </c>
      <c r="I40" s="27">
        <f t="shared" si="7"/>
        <v>12</v>
      </c>
      <c r="J40" s="27">
        <f t="shared" si="7"/>
        <v>12</v>
      </c>
      <c r="K40" s="27">
        <f t="shared" si="7"/>
        <v>12</v>
      </c>
      <c r="L40" s="27">
        <f t="shared" si="7"/>
        <v>14</v>
      </c>
      <c r="M40" s="27">
        <f t="shared" si="7"/>
        <v>17</v>
      </c>
      <c r="N40" s="27">
        <f t="shared" si="7"/>
        <v>12</v>
      </c>
      <c r="O40" s="27">
        <f t="shared" si="7"/>
        <v>14</v>
      </c>
      <c r="P40" s="27">
        <f t="shared" si="7"/>
        <v>14</v>
      </c>
      <c r="Q40" s="27">
        <f t="shared" si="7"/>
        <v>15</v>
      </c>
      <c r="R40" s="27">
        <f t="shared" si="7"/>
        <v>0</v>
      </c>
      <c r="S40" s="27">
        <f t="shared" si="7"/>
        <v>20</v>
      </c>
      <c r="T40" s="27">
        <f t="shared" si="7"/>
        <v>17</v>
      </c>
      <c r="U40" s="27">
        <f t="shared" si="7"/>
        <v>18</v>
      </c>
      <c r="V40" s="27">
        <f t="shared" si="7"/>
        <v>18</v>
      </c>
      <c r="W40" s="27">
        <f t="shared" si="7"/>
        <v>20</v>
      </c>
      <c r="X40" s="27">
        <f t="shared" si="7"/>
        <v>20</v>
      </c>
      <c r="Y40" s="27">
        <f t="shared" si="7"/>
        <v>17</v>
      </c>
      <c r="Z40" s="27">
        <f t="shared" si="7"/>
        <v>16</v>
      </c>
      <c r="AA40" s="27">
        <f t="shared" si="7"/>
        <v>0</v>
      </c>
      <c r="AB40" s="27">
        <f t="shared" si="7"/>
        <v>16</v>
      </c>
      <c r="AC40" s="27">
        <f t="shared" si="7"/>
        <v>0</v>
      </c>
      <c r="AD40" s="27">
        <f t="shared" si="7"/>
        <v>18</v>
      </c>
      <c r="AE40" s="27">
        <f t="shared" ref="AE40:AY40" si="8">COUNT(AE5:AE39)</f>
        <v>18</v>
      </c>
      <c r="AF40" s="27">
        <f t="shared" si="8"/>
        <v>12</v>
      </c>
      <c r="AG40" s="27">
        <f t="shared" si="8"/>
        <v>14</v>
      </c>
      <c r="AH40" s="27">
        <f t="shared" si="8"/>
        <v>14</v>
      </c>
      <c r="AI40" s="27">
        <f t="shared" si="8"/>
        <v>15</v>
      </c>
      <c r="AJ40" s="27">
        <f t="shared" si="8"/>
        <v>16</v>
      </c>
      <c r="AK40" s="27">
        <f t="shared" si="8"/>
        <v>20</v>
      </c>
      <c r="AL40" s="27">
        <f t="shared" si="8"/>
        <v>14</v>
      </c>
      <c r="AM40" s="27">
        <f t="shared" si="8"/>
        <v>0</v>
      </c>
      <c r="AN40" s="27">
        <f t="shared" si="8"/>
        <v>0</v>
      </c>
      <c r="AO40" s="27">
        <f t="shared" si="8"/>
        <v>0</v>
      </c>
      <c r="AP40" s="27">
        <f t="shared" si="8"/>
        <v>0</v>
      </c>
      <c r="AQ40" s="27">
        <f t="shared" si="8"/>
        <v>0</v>
      </c>
      <c r="AR40" s="27">
        <f t="shared" si="8"/>
        <v>0</v>
      </c>
      <c r="AS40" s="27">
        <f t="shared" si="8"/>
        <v>0</v>
      </c>
      <c r="AT40" s="27">
        <f t="shared" si="8"/>
        <v>0</v>
      </c>
      <c r="AU40" s="27">
        <f t="shared" si="8"/>
        <v>0</v>
      </c>
      <c r="AV40" s="27">
        <f t="shared" si="8"/>
        <v>0</v>
      </c>
      <c r="AW40" s="27">
        <f t="shared" si="8"/>
        <v>0</v>
      </c>
      <c r="AX40" s="27">
        <f t="shared" si="8"/>
        <v>0</v>
      </c>
      <c r="AY40" s="27">
        <f t="shared" si="8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187</v>
      </c>
      <c r="V41" s="13" t="s">
        <v>188</v>
      </c>
      <c r="W41" s="8" t="s">
        <v>197</v>
      </c>
      <c r="X41" s="8" t="s">
        <v>193</v>
      </c>
      <c r="Y41" s="8" t="s">
        <v>197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187</v>
      </c>
      <c r="AF41" s="13" t="s">
        <v>157</v>
      </c>
      <c r="AG41" s="8" t="s">
        <v>211</v>
      </c>
      <c r="AH41" s="13" t="s">
        <v>169</v>
      </c>
      <c r="AI41" s="8" t="s">
        <v>114</v>
      </c>
      <c r="AJ41" s="8" t="s">
        <v>114</v>
      </c>
      <c r="AK41" s="8" t="s">
        <v>160</v>
      </c>
      <c r="AL41" s="8" t="s">
        <v>223</v>
      </c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0"/>
      <c r="D42" s="8"/>
      <c r="E42" s="8"/>
      <c r="F42" s="8"/>
      <c r="G42" s="40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2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8"/>
      <c r="B44" s="39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1"/>
      <c r="L48" s="41"/>
    </row>
    <row r="49" spans="2:12" x14ac:dyDescent="0.2">
      <c r="L49" s="41"/>
    </row>
    <row r="50" spans="2:12" x14ac:dyDescent="0.2">
      <c r="J50" s="41"/>
    </row>
    <row r="51" spans="2:12" x14ac:dyDescent="0.2">
      <c r="L51" s="41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0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0"/>
      <c r="E62" s="8"/>
      <c r="G62" s="40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0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5"/>
  <sheetViews>
    <sheetView workbookViewId="0">
      <pane ySplit="1" topLeftCell="A2" activePane="bottomLeft" state="frozen"/>
      <selection pane="bottomLeft" activeCell="I14" sqref="I14"/>
    </sheetView>
  </sheetViews>
  <sheetFormatPr baseColWidth="10" defaultColWidth="8.83203125" defaultRowHeight="15" x14ac:dyDescent="0.2"/>
  <cols>
    <col min="1" max="1" width="21.6640625" customWidth="1"/>
    <col min="11" max="12" width="0" hidden="1" customWidth="1"/>
  </cols>
  <sheetData>
    <row r="1" spans="1:13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202</v>
      </c>
      <c r="L1" t="s">
        <v>203</v>
      </c>
    </row>
    <row r="3" spans="1:13" ht="16" thickBot="1" x14ac:dyDescent="0.25">
      <c r="A3" s="20" t="s">
        <v>78</v>
      </c>
      <c r="B3" s="62">
        <v>4</v>
      </c>
      <c r="C3" s="62">
        <v>3</v>
      </c>
      <c r="D3" s="62">
        <v>0</v>
      </c>
      <c r="E3" s="62">
        <v>1</v>
      </c>
      <c r="F3" s="62">
        <v>9</v>
      </c>
      <c r="G3" s="62">
        <f t="shared" ref="G3:G34" si="0">SUM(C3*3)+D3</f>
        <v>9</v>
      </c>
      <c r="K3">
        <v>18</v>
      </c>
      <c r="L3" s="69">
        <f>K3/B3</f>
        <v>4.5</v>
      </c>
    </row>
    <row r="4" spans="1:13" x14ac:dyDescent="0.2">
      <c r="A4" s="14" t="s">
        <v>76</v>
      </c>
      <c r="B4">
        <v>3</v>
      </c>
      <c r="C4">
        <v>2</v>
      </c>
      <c r="D4">
        <v>1</v>
      </c>
      <c r="E4">
        <v>0</v>
      </c>
      <c r="F4">
        <v>7</v>
      </c>
      <c r="G4">
        <f t="shared" si="0"/>
        <v>7</v>
      </c>
      <c r="K4">
        <v>24</v>
      </c>
      <c r="L4" s="69">
        <f t="shared" ref="L4:L27" si="1">K4/B4</f>
        <v>8</v>
      </c>
    </row>
    <row r="5" spans="1:13" x14ac:dyDescent="0.2">
      <c r="A5" s="4" t="s">
        <v>80</v>
      </c>
      <c r="B5">
        <v>3</v>
      </c>
      <c r="C5">
        <v>2</v>
      </c>
      <c r="D5">
        <v>1</v>
      </c>
      <c r="E5">
        <v>0</v>
      </c>
      <c r="F5">
        <v>4</v>
      </c>
      <c r="G5">
        <f t="shared" si="0"/>
        <v>7</v>
      </c>
      <c r="K5">
        <v>27</v>
      </c>
      <c r="L5" s="69">
        <f t="shared" si="1"/>
        <v>9</v>
      </c>
    </row>
    <row r="6" spans="1:13" ht="16" thickBot="1" x14ac:dyDescent="0.25">
      <c r="A6" s="20" t="s">
        <v>110</v>
      </c>
      <c r="B6" s="62">
        <v>3</v>
      </c>
      <c r="C6" s="62">
        <v>2</v>
      </c>
      <c r="D6" s="62">
        <v>1</v>
      </c>
      <c r="E6" s="62">
        <v>0</v>
      </c>
      <c r="F6" s="62">
        <v>3</v>
      </c>
      <c r="G6" s="62">
        <f t="shared" si="0"/>
        <v>7</v>
      </c>
      <c r="K6">
        <v>19</v>
      </c>
      <c r="L6" s="69">
        <f t="shared" si="1"/>
        <v>6.333333333333333</v>
      </c>
    </row>
    <row r="7" spans="1:13" x14ac:dyDescent="0.2">
      <c r="A7" s="14" t="s">
        <v>79</v>
      </c>
      <c r="B7">
        <v>3</v>
      </c>
      <c r="C7">
        <v>2</v>
      </c>
      <c r="D7">
        <v>1</v>
      </c>
      <c r="E7">
        <v>0</v>
      </c>
      <c r="F7">
        <v>3</v>
      </c>
      <c r="G7">
        <f t="shared" si="0"/>
        <v>7</v>
      </c>
      <c r="K7">
        <v>19</v>
      </c>
      <c r="L7" s="69">
        <f t="shared" si="1"/>
        <v>6.333333333333333</v>
      </c>
    </row>
    <row r="8" spans="1:13" x14ac:dyDescent="0.2">
      <c r="A8" s="4" t="s">
        <v>89</v>
      </c>
      <c r="B8">
        <v>3</v>
      </c>
      <c r="C8">
        <v>2</v>
      </c>
      <c r="D8">
        <v>0</v>
      </c>
      <c r="E8">
        <v>1</v>
      </c>
      <c r="F8">
        <v>10</v>
      </c>
      <c r="G8">
        <f t="shared" si="0"/>
        <v>6</v>
      </c>
      <c r="J8" t="s">
        <v>196</v>
      </c>
      <c r="K8">
        <v>16</v>
      </c>
      <c r="L8" s="69">
        <f t="shared" si="1"/>
        <v>5.333333333333333</v>
      </c>
      <c r="M8" t="s">
        <v>168</v>
      </c>
    </row>
    <row r="9" spans="1:13" x14ac:dyDescent="0.2">
      <c r="A9" s="4" t="s">
        <v>99</v>
      </c>
      <c r="B9">
        <v>2</v>
      </c>
      <c r="C9">
        <v>2</v>
      </c>
      <c r="D9">
        <v>0</v>
      </c>
      <c r="E9">
        <v>0</v>
      </c>
      <c r="F9">
        <v>9</v>
      </c>
      <c r="G9">
        <f t="shared" si="0"/>
        <v>6</v>
      </c>
      <c r="K9">
        <v>13</v>
      </c>
      <c r="L9" s="69">
        <f t="shared" si="1"/>
        <v>6.5</v>
      </c>
    </row>
    <row r="10" spans="1:13" x14ac:dyDescent="0.2">
      <c r="A10" s="4" t="s">
        <v>111</v>
      </c>
      <c r="B10">
        <v>2</v>
      </c>
      <c r="C10">
        <v>2</v>
      </c>
      <c r="D10">
        <v>0</v>
      </c>
      <c r="E10">
        <v>0</v>
      </c>
      <c r="F10">
        <v>6</v>
      </c>
      <c r="G10">
        <f t="shared" si="0"/>
        <v>6</v>
      </c>
      <c r="H10" s="23"/>
      <c r="J10" t="s">
        <v>221</v>
      </c>
      <c r="K10">
        <v>28</v>
      </c>
      <c r="L10" s="69">
        <f t="shared" si="1"/>
        <v>14</v>
      </c>
      <c r="M10" t="s">
        <v>222</v>
      </c>
    </row>
    <row r="11" spans="1:13" x14ac:dyDescent="0.2">
      <c r="A11" s="4" t="s">
        <v>106</v>
      </c>
      <c r="B11">
        <v>3</v>
      </c>
      <c r="C11">
        <v>2</v>
      </c>
      <c r="D11">
        <v>0</v>
      </c>
      <c r="E11">
        <v>1</v>
      </c>
      <c r="F11">
        <v>1</v>
      </c>
      <c r="G11">
        <f t="shared" si="0"/>
        <v>6</v>
      </c>
      <c r="K11">
        <v>21</v>
      </c>
      <c r="L11" s="69">
        <f t="shared" si="1"/>
        <v>7</v>
      </c>
    </row>
    <row r="12" spans="1:13" x14ac:dyDescent="0.2">
      <c r="A12" s="4" t="s">
        <v>91</v>
      </c>
      <c r="B12">
        <v>3</v>
      </c>
      <c r="C12">
        <v>1</v>
      </c>
      <c r="D12">
        <v>2</v>
      </c>
      <c r="E12">
        <v>0</v>
      </c>
      <c r="F12">
        <v>1</v>
      </c>
      <c r="G12">
        <f t="shared" si="0"/>
        <v>5</v>
      </c>
      <c r="K12">
        <v>25</v>
      </c>
      <c r="L12" s="69">
        <f t="shared" si="1"/>
        <v>8.3333333333333339</v>
      </c>
    </row>
    <row r="13" spans="1:13" x14ac:dyDescent="0.2">
      <c r="A13" s="4" t="s">
        <v>97</v>
      </c>
      <c r="B13">
        <v>3</v>
      </c>
      <c r="C13">
        <v>1</v>
      </c>
      <c r="D13">
        <v>1</v>
      </c>
      <c r="E13">
        <v>1</v>
      </c>
      <c r="F13">
        <v>-4</v>
      </c>
      <c r="G13">
        <f t="shared" si="0"/>
        <v>4</v>
      </c>
      <c r="H13" s="23"/>
      <c r="K13">
        <v>5</v>
      </c>
      <c r="L13" s="69">
        <f t="shared" si="1"/>
        <v>1.6666666666666667</v>
      </c>
    </row>
    <row r="14" spans="1:13" x14ac:dyDescent="0.2">
      <c r="A14" s="4" t="s">
        <v>90</v>
      </c>
      <c r="B14">
        <v>1</v>
      </c>
      <c r="C14">
        <v>1</v>
      </c>
      <c r="D14">
        <v>0</v>
      </c>
      <c r="E14">
        <v>0</v>
      </c>
      <c r="F14">
        <v>9</v>
      </c>
      <c r="G14">
        <f t="shared" si="0"/>
        <v>3</v>
      </c>
      <c r="K14">
        <v>19</v>
      </c>
      <c r="L14" s="69">
        <f t="shared" si="1"/>
        <v>19</v>
      </c>
    </row>
    <row r="15" spans="1:13" x14ac:dyDescent="0.2">
      <c r="A15" s="4" t="s">
        <v>100</v>
      </c>
      <c r="B15">
        <v>1</v>
      </c>
      <c r="C15">
        <v>1</v>
      </c>
      <c r="D15">
        <v>0</v>
      </c>
      <c r="E15">
        <v>0</v>
      </c>
      <c r="F15">
        <v>1</v>
      </c>
      <c r="G15">
        <f t="shared" si="0"/>
        <v>3</v>
      </c>
      <c r="K15">
        <v>12</v>
      </c>
      <c r="L15" s="69">
        <f t="shared" si="1"/>
        <v>12</v>
      </c>
    </row>
    <row r="16" spans="1:13" x14ac:dyDescent="0.2">
      <c r="A16" s="4" t="s">
        <v>156</v>
      </c>
      <c r="B16">
        <v>2</v>
      </c>
      <c r="C16">
        <v>1</v>
      </c>
      <c r="D16">
        <v>0</v>
      </c>
      <c r="E16">
        <v>1</v>
      </c>
      <c r="F16">
        <v>-3</v>
      </c>
      <c r="G16">
        <f t="shared" si="0"/>
        <v>3</v>
      </c>
      <c r="K16">
        <v>23</v>
      </c>
      <c r="L16" s="69">
        <f t="shared" si="1"/>
        <v>11.5</v>
      </c>
    </row>
    <row r="17" spans="1:12" x14ac:dyDescent="0.2">
      <c r="A17" s="4" t="s">
        <v>82</v>
      </c>
      <c r="B17">
        <v>3</v>
      </c>
      <c r="C17">
        <v>1</v>
      </c>
      <c r="D17">
        <v>0</v>
      </c>
      <c r="E17">
        <v>2</v>
      </c>
      <c r="F17">
        <v>-3</v>
      </c>
      <c r="G17">
        <f t="shared" si="0"/>
        <v>3</v>
      </c>
      <c r="K17" s="36">
        <v>19</v>
      </c>
      <c r="L17" s="69">
        <f t="shared" si="1"/>
        <v>6.333333333333333</v>
      </c>
    </row>
    <row r="18" spans="1:12" x14ac:dyDescent="0.2">
      <c r="A18" s="4" t="s">
        <v>65</v>
      </c>
      <c r="B18">
        <v>3</v>
      </c>
      <c r="C18">
        <v>1</v>
      </c>
      <c r="D18">
        <v>0</v>
      </c>
      <c r="E18">
        <v>2</v>
      </c>
      <c r="F18">
        <v>-7</v>
      </c>
      <c r="G18">
        <f t="shared" si="0"/>
        <v>3</v>
      </c>
      <c r="K18" s="36">
        <v>15</v>
      </c>
      <c r="L18" s="69">
        <f t="shared" si="1"/>
        <v>5</v>
      </c>
    </row>
    <row r="19" spans="1:12" x14ac:dyDescent="0.2">
      <c r="A19" s="4" t="s">
        <v>85</v>
      </c>
      <c r="B19">
        <v>3</v>
      </c>
      <c r="C19">
        <v>1</v>
      </c>
      <c r="D19">
        <v>0</v>
      </c>
      <c r="E19">
        <v>2</v>
      </c>
      <c r="F19">
        <v>-8</v>
      </c>
      <c r="G19">
        <f t="shared" si="0"/>
        <v>3</v>
      </c>
      <c r="K19" s="36">
        <v>22</v>
      </c>
      <c r="L19" s="69">
        <f t="shared" si="1"/>
        <v>7.333333333333333</v>
      </c>
    </row>
    <row r="20" spans="1:12" x14ac:dyDescent="0.2">
      <c r="A20" s="4" t="s">
        <v>83</v>
      </c>
      <c r="B20">
        <v>3</v>
      </c>
      <c r="C20">
        <v>0</v>
      </c>
      <c r="D20">
        <v>2</v>
      </c>
      <c r="E20">
        <v>1</v>
      </c>
      <c r="F20">
        <v>-2</v>
      </c>
      <c r="G20">
        <f t="shared" si="0"/>
        <v>2</v>
      </c>
      <c r="K20" s="68">
        <v>14</v>
      </c>
      <c r="L20" s="69">
        <f t="shared" si="1"/>
        <v>4.666666666666667</v>
      </c>
    </row>
    <row r="21" spans="1:12" x14ac:dyDescent="0.2">
      <c r="A21" s="4" t="s">
        <v>107</v>
      </c>
      <c r="B21">
        <v>2</v>
      </c>
      <c r="C21">
        <v>0</v>
      </c>
      <c r="D21">
        <v>1</v>
      </c>
      <c r="E21">
        <v>1</v>
      </c>
      <c r="F21">
        <v>-1</v>
      </c>
      <c r="G21">
        <f t="shared" si="0"/>
        <v>1</v>
      </c>
      <c r="K21" s="36">
        <v>25</v>
      </c>
      <c r="L21" s="69">
        <f t="shared" si="1"/>
        <v>12.5</v>
      </c>
    </row>
    <row r="22" spans="1:12" x14ac:dyDescent="0.2">
      <c r="A22" s="4" t="s">
        <v>108</v>
      </c>
      <c r="B22">
        <v>2</v>
      </c>
      <c r="C22">
        <v>0</v>
      </c>
      <c r="D22">
        <v>1</v>
      </c>
      <c r="E22">
        <v>1</v>
      </c>
      <c r="F22">
        <v>-1</v>
      </c>
      <c r="G22">
        <f t="shared" si="0"/>
        <v>1</v>
      </c>
      <c r="K22" s="36">
        <v>5</v>
      </c>
      <c r="L22" s="69">
        <f t="shared" si="1"/>
        <v>2.5</v>
      </c>
    </row>
    <row r="23" spans="1:12" x14ac:dyDescent="0.2">
      <c r="A23" s="4" t="s">
        <v>21</v>
      </c>
      <c r="B23">
        <v>3</v>
      </c>
      <c r="C23">
        <v>0</v>
      </c>
      <c r="D23">
        <v>1</v>
      </c>
      <c r="E23">
        <v>2</v>
      </c>
      <c r="F23">
        <v>-4</v>
      </c>
      <c r="G23">
        <f t="shared" si="0"/>
        <v>1</v>
      </c>
      <c r="K23" s="36">
        <v>12</v>
      </c>
      <c r="L23" s="69">
        <f t="shared" si="1"/>
        <v>4</v>
      </c>
    </row>
    <row r="24" spans="1:12" x14ac:dyDescent="0.2">
      <c r="A24" s="4" t="s">
        <v>184</v>
      </c>
      <c r="B24">
        <v>1</v>
      </c>
      <c r="C24">
        <v>0</v>
      </c>
      <c r="D24">
        <v>0</v>
      </c>
      <c r="E24">
        <v>1</v>
      </c>
      <c r="F24">
        <v>-1</v>
      </c>
      <c r="G24">
        <f t="shared" si="0"/>
        <v>0</v>
      </c>
      <c r="K24" s="36">
        <v>15</v>
      </c>
      <c r="L24" s="69">
        <f t="shared" si="1"/>
        <v>15</v>
      </c>
    </row>
    <row r="25" spans="1:12" x14ac:dyDescent="0.2">
      <c r="A25" s="4" t="s">
        <v>101</v>
      </c>
      <c r="B25">
        <v>1</v>
      </c>
      <c r="C25">
        <v>0</v>
      </c>
      <c r="D25">
        <v>0</v>
      </c>
      <c r="E25">
        <v>1</v>
      </c>
      <c r="F25">
        <v>-1</v>
      </c>
      <c r="G25">
        <f t="shared" si="0"/>
        <v>0</v>
      </c>
      <c r="K25" s="36">
        <v>25</v>
      </c>
      <c r="L25" s="69">
        <f t="shared" si="1"/>
        <v>25</v>
      </c>
    </row>
    <row r="26" spans="1:12" x14ac:dyDescent="0.2">
      <c r="A26" s="4" t="s">
        <v>74</v>
      </c>
      <c r="B26">
        <v>2</v>
      </c>
      <c r="C26">
        <v>0</v>
      </c>
      <c r="D26">
        <v>0</v>
      </c>
      <c r="E26">
        <v>2</v>
      </c>
      <c r="F26">
        <v>-2</v>
      </c>
      <c r="G26">
        <f t="shared" si="0"/>
        <v>0</v>
      </c>
      <c r="K26" s="36">
        <v>8</v>
      </c>
      <c r="L26" s="69">
        <f t="shared" si="1"/>
        <v>4</v>
      </c>
    </row>
    <row r="27" spans="1:12" x14ac:dyDescent="0.2">
      <c r="A27" s="4" t="s">
        <v>87</v>
      </c>
      <c r="B27">
        <v>2</v>
      </c>
      <c r="C27">
        <v>0</v>
      </c>
      <c r="D27">
        <v>0</v>
      </c>
      <c r="E27">
        <v>2</v>
      </c>
      <c r="F27">
        <v>-3</v>
      </c>
      <c r="G27">
        <f t="shared" si="0"/>
        <v>0</v>
      </c>
      <c r="K27" s="36">
        <v>1</v>
      </c>
      <c r="L27" s="69">
        <f t="shared" si="1"/>
        <v>0.5</v>
      </c>
    </row>
    <row r="28" spans="1:12" x14ac:dyDescent="0.2">
      <c r="A28" s="4" t="s">
        <v>22</v>
      </c>
      <c r="B28">
        <v>3</v>
      </c>
      <c r="C28">
        <v>0</v>
      </c>
      <c r="D28">
        <v>0</v>
      </c>
      <c r="E28">
        <v>3</v>
      </c>
      <c r="F28">
        <v>-4</v>
      </c>
      <c r="G28">
        <f t="shared" si="0"/>
        <v>0</v>
      </c>
      <c r="K28" s="36">
        <v>4</v>
      </c>
    </row>
    <row r="29" spans="1:12" x14ac:dyDescent="0.2">
      <c r="A29" s="4" t="s">
        <v>61</v>
      </c>
      <c r="B29">
        <v>1</v>
      </c>
      <c r="C29">
        <v>0</v>
      </c>
      <c r="D29">
        <v>0</v>
      </c>
      <c r="E29">
        <v>1</v>
      </c>
      <c r="F29">
        <v>-8</v>
      </c>
      <c r="G29">
        <f t="shared" si="0"/>
        <v>0</v>
      </c>
      <c r="K29" s="36">
        <v>0</v>
      </c>
    </row>
    <row r="30" spans="1:12" x14ac:dyDescent="0.2">
      <c r="A30" s="4" t="s">
        <v>112</v>
      </c>
      <c r="B30">
        <v>1</v>
      </c>
      <c r="C30">
        <v>0</v>
      </c>
      <c r="D30">
        <v>0</v>
      </c>
      <c r="E30">
        <v>1</v>
      </c>
      <c r="F30">
        <v>-9</v>
      </c>
      <c r="G30">
        <f t="shared" si="0"/>
        <v>0</v>
      </c>
      <c r="K30" s="36">
        <v>0</v>
      </c>
    </row>
    <row r="31" spans="1:12" x14ac:dyDescent="0.2">
      <c r="A31" s="4" t="s">
        <v>75</v>
      </c>
      <c r="G31">
        <f t="shared" si="0"/>
        <v>0</v>
      </c>
      <c r="K31">
        <v>0</v>
      </c>
    </row>
    <row r="32" spans="1:12" x14ac:dyDescent="0.2">
      <c r="A32" s="4" t="s">
        <v>98</v>
      </c>
      <c r="G32">
        <f t="shared" si="0"/>
        <v>0</v>
      </c>
      <c r="K32">
        <v>0</v>
      </c>
    </row>
    <row r="33" spans="1:11" x14ac:dyDescent="0.2">
      <c r="A33" s="4" t="s">
        <v>19</v>
      </c>
      <c r="G33">
        <f t="shared" si="0"/>
        <v>0</v>
      </c>
      <c r="K33">
        <v>4</v>
      </c>
    </row>
    <row r="34" spans="1:11" x14ac:dyDescent="0.2">
      <c r="A34" s="4" t="s">
        <v>84</v>
      </c>
      <c r="G34">
        <f t="shared" si="0"/>
        <v>0</v>
      </c>
      <c r="K34">
        <v>0</v>
      </c>
    </row>
    <row r="35" spans="1:11" x14ac:dyDescent="0.2">
      <c r="A35" s="4" t="s">
        <v>20</v>
      </c>
      <c r="G35">
        <f t="shared" ref="G35" si="2">SUM(C35*3)+D35</f>
        <v>0</v>
      </c>
      <c r="K35">
        <v>6</v>
      </c>
    </row>
  </sheetData>
  <autoFilter ref="A1:G34" xr:uid="{CCA4218F-1ABE-CF4A-906A-71EA404D2B67}"/>
  <sortState xmlns:xlrd2="http://schemas.microsoft.com/office/spreadsheetml/2017/richdata2" ref="A3:G30">
    <sortCondition descending="1" ref="G3:G30"/>
    <sortCondition descending="1" ref="F3:F30"/>
    <sortCondition ref="B3:B30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0"/>
      <c r="I3" s="7"/>
      <c r="J3" s="7"/>
      <c r="K3" s="7"/>
      <c r="L3" s="7"/>
      <c r="M3" s="7">
        <v>1</v>
      </c>
      <c r="N3" s="7"/>
      <c r="O3" s="7"/>
      <c r="P3" s="7"/>
      <c r="Q3" s="7"/>
      <c r="R3" s="50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0"/>
      <c r="AB3" s="7">
        <v>1</v>
      </c>
      <c r="AC3" s="67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 t="shared" ref="BA3:BA35" si="0">SUM(B3:AY3)</f>
        <v>19</v>
      </c>
      <c r="BB3" s="8">
        <v>3</v>
      </c>
      <c r="BC3" s="8">
        <v>1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0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0"/>
      <c r="S4" s="7"/>
      <c r="T4" s="7">
        <v>3</v>
      </c>
      <c r="U4" s="7"/>
      <c r="V4" s="7"/>
      <c r="W4" s="7"/>
      <c r="X4" s="7"/>
      <c r="Y4" s="7">
        <v>1</v>
      </c>
      <c r="Z4" s="7"/>
      <c r="AA4" s="50"/>
      <c r="AB4" s="7"/>
      <c r="AC4" s="6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 t="shared" si="0"/>
        <v>15</v>
      </c>
      <c r="BB4" s="8">
        <v>4</v>
      </c>
    </row>
    <row r="5" spans="1:58" x14ac:dyDescent="0.2">
      <c r="A5" s="37" t="s">
        <v>22</v>
      </c>
      <c r="B5" s="7"/>
      <c r="C5" s="7"/>
      <c r="D5" s="7"/>
      <c r="E5" s="7"/>
      <c r="F5" s="7"/>
      <c r="G5" s="7"/>
      <c r="H5" s="50"/>
      <c r="I5" s="7"/>
      <c r="J5" s="7"/>
      <c r="K5" s="7"/>
      <c r="L5" s="7">
        <v>1</v>
      </c>
      <c r="M5" s="7"/>
      <c r="N5" s="7">
        <v>1</v>
      </c>
      <c r="O5" s="7">
        <v>1</v>
      </c>
      <c r="P5" s="7">
        <v>3</v>
      </c>
      <c r="Q5" s="7"/>
      <c r="R5" s="50"/>
      <c r="S5" s="7">
        <v>3</v>
      </c>
      <c r="T5" s="7"/>
      <c r="U5" s="7"/>
      <c r="V5" s="7">
        <v>1</v>
      </c>
      <c r="W5" s="7">
        <v>3</v>
      </c>
      <c r="X5" s="7"/>
      <c r="Y5" s="7"/>
      <c r="Z5" s="7"/>
      <c r="AA5" s="50"/>
      <c r="AB5" s="7"/>
      <c r="AC5" s="67"/>
      <c r="AD5" s="7"/>
      <c r="AE5" s="7"/>
      <c r="AF5" s="7"/>
      <c r="AG5" s="7"/>
      <c r="AH5" s="7"/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 t="shared" si="0"/>
        <v>14</v>
      </c>
      <c r="BB5" s="8">
        <v>3</v>
      </c>
    </row>
    <row r="6" spans="1:58" ht="16" thickBot="1" x14ac:dyDescent="0.25">
      <c r="A6" s="20" t="s">
        <v>65</v>
      </c>
      <c r="B6" s="7"/>
      <c r="C6" s="7">
        <v>2</v>
      </c>
      <c r="D6" s="7"/>
      <c r="E6" s="7"/>
      <c r="F6" s="7"/>
      <c r="G6" s="7">
        <v>2</v>
      </c>
      <c r="H6" s="50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0"/>
      <c r="S6" s="7"/>
      <c r="T6" s="7"/>
      <c r="U6" s="7"/>
      <c r="V6" s="7">
        <v>1</v>
      </c>
      <c r="W6" s="7"/>
      <c r="X6" s="7"/>
      <c r="Y6" s="7"/>
      <c r="Z6" s="7"/>
      <c r="AA6" s="50"/>
      <c r="AB6" s="7"/>
      <c r="AC6" s="67"/>
      <c r="AD6" s="7"/>
      <c r="AE6" s="7"/>
      <c r="AF6" s="7">
        <v>1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 t="shared" si="0"/>
        <v>14</v>
      </c>
      <c r="BB6" s="8">
        <v>2</v>
      </c>
      <c r="BC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0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0"/>
      <c r="S7" s="7"/>
      <c r="T7" s="7"/>
      <c r="U7" s="7">
        <v>2</v>
      </c>
      <c r="V7" s="7"/>
      <c r="W7" s="7">
        <v>1</v>
      </c>
      <c r="X7" s="7">
        <v>1</v>
      </c>
      <c r="Y7" s="7">
        <v>1</v>
      </c>
      <c r="Z7" s="7"/>
      <c r="AA7" s="50"/>
      <c r="AB7" s="7"/>
      <c r="AC7" s="67"/>
      <c r="AD7" s="7"/>
      <c r="AE7" s="7">
        <v>2</v>
      </c>
      <c r="AF7" s="7"/>
      <c r="AG7" s="7">
        <v>1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 t="shared" si="0"/>
        <v>14</v>
      </c>
      <c r="BB7" s="8">
        <v>1</v>
      </c>
      <c r="BC7" s="8">
        <v>2</v>
      </c>
    </row>
    <row r="8" spans="1:58" x14ac:dyDescent="0.2">
      <c r="A8" s="14" t="s">
        <v>99</v>
      </c>
      <c r="B8" s="7">
        <v>1</v>
      </c>
      <c r="C8" s="7">
        <v>6</v>
      </c>
      <c r="D8" s="7">
        <v>1</v>
      </c>
      <c r="E8" s="7"/>
      <c r="F8" s="7"/>
      <c r="G8" s="7"/>
      <c r="H8" s="50"/>
      <c r="I8" s="7"/>
      <c r="J8" s="7"/>
      <c r="K8" s="7"/>
      <c r="L8" s="7"/>
      <c r="M8" s="7"/>
      <c r="N8" s="7"/>
      <c r="O8" s="7"/>
      <c r="P8" s="7"/>
      <c r="Q8" s="7"/>
      <c r="R8" s="50"/>
      <c r="S8" s="7"/>
      <c r="T8" s="7"/>
      <c r="U8" s="7"/>
      <c r="V8" s="7"/>
      <c r="W8" s="7"/>
      <c r="X8" s="7"/>
      <c r="Y8" s="7"/>
      <c r="Z8" s="7"/>
      <c r="AA8" s="50"/>
      <c r="AB8" s="7"/>
      <c r="AC8" s="67"/>
      <c r="AD8" s="7">
        <v>1</v>
      </c>
      <c r="AE8" s="7"/>
      <c r="AF8" s="7"/>
      <c r="AG8" s="7"/>
      <c r="AH8" s="7"/>
      <c r="AI8" s="7">
        <v>4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 t="shared" si="0"/>
        <v>13</v>
      </c>
      <c r="BB8" s="8">
        <v>2</v>
      </c>
      <c r="BC8" s="8">
        <v>1</v>
      </c>
    </row>
    <row r="9" spans="1:58" x14ac:dyDescent="0.2">
      <c r="A9" s="4" t="s">
        <v>110</v>
      </c>
      <c r="B9" s="7"/>
      <c r="C9" s="7"/>
      <c r="D9" s="7">
        <v>1</v>
      </c>
      <c r="E9" s="7"/>
      <c r="F9" s="7">
        <v>2</v>
      </c>
      <c r="G9" s="7"/>
      <c r="H9" s="50"/>
      <c r="I9" s="7"/>
      <c r="J9" s="7"/>
      <c r="K9" s="7"/>
      <c r="L9" s="7"/>
      <c r="M9" s="7"/>
      <c r="N9" s="7">
        <v>1</v>
      </c>
      <c r="O9" s="7"/>
      <c r="P9" s="7">
        <v>1</v>
      </c>
      <c r="Q9" s="7">
        <v>1</v>
      </c>
      <c r="R9" s="50"/>
      <c r="S9" s="7">
        <v>1</v>
      </c>
      <c r="T9" s="7"/>
      <c r="U9" s="7"/>
      <c r="V9" s="7"/>
      <c r="W9" s="7"/>
      <c r="X9" s="7"/>
      <c r="Y9" s="7"/>
      <c r="Z9" s="7">
        <v>2</v>
      </c>
      <c r="AA9" s="50"/>
      <c r="AB9" s="7">
        <v>1</v>
      </c>
      <c r="AC9" s="67"/>
      <c r="AD9" s="7"/>
      <c r="AE9" s="7"/>
      <c r="AF9" s="7">
        <v>3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 t="shared" si="0"/>
        <v>13</v>
      </c>
      <c r="BB9" s="8">
        <v>1</v>
      </c>
      <c r="BC9" s="8">
        <v>1</v>
      </c>
    </row>
    <row r="10" spans="1:58" x14ac:dyDescent="0.2">
      <c r="A10" s="4" t="s">
        <v>21</v>
      </c>
      <c r="B10" s="7">
        <v>1</v>
      </c>
      <c r="C10" s="7"/>
      <c r="D10" s="7"/>
      <c r="E10" s="7"/>
      <c r="F10" s="7"/>
      <c r="G10" s="7"/>
      <c r="H10" s="50"/>
      <c r="I10" s="7"/>
      <c r="J10" s="7">
        <v>1</v>
      </c>
      <c r="K10" s="7">
        <v>1</v>
      </c>
      <c r="L10" s="7"/>
      <c r="M10" s="7">
        <v>1</v>
      </c>
      <c r="N10" s="7">
        <v>1</v>
      </c>
      <c r="O10" s="7">
        <v>1</v>
      </c>
      <c r="P10" s="7">
        <v>1</v>
      </c>
      <c r="Q10" s="7"/>
      <c r="R10" s="50"/>
      <c r="S10" s="7"/>
      <c r="T10" s="7">
        <v>1</v>
      </c>
      <c r="U10" s="7"/>
      <c r="V10" s="7">
        <v>1</v>
      </c>
      <c r="W10" s="7"/>
      <c r="X10" s="7">
        <v>1</v>
      </c>
      <c r="Y10" s="7"/>
      <c r="Z10" s="7"/>
      <c r="AA10" s="50"/>
      <c r="AB10" s="7">
        <v>1</v>
      </c>
      <c r="AC10" s="67"/>
      <c r="AD10" s="7"/>
      <c r="AE10" s="7"/>
      <c r="AF10" s="7"/>
      <c r="AG10" s="7">
        <v>1</v>
      </c>
      <c r="AH10" s="7"/>
      <c r="AI10" s="7">
        <v>1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 t="shared" si="0"/>
        <v>13</v>
      </c>
    </row>
    <row r="11" spans="1:58" x14ac:dyDescent="0.2">
      <c r="A11" s="4" t="s">
        <v>76</v>
      </c>
      <c r="B11" s="7">
        <v>1</v>
      </c>
      <c r="C11" s="7"/>
      <c r="D11" s="7"/>
      <c r="E11" s="7"/>
      <c r="F11" s="7"/>
      <c r="G11" s="7">
        <v>1</v>
      </c>
      <c r="H11" s="50"/>
      <c r="I11" s="7"/>
      <c r="J11" s="7"/>
      <c r="K11" s="7"/>
      <c r="L11" s="7"/>
      <c r="M11" s="7"/>
      <c r="N11" s="7"/>
      <c r="O11" s="7"/>
      <c r="P11" s="7"/>
      <c r="Q11" s="7"/>
      <c r="R11" s="50"/>
      <c r="S11" s="7"/>
      <c r="T11" s="7">
        <v>1</v>
      </c>
      <c r="U11" s="7">
        <v>1</v>
      </c>
      <c r="V11" s="7"/>
      <c r="W11" s="7"/>
      <c r="X11" s="7"/>
      <c r="Y11" s="7">
        <v>1</v>
      </c>
      <c r="Z11" s="7"/>
      <c r="AA11" s="50"/>
      <c r="AB11" s="7"/>
      <c r="AC11" s="67"/>
      <c r="AD11" s="7"/>
      <c r="AE11" s="7">
        <v>1</v>
      </c>
      <c r="AF11" s="7"/>
      <c r="AG11" s="7">
        <v>4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 t="shared" si="0"/>
        <v>10</v>
      </c>
      <c r="BB11" s="8">
        <v>1</v>
      </c>
    </row>
    <row r="12" spans="1:58" x14ac:dyDescent="0.2">
      <c r="A12" s="4" t="s">
        <v>89</v>
      </c>
      <c r="B12" s="7"/>
      <c r="C12" s="7"/>
      <c r="D12" s="7"/>
      <c r="E12" s="7"/>
      <c r="F12" s="7"/>
      <c r="G12" s="7"/>
      <c r="H12" s="50"/>
      <c r="I12" s="7">
        <v>1</v>
      </c>
      <c r="J12" s="7">
        <v>1</v>
      </c>
      <c r="K12" s="7"/>
      <c r="L12" s="7">
        <v>1</v>
      </c>
      <c r="M12" s="7">
        <v>1</v>
      </c>
      <c r="N12" s="7"/>
      <c r="O12" s="7"/>
      <c r="P12" s="7"/>
      <c r="Q12" s="7"/>
      <c r="R12" s="50"/>
      <c r="S12" s="7"/>
      <c r="T12" s="7"/>
      <c r="U12" s="7">
        <v>1</v>
      </c>
      <c r="V12" s="7"/>
      <c r="W12" s="7">
        <v>1</v>
      </c>
      <c r="X12" s="7"/>
      <c r="Y12" s="7"/>
      <c r="Z12" s="7">
        <v>2</v>
      </c>
      <c r="AA12" s="50"/>
      <c r="AB12" s="7"/>
      <c r="AC12" s="67"/>
      <c r="AD12" s="7"/>
      <c r="AE12" s="7">
        <v>2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 t="shared" si="0"/>
        <v>10</v>
      </c>
      <c r="BC12" s="8">
        <v>2</v>
      </c>
      <c r="BF12" s="23"/>
    </row>
    <row r="13" spans="1:58" x14ac:dyDescent="0.2">
      <c r="A13" s="4" t="s">
        <v>111</v>
      </c>
      <c r="B13" s="7"/>
      <c r="C13" s="7"/>
      <c r="D13" s="7"/>
      <c r="E13" s="7">
        <v>1</v>
      </c>
      <c r="F13" s="7">
        <v>3</v>
      </c>
      <c r="G13" s="7"/>
      <c r="H13" s="50"/>
      <c r="I13" s="7"/>
      <c r="J13" s="7"/>
      <c r="K13" s="7"/>
      <c r="L13" s="7"/>
      <c r="M13" s="7"/>
      <c r="N13" s="7"/>
      <c r="O13" s="7"/>
      <c r="P13" s="7">
        <v>1</v>
      </c>
      <c r="Q13" s="7"/>
      <c r="R13" s="50"/>
      <c r="S13" s="7"/>
      <c r="T13" s="7"/>
      <c r="U13" s="7"/>
      <c r="V13" s="7"/>
      <c r="W13" s="7">
        <v>1</v>
      </c>
      <c r="X13" s="7">
        <v>1</v>
      </c>
      <c r="Y13" s="7"/>
      <c r="Z13" s="7"/>
      <c r="AA13" s="50"/>
      <c r="AB13" s="7"/>
      <c r="AC13" s="67"/>
      <c r="AD13" s="7"/>
      <c r="AE13" s="7"/>
      <c r="AF13" s="7"/>
      <c r="AG13" s="7"/>
      <c r="AH13" s="7"/>
      <c r="AI13" s="7">
        <v>3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 t="shared" si="0"/>
        <v>10</v>
      </c>
    </row>
    <row r="14" spans="1:58" x14ac:dyDescent="0.2">
      <c r="A14" s="4" t="s">
        <v>124</v>
      </c>
      <c r="B14" s="7"/>
      <c r="C14" s="7"/>
      <c r="D14" s="7">
        <v>3</v>
      </c>
      <c r="E14" s="7"/>
      <c r="F14" s="7">
        <v>4</v>
      </c>
      <c r="G14" s="7"/>
      <c r="H14" s="50"/>
      <c r="I14" s="7"/>
      <c r="J14" s="7"/>
      <c r="K14" s="7"/>
      <c r="L14" s="7"/>
      <c r="M14" s="7"/>
      <c r="N14" s="7"/>
      <c r="O14" s="7"/>
      <c r="P14" s="7"/>
      <c r="Q14" s="7"/>
      <c r="R14" s="50"/>
      <c r="S14" s="7"/>
      <c r="T14" s="7"/>
      <c r="U14" s="7"/>
      <c r="V14" s="7"/>
      <c r="W14" s="7"/>
      <c r="X14" s="7"/>
      <c r="Y14" s="7"/>
      <c r="Z14" s="7"/>
      <c r="AA14" s="50"/>
      <c r="AB14" s="7"/>
      <c r="AC14" s="6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 t="shared" si="0"/>
        <v>9</v>
      </c>
      <c r="BB14" s="8">
        <v>1</v>
      </c>
      <c r="BC14" s="8">
        <v>2</v>
      </c>
    </row>
    <row r="15" spans="1:58" x14ac:dyDescent="0.2">
      <c r="A15" s="4" t="s">
        <v>101</v>
      </c>
      <c r="B15" s="7"/>
      <c r="C15" s="7"/>
      <c r="D15" s="7"/>
      <c r="E15" s="7"/>
      <c r="F15" s="7"/>
      <c r="G15" s="7"/>
      <c r="H15" s="50"/>
      <c r="I15" s="7"/>
      <c r="J15" s="7"/>
      <c r="K15" s="7"/>
      <c r="L15" s="7"/>
      <c r="M15" s="7"/>
      <c r="N15" s="7"/>
      <c r="O15" s="7"/>
      <c r="P15" s="7"/>
      <c r="Q15" s="7">
        <v>1</v>
      </c>
      <c r="R15" s="50"/>
      <c r="S15" s="7"/>
      <c r="T15" s="7"/>
      <c r="U15" s="7"/>
      <c r="V15" s="7"/>
      <c r="W15" s="7"/>
      <c r="X15" s="7"/>
      <c r="Y15" s="7"/>
      <c r="Z15" s="7"/>
      <c r="AA15" s="50"/>
      <c r="AB15" s="7"/>
      <c r="AC15" s="67"/>
      <c r="AD15" s="7">
        <v>1</v>
      </c>
      <c r="AE15" s="7"/>
      <c r="AF15" s="7"/>
      <c r="AG15" s="7"/>
      <c r="AH15" s="7"/>
      <c r="AI15" s="7"/>
      <c r="AJ15" s="7">
        <v>7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 t="shared" si="0"/>
        <v>9</v>
      </c>
      <c r="BB15" s="8">
        <v>1</v>
      </c>
      <c r="BC15" s="8">
        <v>1</v>
      </c>
    </row>
    <row r="16" spans="1:58" x14ac:dyDescent="0.2">
      <c r="A16" s="4" t="s">
        <v>83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/>
      <c r="M16" s="7"/>
      <c r="N16" s="7"/>
      <c r="O16" s="7"/>
      <c r="P16" s="7">
        <v>2</v>
      </c>
      <c r="Q16" s="7"/>
      <c r="R16" s="50"/>
      <c r="S16" s="7"/>
      <c r="T16" s="7"/>
      <c r="U16" s="7"/>
      <c r="V16" s="7"/>
      <c r="W16" s="7">
        <v>2</v>
      </c>
      <c r="X16" s="7">
        <v>3</v>
      </c>
      <c r="Y16" s="7"/>
      <c r="Z16" s="7"/>
      <c r="AA16" s="50"/>
      <c r="AB16" s="7"/>
      <c r="AC16" s="67"/>
      <c r="AD16" s="7"/>
      <c r="AE16" s="7">
        <v>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 t="shared" si="0"/>
        <v>8</v>
      </c>
      <c r="BB16" s="8">
        <v>1</v>
      </c>
    </row>
    <row r="17" spans="1:58" x14ac:dyDescent="0.2">
      <c r="A17" s="4" t="s">
        <v>78</v>
      </c>
      <c r="B17" s="7"/>
      <c r="C17" s="7"/>
      <c r="D17" s="7">
        <v>1</v>
      </c>
      <c r="E17" s="7"/>
      <c r="F17" s="7"/>
      <c r="G17" s="7">
        <v>1</v>
      </c>
      <c r="H17" s="50"/>
      <c r="I17" s="7">
        <v>2</v>
      </c>
      <c r="J17" s="7"/>
      <c r="K17" s="7"/>
      <c r="L17" s="7"/>
      <c r="M17" s="7"/>
      <c r="N17" s="7"/>
      <c r="O17" s="7">
        <v>2</v>
      </c>
      <c r="P17" s="7"/>
      <c r="Q17" s="7"/>
      <c r="R17" s="50"/>
      <c r="S17" s="7"/>
      <c r="T17" s="7"/>
      <c r="U17" s="7"/>
      <c r="V17" s="7"/>
      <c r="W17" s="7"/>
      <c r="X17" s="7"/>
      <c r="Y17" s="7"/>
      <c r="Z17" s="7"/>
      <c r="AA17" s="50"/>
      <c r="AB17" s="7">
        <v>1</v>
      </c>
      <c r="AC17" s="67"/>
      <c r="AD17" s="7"/>
      <c r="AE17" s="7"/>
      <c r="AF17" s="7"/>
      <c r="AG17" s="7"/>
      <c r="AH17" s="7">
        <v>1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 t="shared" si="0"/>
        <v>8</v>
      </c>
      <c r="BC17" s="8">
        <v>1</v>
      </c>
    </row>
    <row r="18" spans="1:58" x14ac:dyDescent="0.2">
      <c r="A18" s="4" t="s">
        <v>91</v>
      </c>
      <c r="B18" s="7"/>
      <c r="C18" s="7"/>
      <c r="D18" s="7"/>
      <c r="E18" s="7"/>
      <c r="F18" s="7">
        <v>1</v>
      </c>
      <c r="G18" s="7"/>
      <c r="H18" s="50"/>
      <c r="I18" s="7"/>
      <c r="J18" s="7">
        <v>1</v>
      </c>
      <c r="K18" s="7"/>
      <c r="L18" s="7"/>
      <c r="M18" s="7"/>
      <c r="N18" s="7">
        <v>1</v>
      </c>
      <c r="O18" s="7"/>
      <c r="P18" s="7"/>
      <c r="Q18" s="7"/>
      <c r="R18" s="50"/>
      <c r="S18" s="7">
        <v>1</v>
      </c>
      <c r="T18" s="7"/>
      <c r="U18" s="7"/>
      <c r="V18" s="7"/>
      <c r="W18" s="7"/>
      <c r="X18" s="7">
        <v>1</v>
      </c>
      <c r="Y18" s="7">
        <v>1</v>
      </c>
      <c r="Z18" s="7"/>
      <c r="AA18" s="50"/>
      <c r="AB18" s="7"/>
      <c r="AC18" s="67"/>
      <c r="AD18" s="7"/>
      <c r="AE18" s="7">
        <v>1</v>
      </c>
      <c r="AF18" s="7"/>
      <c r="AG18" s="7"/>
      <c r="AH18" s="7">
        <v>1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 t="shared" si="0"/>
        <v>8</v>
      </c>
      <c r="BF18" s="23"/>
    </row>
    <row r="19" spans="1:58" x14ac:dyDescent="0.2">
      <c r="A19" s="4" t="s">
        <v>82</v>
      </c>
      <c r="B19" s="7">
        <v>1</v>
      </c>
      <c r="C19" s="7"/>
      <c r="D19" s="7"/>
      <c r="E19" s="7"/>
      <c r="F19" s="7"/>
      <c r="G19" s="7"/>
      <c r="H19" s="50"/>
      <c r="I19" s="7"/>
      <c r="J19" s="7"/>
      <c r="K19" s="7"/>
      <c r="L19" s="7">
        <v>3</v>
      </c>
      <c r="M19" s="7"/>
      <c r="N19" s="7"/>
      <c r="O19" s="7"/>
      <c r="P19" s="7"/>
      <c r="Q19" s="7"/>
      <c r="R19" s="50"/>
      <c r="S19" s="7"/>
      <c r="T19" s="7"/>
      <c r="U19" s="7"/>
      <c r="V19" s="7"/>
      <c r="W19" s="7"/>
      <c r="X19" s="7"/>
      <c r="Y19" s="7"/>
      <c r="Z19" s="7">
        <v>1</v>
      </c>
      <c r="AA19" s="50"/>
      <c r="AB19" s="7">
        <v>1</v>
      </c>
      <c r="AC19" s="67"/>
      <c r="AD19" s="7"/>
      <c r="AE19" s="7"/>
      <c r="AF19" s="7">
        <v>1</v>
      </c>
      <c r="AG19" s="7"/>
      <c r="AH19" s="7"/>
      <c r="AI19" s="7">
        <v>1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 t="shared" si="0"/>
        <v>8</v>
      </c>
    </row>
    <row r="20" spans="1:58" x14ac:dyDescent="0.2">
      <c r="A20" s="4" t="s">
        <v>97</v>
      </c>
      <c r="B20" s="7">
        <v>1</v>
      </c>
      <c r="C20" s="7">
        <v>2</v>
      </c>
      <c r="D20" s="7"/>
      <c r="E20" s="7"/>
      <c r="F20" s="7"/>
      <c r="G20" s="7"/>
      <c r="H20" s="50"/>
      <c r="I20" s="7"/>
      <c r="J20" s="7"/>
      <c r="K20" s="7">
        <v>1</v>
      </c>
      <c r="L20" s="7"/>
      <c r="M20" s="7"/>
      <c r="N20" s="7"/>
      <c r="O20" s="7"/>
      <c r="P20" s="7"/>
      <c r="Q20" s="7"/>
      <c r="R20" s="50"/>
      <c r="S20" s="7"/>
      <c r="T20" s="7"/>
      <c r="U20" s="7"/>
      <c r="V20" s="7"/>
      <c r="W20" s="7"/>
      <c r="X20" s="7"/>
      <c r="Y20" s="7"/>
      <c r="Z20" s="7"/>
      <c r="AA20" s="50"/>
      <c r="AB20" s="7"/>
      <c r="AC20" s="67"/>
      <c r="AD20" s="7"/>
      <c r="AE20" s="7">
        <v>1</v>
      </c>
      <c r="AF20" s="7"/>
      <c r="AG20" s="7"/>
      <c r="AH20" s="7">
        <v>2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 t="shared" si="0"/>
        <v>7</v>
      </c>
      <c r="BC20" s="8">
        <v>1</v>
      </c>
    </row>
    <row r="21" spans="1:58" x14ac:dyDescent="0.2">
      <c r="A21" s="4" t="s">
        <v>79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>
        <v>3</v>
      </c>
      <c r="N21" s="7">
        <v>1</v>
      </c>
      <c r="O21" s="7"/>
      <c r="P21" s="7"/>
      <c r="Q21" s="7"/>
      <c r="R21" s="50"/>
      <c r="S21" s="7">
        <v>1</v>
      </c>
      <c r="T21" s="7"/>
      <c r="U21" s="7"/>
      <c r="V21" s="7"/>
      <c r="W21" s="7"/>
      <c r="X21" s="7"/>
      <c r="Y21" s="7"/>
      <c r="Z21" s="7"/>
      <c r="AA21" s="50"/>
      <c r="AB21" s="7"/>
      <c r="AC21" s="67"/>
      <c r="AD21" s="7"/>
      <c r="AE21" s="7">
        <v>1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 t="shared" si="0"/>
        <v>6</v>
      </c>
      <c r="BB21" s="8">
        <v>1</v>
      </c>
    </row>
    <row r="22" spans="1:58" x14ac:dyDescent="0.2">
      <c r="A22" s="4" t="s">
        <v>90</v>
      </c>
      <c r="B22" s="7"/>
      <c r="C22" s="7">
        <v>1</v>
      </c>
      <c r="D22" s="7">
        <v>3</v>
      </c>
      <c r="E22" s="7"/>
      <c r="F22" s="7"/>
      <c r="G22" s="7">
        <v>1</v>
      </c>
      <c r="H22" s="50"/>
      <c r="I22" s="7"/>
      <c r="J22" s="7"/>
      <c r="K22" s="7"/>
      <c r="L22" s="7"/>
      <c r="M22" s="7"/>
      <c r="N22" s="7"/>
      <c r="O22" s="7"/>
      <c r="P22" s="7"/>
      <c r="Q22" s="7"/>
      <c r="R22" s="50"/>
      <c r="S22" s="7"/>
      <c r="T22" s="7"/>
      <c r="U22" s="32"/>
      <c r="V22" s="7"/>
      <c r="W22" s="7"/>
      <c r="X22" s="7"/>
      <c r="Y22" s="7"/>
      <c r="Z22" s="7"/>
      <c r="AA22" s="50"/>
      <c r="AB22" s="7"/>
      <c r="AC22" s="6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 t="shared" si="0"/>
        <v>5</v>
      </c>
      <c r="BC22" s="8">
        <v>1</v>
      </c>
    </row>
    <row r="23" spans="1:58" x14ac:dyDescent="0.2">
      <c r="A23" s="4" t="s">
        <v>184</v>
      </c>
      <c r="B23" s="7"/>
      <c r="C23" s="7"/>
      <c r="D23" s="7"/>
      <c r="E23" s="7"/>
      <c r="F23" s="7"/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50"/>
      <c r="S23" s="7"/>
      <c r="T23" s="7"/>
      <c r="U23" s="32"/>
      <c r="V23" s="7"/>
      <c r="W23" s="7">
        <v>1</v>
      </c>
      <c r="X23" s="7">
        <v>1</v>
      </c>
      <c r="Y23" s="7"/>
      <c r="Z23" s="7">
        <v>1</v>
      </c>
      <c r="AA23" s="50"/>
      <c r="AB23" s="7"/>
      <c r="AC23" s="67"/>
      <c r="AD23" s="7">
        <v>1</v>
      </c>
      <c r="AE23" s="7"/>
      <c r="AF23" s="7"/>
      <c r="AG23" s="7"/>
      <c r="AH23" s="7"/>
      <c r="AI23" s="7"/>
      <c r="AJ23" s="7">
        <v>1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 t="shared" si="0"/>
        <v>5</v>
      </c>
      <c r="BC23" s="8">
        <v>1</v>
      </c>
    </row>
    <row r="24" spans="1:58" x14ac:dyDescent="0.2">
      <c r="A24" s="4" t="s">
        <v>75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50"/>
      <c r="S24" s="7">
        <v>2</v>
      </c>
      <c r="T24" s="7">
        <v>1</v>
      </c>
      <c r="U24" s="7"/>
      <c r="V24" s="7">
        <v>2</v>
      </c>
      <c r="W24" s="7"/>
      <c r="X24" s="7"/>
      <c r="Y24" s="7"/>
      <c r="Z24" s="7"/>
      <c r="AA24" s="50"/>
      <c r="AB24" s="7"/>
      <c r="AC24" s="6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 t="shared" si="0"/>
        <v>5</v>
      </c>
    </row>
    <row r="25" spans="1:58" x14ac:dyDescent="0.2">
      <c r="A25" s="4" t="s">
        <v>85</v>
      </c>
      <c r="B25" s="7"/>
      <c r="C25" s="7"/>
      <c r="D25" s="7">
        <v>1</v>
      </c>
      <c r="E25" s="7"/>
      <c r="F25" s="7"/>
      <c r="G25" s="7"/>
      <c r="H25" s="50"/>
      <c r="I25" s="7"/>
      <c r="J25" s="7">
        <v>1</v>
      </c>
      <c r="K25" s="7"/>
      <c r="L25" s="7"/>
      <c r="M25" s="7"/>
      <c r="N25" s="7"/>
      <c r="O25" s="7">
        <v>1</v>
      </c>
      <c r="P25" s="7"/>
      <c r="Q25" s="7"/>
      <c r="R25" s="50"/>
      <c r="S25" s="7"/>
      <c r="T25" s="7"/>
      <c r="U25" s="7"/>
      <c r="V25" s="7">
        <v>1</v>
      </c>
      <c r="W25" s="7"/>
      <c r="X25" s="7"/>
      <c r="Y25" s="7"/>
      <c r="Z25" s="7">
        <v>1</v>
      </c>
      <c r="AA25" s="50"/>
      <c r="AB25" s="7"/>
      <c r="AC25" s="6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 t="shared" si="0"/>
        <v>5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>
        <v>1</v>
      </c>
      <c r="U26" s="7"/>
      <c r="V26" s="7">
        <v>1</v>
      </c>
      <c r="W26" s="7">
        <v>1</v>
      </c>
      <c r="X26" s="7"/>
      <c r="Y26" s="7"/>
      <c r="Z26" s="7">
        <v>1</v>
      </c>
      <c r="AA26" s="50"/>
      <c r="AB26" s="7"/>
      <c r="AC26" s="6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 t="shared" si="0"/>
        <v>5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7"/>
      <c r="W27" s="7">
        <v>1</v>
      </c>
      <c r="X27" s="7">
        <v>2</v>
      </c>
      <c r="Y27" s="7"/>
      <c r="Z27" s="7"/>
      <c r="AA27" s="50"/>
      <c r="AB27" s="7">
        <v>1</v>
      </c>
      <c r="AC27" s="6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 t="shared" si="0"/>
        <v>5</v>
      </c>
    </row>
    <row r="28" spans="1:58" x14ac:dyDescent="0.2">
      <c r="A28" s="4" t="s">
        <v>87</v>
      </c>
      <c r="B28" s="7"/>
      <c r="C28" s="7"/>
      <c r="D28" s="7"/>
      <c r="E28" s="7"/>
      <c r="F28" s="7"/>
      <c r="G28" s="7"/>
      <c r="H28" s="50"/>
      <c r="I28" s="7"/>
      <c r="J28" s="7"/>
      <c r="K28" s="7">
        <v>1</v>
      </c>
      <c r="L28" s="7"/>
      <c r="M28" s="7">
        <v>1</v>
      </c>
      <c r="N28" s="7"/>
      <c r="O28" s="7"/>
      <c r="P28" s="7"/>
      <c r="Q28" s="7">
        <v>1</v>
      </c>
      <c r="R28" s="50"/>
      <c r="S28" s="7"/>
      <c r="T28" s="7"/>
      <c r="U28" s="7"/>
      <c r="V28" s="7">
        <v>1</v>
      </c>
      <c r="W28" s="7"/>
      <c r="X28" s="7"/>
      <c r="Y28" s="7"/>
      <c r="Z28" s="7"/>
      <c r="AA28" s="50"/>
      <c r="AB28" s="7"/>
      <c r="AC28" s="6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 t="shared" si="0"/>
        <v>4</v>
      </c>
    </row>
    <row r="29" spans="1:58" x14ac:dyDescent="0.2">
      <c r="A29" s="4" t="s">
        <v>80</v>
      </c>
      <c r="B29" s="7"/>
      <c r="C29" s="7"/>
      <c r="D29" s="7"/>
      <c r="E29" s="7"/>
      <c r="F29" s="7"/>
      <c r="G29" s="7"/>
      <c r="H29" s="50"/>
      <c r="I29" s="7">
        <v>2</v>
      </c>
      <c r="J29" s="7"/>
      <c r="K29" s="7"/>
      <c r="L29" s="7"/>
      <c r="M29" s="7"/>
      <c r="N29" s="7"/>
      <c r="O29" s="7"/>
      <c r="P29" s="7"/>
      <c r="Q29" s="7">
        <v>1</v>
      </c>
      <c r="R29" s="50"/>
      <c r="S29" s="7"/>
      <c r="T29" s="7"/>
      <c r="U29" s="7"/>
      <c r="V29" s="7"/>
      <c r="W29" s="7"/>
      <c r="X29" s="7"/>
      <c r="Y29" s="7"/>
      <c r="Z29" s="7"/>
      <c r="AA29" s="50"/>
      <c r="AB29" s="7"/>
      <c r="AC29" s="6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 t="shared" si="0"/>
        <v>3</v>
      </c>
      <c r="BC29" s="8">
        <v>1</v>
      </c>
    </row>
    <row r="30" spans="1:58" x14ac:dyDescent="0.2">
      <c r="A30" s="4" t="s">
        <v>199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>
        <v>2</v>
      </c>
      <c r="Z30" s="7"/>
      <c r="AA30" s="50"/>
      <c r="AB30" s="7"/>
      <c r="AC30" s="6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 t="shared" si="0"/>
        <v>2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>
        <v>1</v>
      </c>
      <c r="T31" s="7"/>
      <c r="U31" s="7"/>
      <c r="V31" s="7"/>
      <c r="W31" s="7"/>
      <c r="X31" s="7"/>
      <c r="Y31" s="7"/>
      <c r="Z31" s="7"/>
      <c r="AA31" s="50"/>
      <c r="AB31" s="7"/>
      <c r="AC31" s="6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 t="shared" si="0"/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 t="shared" si="0"/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 t="shared" si="0"/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/>
      <c r="Z34" s="7"/>
      <c r="AA34" s="50"/>
      <c r="AB34" s="7"/>
      <c r="AC34" s="6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 t="shared" si="0"/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 t="shared" si="0"/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 t="shared" ref="BA36" si="1"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17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17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14</v>
      </c>
      <c r="AI38" s="8">
        <f>'League Table'!AI40</f>
        <v>15</v>
      </c>
      <c r="AJ38" s="8">
        <f>'League Table'!AJ40</f>
        <v>16</v>
      </c>
      <c r="AK38" s="8">
        <f>'League Table'!AK40</f>
        <v>20</v>
      </c>
      <c r="AL38" s="8">
        <f>'League Table'!AL40</f>
        <v>14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2">SUM(B3:B36)</f>
        <v>8</v>
      </c>
      <c r="C40">
        <f t="shared" si="2"/>
        <v>11</v>
      </c>
      <c r="D40">
        <f t="shared" si="2"/>
        <v>10</v>
      </c>
      <c r="E40">
        <f t="shared" si="2"/>
        <v>8</v>
      </c>
      <c r="F40">
        <f t="shared" si="2"/>
        <v>11</v>
      </c>
      <c r="G40">
        <f t="shared" si="2"/>
        <v>7</v>
      </c>
      <c r="H40">
        <f t="shared" si="2"/>
        <v>0</v>
      </c>
      <c r="I40">
        <f t="shared" si="2"/>
        <v>5</v>
      </c>
      <c r="J40">
        <f t="shared" si="2"/>
        <v>4</v>
      </c>
      <c r="K40">
        <f t="shared" si="2"/>
        <v>6</v>
      </c>
      <c r="L40">
        <f t="shared" si="2"/>
        <v>9</v>
      </c>
      <c r="M40">
        <f t="shared" si="2"/>
        <v>8</v>
      </c>
      <c r="N40">
        <f t="shared" si="2"/>
        <v>8</v>
      </c>
      <c r="O40">
        <f t="shared" si="2"/>
        <v>10</v>
      </c>
      <c r="P40">
        <f t="shared" si="2"/>
        <v>8</v>
      </c>
      <c r="Q40">
        <f t="shared" si="2"/>
        <v>7</v>
      </c>
      <c r="R40">
        <f t="shared" si="2"/>
        <v>0</v>
      </c>
      <c r="S40">
        <f t="shared" si="2"/>
        <v>10</v>
      </c>
      <c r="T40">
        <f t="shared" si="2"/>
        <v>9</v>
      </c>
      <c r="U40" s="31">
        <f t="shared" si="2"/>
        <v>5</v>
      </c>
      <c r="V40">
        <f t="shared" si="2"/>
        <v>11</v>
      </c>
      <c r="W40">
        <f t="shared" si="2"/>
        <v>11</v>
      </c>
      <c r="X40">
        <f t="shared" si="2"/>
        <v>10</v>
      </c>
      <c r="Y40">
        <f t="shared" si="2"/>
        <v>9</v>
      </c>
      <c r="Z40">
        <f t="shared" si="2"/>
        <v>8</v>
      </c>
      <c r="AA40" s="34">
        <f t="shared" si="2"/>
        <v>0</v>
      </c>
      <c r="AB40" s="8">
        <f t="shared" si="2"/>
        <v>6</v>
      </c>
      <c r="AC40" s="23">
        <f t="shared" si="2"/>
        <v>0</v>
      </c>
      <c r="AD40" s="23">
        <f t="shared" si="2"/>
        <v>4</v>
      </c>
      <c r="AE40" s="23">
        <f t="shared" si="2"/>
        <v>9</v>
      </c>
      <c r="AF40" s="23">
        <f t="shared" si="2"/>
        <v>5</v>
      </c>
      <c r="AG40" s="23">
        <f t="shared" si="2"/>
        <v>6</v>
      </c>
      <c r="AH40" s="23">
        <f t="shared" si="2"/>
        <v>7</v>
      </c>
      <c r="AI40" s="23">
        <f t="shared" si="2"/>
        <v>10</v>
      </c>
      <c r="AJ40" s="23">
        <f t="shared" si="2"/>
        <v>8</v>
      </c>
      <c r="AK40" s="23">
        <f t="shared" si="2"/>
        <v>0</v>
      </c>
      <c r="AL40" s="23">
        <f t="shared" si="2"/>
        <v>0</v>
      </c>
      <c r="AM40" s="23">
        <f t="shared" si="2"/>
        <v>0</v>
      </c>
      <c r="AN40" s="23">
        <f t="shared" si="2"/>
        <v>0</v>
      </c>
      <c r="AO40" s="23">
        <f t="shared" si="2"/>
        <v>0</v>
      </c>
      <c r="AP40" s="23">
        <f t="shared" si="2"/>
        <v>0</v>
      </c>
      <c r="AQ40" s="23">
        <f t="shared" si="2"/>
        <v>0</v>
      </c>
      <c r="AR40" s="23">
        <f t="shared" si="2"/>
        <v>0</v>
      </c>
      <c r="AS40" s="23">
        <f t="shared" si="2"/>
        <v>0</v>
      </c>
      <c r="AT40" s="23">
        <f t="shared" si="2"/>
        <v>0</v>
      </c>
      <c r="AU40" s="23">
        <f t="shared" si="2"/>
        <v>0</v>
      </c>
      <c r="AV40" s="23">
        <f t="shared" si="2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107</v>
      </c>
      <c r="B5" s="18"/>
      <c r="C5" s="18">
        <v>1</v>
      </c>
      <c r="D5" s="18"/>
      <c r="E5" s="18"/>
      <c r="F5" s="18">
        <v>1</v>
      </c>
      <c r="G5" s="18"/>
      <c r="H5" s="48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>
        <v>3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 t="shared" ref="BA5:BA37" si="0">SUM(B5:AY5)</f>
        <v>26</v>
      </c>
    </row>
    <row r="6" spans="1:53" x14ac:dyDescent="0.2">
      <c r="A6" s="14" t="s">
        <v>106</v>
      </c>
      <c r="B6" s="44">
        <v>2</v>
      </c>
      <c r="C6" s="44"/>
      <c r="D6" s="44"/>
      <c r="E6" s="44">
        <v>4</v>
      </c>
      <c r="F6" s="44"/>
      <c r="G6" s="44">
        <v>1</v>
      </c>
      <c r="H6" s="52"/>
      <c r="I6" s="44"/>
      <c r="J6" s="44"/>
      <c r="K6" s="58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v>1</v>
      </c>
      <c r="AL6" s="16">
        <v>1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 t="shared" si="0"/>
        <v>23</v>
      </c>
    </row>
    <row r="7" spans="1:53" x14ac:dyDescent="0.2">
      <c r="A7" s="37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0"/>
      <c r="I7" s="7">
        <v>3</v>
      </c>
      <c r="J7" s="7"/>
      <c r="K7" s="59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>
        <v>1</v>
      </c>
      <c r="AI7" s="7"/>
      <c r="AJ7" s="7"/>
      <c r="AK7" s="7"/>
      <c r="AL7" s="7">
        <v>1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 t="shared" si="0"/>
        <v>22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8"/>
      <c r="I8" s="18"/>
      <c r="J8" s="18"/>
      <c r="K8" s="61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 t="shared" si="0"/>
        <v>16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1"/>
      <c r="I9" s="16"/>
      <c r="J9" s="16">
        <v>2</v>
      </c>
      <c r="K9" s="60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>
        <v>2</v>
      </c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 t="shared" si="0"/>
        <v>14</v>
      </c>
    </row>
    <row r="10" spans="1:53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0"/>
      <c r="I10" s="7"/>
      <c r="J10" s="7"/>
      <c r="K10" s="5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1</v>
      </c>
      <c r="AE10" s="7"/>
      <c r="AF10" s="7"/>
      <c r="AG10" s="7"/>
      <c r="AH10" s="7">
        <v>1</v>
      </c>
      <c r="AI10" s="7">
        <v>3</v>
      </c>
      <c r="AJ10" s="7"/>
      <c r="AK10" s="7"/>
      <c r="AL10" s="7">
        <v>1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 t="shared" si="0"/>
        <v>13</v>
      </c>
    </row>
    <row r="11" spans="1:53" x14ac:dyDescent="0.2">
      <c r="A11" s="4" t="s">
        <v>78</v>
      </c>
      <c r="B11" s="7"/>
      <c r="C11" s="7"/>
      <c r="D11" s="7">
        <v>1</v>
      </c>
      <c r="E11" s="7"/>
      <c r="F11" s="7"/>
      <c r="G11" s="7"/>
      <c r="H11" s="50"/>
      <c r="I11" s="7">
        <v>2</v>
      </c>
      <c r="J11" s="7"/>
      <c r="K11" s="59">
        <v>1</v>
      </c>
      <c r="L11" s="7"/>
      <c r="M11" s="7"/>
      <c r="N11" s="7"/>
      <c r="O11" s="7"/>
      <c r="P11" s="7"/>
      <c r="Q11" s="7">
        <v>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>
        <v>1</v>
      </c>
      <c r="AI11" s="7"/>
      <c r="AJ11" s="7">
        <v>1</v>
      </c>
      <c r="AK11" s="7"/>
      <c r="AL11" s="7">
        <v>1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9</v>
      </c>
    </row>
    <row r="12" spans="1:53" x14ac:dyDescent="0.2">
      <c r="A12" s="4" t="s">
        <v>22</v>
      </c>
      <c r="B12" s="16"/>
      <c r="C12" s="16"/>
      <c r="D12" s="16"/>
      <c r="E12" s="16"/>
      <c r="F12" s="16"/>
      <c r="G12" s="16"/>
      <c r="H12" s="51"/>
      <c r="I12" s="16"/>
      <c r="J12" s="16"/>
      <c r="K12" s="16"/>
      <c r="L12" s="16"/>
      <c r="M12" s="16"/>
      <c r="N12" s="16">
        <v>1</v>
      </c>
      <c r="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   <c r="W12" s="16">
        <v>1</v>
      </c>
      <c r="X12" s="16"/>
      <c r="Y12" s="16"/>
      <c r="Z12" s="16"/>
      <c r="AA12" s="16">
        <v>1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8</v>
      </c>
    </row>
    <row r="13" spans="1:53" x14ac:dyDescent="0.2">
      <c r="A13" s="4" t="s">
        <v>90</v>
      </c>
      <c r="B13" s="7"/>
      <c r="C13" s="7">
        <v>1</v>
      </c>
      <c r="D13" s="7">
        <v>4</v>
      </c>
      <c r="E13" s="7">
        <v>1</v>
      </c>
      <c r="F13" s="7"/>
      <c r="G13" s="7">
        <v>1</v>
      </c>
      <c r="H13" s="5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7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0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7</v>
      </c>
    </row>
    <row r="15" spans="1:53" x14ac:dyDescent="0.2">
      <c r="A15" s="4" t="s">
        <v>156</v>
      </c>
      <c r="B15" s="7"/>
      <c r="C15" s="7"/>
      <c r="D15" s="7"/>
      <c r="E15" s="7"/>
      <c r="F15" s="7"/>
      <c r="G15" s="7"/>
      <c r="H15" s="50"/>
      <c r="I15" s="7"/>
      <c r="J15" s="7"/>
      <c r="K15" s="7"/>
      <c r="L15" s="7">
        <v>1</v>
      </c>
      <c r="M15" s="7"/>
      <c r="N15" s="7">
        <v>1</v>
      </c>
      <c r="O15" s="7">
        <v>1</v>
      </c>
      <c r="P15" s="7"/>
      <c r="Q15" s="7"/>
      <c r="R15" s="7"/>
      <c r="S15" s="7">
        <v>1</v>
      </c>
      <c r="T15" s="7"/>
      <c r="U15" s="7"/>
      <c r="V15" s="7"/>
      <c r="W15" s="7"/>
      <c r="X15" s="7"/>
      <c r="Y15" s="7"/>
      <c r="Z15" s="7">
        <v>1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v>1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6</v>
      </c>
    </row>
    <row r="16" spans="1:53" x14ac:dyDescent="0.2">
      <c r="A16" s="4" t="s">
        <v>144</v>
      </c>
      <c r="B16" s="7"/>
      <c r="C16" s="7"/>
      <c r="D16" s="7"/>
      <c r="E16" s="7"/>
      <c r="F16" s="7"/>
      <c r="G16" s="7"/>
      <c r="H16" s="50"/>
      <c r="I16" s="7">
        <v>1</v>
      </c>
      <c r="J16" s="7"/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>
        <v>1</v>
      </c>
      <c r="V16" s="7"/>
      <c r="W16" s="7"/>
      <c r="X16" s="7">
        <v>1</v>
      </c>
      <c r="Y16" s="7"/>
      <c r="Z16" s="7"/>
      <c r="AA16" s="7"/>
      <c r="AB16" s="7"/>
      <c r="AC16" s="7"/>
      <c r="AD16" s="7">
        <v>1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5</v>
      </c>
    </row>
    <row r="17" spans="1:53" x14ac:dyDescent="0.2">
      <c r="A17" s="4" t="s">
        <v>76</v>
      </c>
      <c r="B17" s="7">
        <v>1</v>
      </c>
      <c r="C17" s="7"/>
      <c r="D17" s="7"/>
      <c r="E17" s="7"/>
      <c r="F17" s="7"/>
      <c r="G17" s="7"/>
      <c r="H17" s="50"/>
      <c r="I17" s="7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</v>
      </c>
      <c r="Y17" s="7"/>
      <c r="Z17" s="7"/>
      <c r="AA17" s="7"/>
      <c r="AB17" s="7"/>
      <c r="AC17" s="7"/>
      <c r="AD17" s="7">
        <v>1</v>
      </c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5</v>
      </c>
    </row>
    <row r="18" spans="1:53" x14ac:dyDescent="0.2">
      <c r="A18" s="4" t="s">
        <v>80</v>
      </c>
      <c r="B18" s="7"/>
      <c r="C18" s="7"/>
      <c r="D18" s="7"/>
      <c r="E18" s="7"/>
      <c r="F18" s="7"/>
      <c r="G18" s="7"/>
      <c r="H18" s="50"/>
      <c r="I18" s="7"/>
      <c r="J18" s="7">
        <v>1</v>
      </c>
      <c r="K18" s="7">
        <v>1</v>
      </c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>
        <v>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4</v>
      </c>
    </row>
    <row r="19" spans="1:53" x14ac:dyDescent="0.2">
      <c r="A19" s="4" t="s">
        <v>101</v>
      </c>
      <c r="B19" s="7"/>
      <c r="C19" s="7"/>
      <c r="D19" s="7"/>
      <c r="E19" s="7"/>
      <c r="F19" s="7"/>
      <c r="G19" s="7"/>
      <c r="H19" s="50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>
        <v>1</v>
      </c>
      <c r="AE19" s="7"/>
      <c r="AF19" s="7"/>
      <c r="AG19" s="7"/>
      <c r="AH19" s="7"/>
      <c r="AI19" s="7"/>
      <c r="AJ19" s="7">
        <v>2</v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4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>
        <v>1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3</v>
      </c>
    </row>
    <row r="21" spans="1:53" x14ac:dyDescent="0.2">
      <c r="A21" s="4" t="s">
        <v>61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</v>
      </c>
      <c r="Y21" s="7"/>
      <c r="Z21" s="7"/>
      <c r="AA21" s="7"/>
      <c r="AB21" s="7"/>
      <c r="AC21" s="7"/>
      <c r="AD21" s="7"/>
      <c r="AE21" s="7"/>
      <c r="AF21" s="7"/>
      <c r="AG21" s="7"/>
      <c r="AH21" s="7">
        <v>1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3</v>
      </c>
    </row>
    <row r="22" spans="1:53" x14ac:dyDescent="0.2">
      <c r="A22" s="4" t="s">
        <v>82</v>
      </c>
      <c r="B22" s="7"/>
      <c r="C22" s="7"/>
      <c r="D22" s="7"/>
      <c r="E22" s="7">
        <v>1</v>
      </c>
      <c r="F22" s="7"/>
      <c r="G22" s="7"/>
      <c r="H22" s="50"/>
      <c r="I22" s="7"/>
      <c r="J22" s="7">
        <v>1</v>
      </c>
      <c r="K22" s="7"/>
      <c r="L22" s="7"/>
      <c r="M22" s="7"/>
      <c r="N22" s="7"/>
      <c r="O22" s="7"/>
      <c r="P22" s="7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3</v>
      </c>
    </row>
    <row r="23" spans="1:53" x14ac:dyDescent="0.2">
      <c r="A23" s="4" t="s">
        <v>136</v>
      </c>
      <c r="B23" s="7"/>
      <c r="C23" s="7"/>
      <c r="D23" s="7"/>
      <c r="E23" s="7"/>
      <c r="F23" s="7">
        <v>1</v>
      </c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v>1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2</v>
      </c>
    </row>
    <row r="24" spans="1:53" x14ac:dyDescent="0.2">
      <c r="A24" s="4" t="s">
        <v>111</v>
      </c>
      <c r="B24" s="7"/>
      <c r="C24" s="7"/>
      <c r="D24" s="7"/>
      <c r="E24" s="7"/>
      <c r="F24" s="7">
        <v>1</v>
      </c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>
        <v>1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2</v>
      </c>
    </row>
    <row r="25" spans="1:53" x14ac:dyDescent="0.2">
      <c r="A25" s="4" t="s">
        <v>65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97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>
        <v>1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85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>
        <v>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87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/>
      <c r="O28" s="7"/>
      <c r="P28" s="7"/>
      <c r="Q28" s="7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89</v>
      </c>
      <c r="B29" s="7"/>
      <c r="C29" s="7"/>
      <c r="D29" s="7"/>
      <c r="E29" s="7"/>
      <c r="F29" s="7"/>
      <c r="G29" s="7"/>
      <c r="H29" s="50"/>
      <c r="I29" s="7"/>
      <c r="J29" s="7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1</v>
      </c>
    </row>
    <row r="30" spans="1:53" x14ac:dyDescent="0.2">
      <c r="A30" s="4" t="s">
        <v>184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v>1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1</v>
      </c>
    </row>
    <row r="31" spans="1:53" x14ac:dyDescent="0.2">
      <c r="A31" s="4" t="s">
        <v>218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>
        <v>1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1</v>
      </c>
    </row>
    <row r="32" spans="1:53" x14ac:dyDescent="0.2">
      <c r="A32" s="4" t="s">
        <v>21</v>
      </c>
      <c r="B32" s="7"/>
      <c r="C32" s="7"/>
      <c r="D32" s="7"/>
      <c r="E32" s="7"/>
      <c r="F32" s="7"/>
      <c r="G32" s="7"/>
      <c r="H32" s="50"/>
      <c r="I32" s="7"/>
      <c r="J32" s="7">
        <v>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1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1">SUM(B38:AY38)</f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2">SUM(B5:B39)</f>
        <v>5</v>
      </c>
      <c r="C41" s="8">
        <f t="shared" si="2"/>
        <v>5</v>
      </c>
      <c r="D41" s="8">
        <f t="shared" si="2"/>
        <v>9</v>
      </c>
      <c r="E41" s="8">
        <f t="shared" si="2"/>
        <v>11</v>
      </c>
      <c r="F41" s="8">
        <f t="shared" si="2"/>
        <v>5</v>
      </c>
      <c r="G41" s="8">
        <f t="shared" si="2"/>
        <v>4</v>
      </c>
      <c r="H41" s="8">
        <f t="shared" si="2"/>
        <v>0</v>
      </c>
      <c r="I41" s="8">
        <f t="shared" si="2"/>
        <v>9</v>
      </c>
      <c r="J41" s="8">
        <f t="shared" si="2"/>
        <v>13</v>
      </c>
      <c r="K41" s="8">
        <f t="shared" si="2"/>
        <v>10</v>
      </c>
      <c r="L41" s="8">
        <f t="shared" si="2"/>
        <v>2</v>
      </c>
      <c r="M41" s="8">
        <f t="shared" si="2"/>
        <v>2</v>
      </c>
      <c r="N41" s="8">
        <f t="shared" si="2"/>
        <v>6</v>
      </c>
      <c r="O41" s="8">
        <f t="shared" si="2"/>
        <v>3</v>
      </c>
      <c r="P41" s="8">
        <f t="shared" si="2"/>
        <v>9</v>
      </c>
      <c r="Q41" s="8">
        <f t="shared" si="2"/>
        <v>9</v>
      </c>
      <c r="R41" s="8">
        <f t="shared" si="2"/>
        <v>0</v>
      </c>
      <c r="S41" s="8">
        <f t="shared" si="2"/>
        <v>2</v>
      </c>
      <c r="T41" s="8">
        <f t="shared" si="2"/>
        <v>1</v>
      </c>
      <c r="U41" s="8">
        <f t="shared" si="2"/>
        <v>6</v>
      </c>
      <c r="V41" s="8">
        <f t="shared" si="2"/>
        <v>10</v>
      </c>
      <c r="W41" s="8">
        <f t="shared" si="2"/>
        <v>2</v>
      </c>
      <c r="X41" s="8">
        <f t="shared" si="2"/>
        <v>9</v>
      </c>
      <c r="Y41" s="8">
        <f t="shared" si="2"/>
        <v>2</v>
      </c>
      <c r="Z41" s="8">
        <f t="shared" si="2"/>
        <v>2</v>
      </c>
      <c r="AA41" s="8">
        <f t="shared" si="2"/>
        <v>5</v>
      </c>
      <c r="AB41" s="8">
        <f t="shared" si="2"/>
        <v>0</v>
      </c>
      <c r="AC41" s="8">
        <f t="shared" si="2"/>
        <v>0</v>
      </c>
      <c r="AD41" s="8">
        <f t="shared" si="2"/>
        <v>6</v>
      </c>
      <c r="AE41" s="8">
        <f t="shared" si="2"/>
        <v>6</v>
      </c>
      <c r="AF41" s="8">
        <f t="shared" si="2"/>
        <v>2</v>
      </c>
      <c r="AG41" s="8">
        <f t="shared" si="2"/>
        <v>5</v>
      </c>
      <c r="AH41" s="8">
        <f t="shared" si="2"/>
        <v>10</v>
      </c>
      <c r="AI41" s="8">
        <f t="shared" ref="AI41:AX41" si="3">SUM(AI5:AI39)</f>
        <v>5</v>
      </c>
      <c r="AJ41" s="8">
        <f t="shared" si="3"/>
        <v>5</v>
      </c>
      <c r="AK41" s="8">
        <f t="shared" si="3"/>
        <v>3</v>
      </c>
      <c r="AL41" s="8">
        <f t="shared" si="3"/>
        <v>7</v>
      </c>
      <c r="AM41" s="8">
        <f t="shared" si="3"/>
        <v>0</v>
      </c>
      <c r="AN41" s="8">
        <f t="shared" si="3"/>
        <v>0</v>
      </c>
      <c r="AO41" s="8">
        <f t="shared" si="3"/>
        <v>0</v>
      </c>
      <c r="AP41" s="8">
        <f t="shared" si="3"/>
        <v>0</v>
      </c>
      <c r="AQ41" s="8">
        <f t="shared" si="3"/>
        <v>0</v>
      </c>
      <c r="AR41" s="8">
        <f t="shared" si="3"/>
        <v>0</v>
      </c>
      <c r="AS41" s="8">
        <f t="shared" si="3"/>
        <v>0</v>
      </c>
      <c r="AT41" s="8">
        <f t="shared" si="3"/>
        <v>0</v>
      </c>
      <c r="AU41" s="8">
        <f t="shared" si="3"/>
        <v>0</v>
      </c>
      <c r="AV41" s="8">
        <f t="shared" si="3"/>
        <v>0</v>
      </c>
      <c r="AW41" s="8">
        <f t="shared" si="3"/>
        <v>0</v>
      </c>
      <c r="AX41" s="8">
        <f t="shared" si="3"/>
        <v>0</v>
      </c>
      <c r="AY41" s="8">
        <f t="shared" ref="AY41" si="4">SUM(AY5:AY39)</f>
        <v>0</v>
      </c>
      <c r="BA41">
        <f>SUM(B41:AZ41)</f>
        <v>190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O16" sqref="O16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131</v>
      </c>
      <c r="I9" s="8">
        <v>6</v>
      </c>
      <c r="K9" s="8" t="s">
        <v>118</v>
      </c>
      <c r="L9" s="8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119</v>
      </c>
      <c r="I10" s="8">
        <v>5</v>
      </c>
      <c r="K10" s="8" t="s">
        <v>121</v>
      </c>
      <c r="L10" s="8">
        <v>2</v>
      </c>
      <c r="M10" s="8" t="s">
        <v>130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130</v>
      </c>
      <c r="I11" s="8">
        <v>5</v>
      </c>
      <c r="K11" s="8" t="s">
        <v>152</v>
      </c>
      <c r="L11" s="8">
        <v>2</v>
      </c>
      <c r="M11" s="8" t="s">
        <v>131</v>
      </c>
      <c r="N11" s="8">
        <v>6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196</v>
      </c>
      <c r="I12" s="8">
        <v>4</v>
      </c>
      <c r="K12" s="8" t="s">
        <v>123</v>
      </c>
      <c r="L12" s="8">
        <v>2</v>
      </c>
      <c r="M12" s="8" t="s">
        <v>118</v>
      </c>
      <c r="N12" s="8">
        <v>6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117</v>
      </c>
      <c r="I13" s="8">
        <v>3</v>
      </c>
      <c r="K13" s="8" t="s">
        <v>201</v>
      </c>
      <c r="L13" s="8">
        <v>2</v>
      </c>
      <c r="M13" s="8" t="s">
        <v>123</v>
      </c>
      <c r="N13" s="8">
        <v>5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8" t="s">
        <v>133</v>
      </c>
      <c r="I14" s="8">
        <v>3</v>
      </c>
      <c r="K14" s="8" t="s">
        <v>163</v>
      </c>
      <c r="L14" s="8">
        <v>2</v>
      </c>
      <c r="M14" s="8" t="s">
        <v>117</v>
      </c>
      <c r="N14" s="8">
        <v>4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8" t="s">
        <v>138</v>
      </c>
      <c r="I15" s="8">
        <v>3</v>
      </c>
      <c r="K15" s="8" t="s">
        <v>119</v>
      </c>
      <c r="L15" s="8"/>
      <c r="M15" s="8" t="s">
        <v>121</v>
      </c>
      <c r="N15" s="8">
        <v>4</v>
      </c>
    </row>
    <row r="16" spans="1:14" x14ac:dyDescent="0.2">
      <c r="A16" s="31">
        <v>14</v>
      </c>
      <c r="B16" s="31" t="s">
        <v>167</v>
      </c>
      <c r="C16" s="31" t="s">
        <v>162</v>
      </c>
      <c r="D16" s="57" t="s">
        <v>173</v>
      </c>
      <c r="E16" s="57" t="s">
        <v>172</v>
      </c>
      <c r="G16" s="31"/>
      <c r="H16" s="8" t="s">
        <v>168</v>
      </c>
      <c r="I16" s="8">
        <v>3</v>
      </c>
      <c r="K16" s="8" t="s">
        <v>127</v>
      </c>
      <c r="L16" s="8"/>
      <c r="M16" s="8" t="s">
        <v>168</v>
      </c>
      <c r="N16" s="8">
        <v>4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123</v>
      </c>
      <c r="I17" s="8">
        <v>3</v>
      </c>
      <c r="K17" s="8" t="s">
        <v>132</v>
      </c>
      <c r="L17" s="8"/>
      <c r="M17" s="8" t="s">
        <v>196</v>
      </c>
      <c r="N17" s="8">
        <v>4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118</v>
      </c>
      <c r="I18" s="8">
        <v>3</v>
      </c>
      <c r="K18" s="8" t="s">
        <v>148</v>
      </c>
      <c r="L18" s="8"/>
      <c r="M18" s="8" t="s">
        <v>132</v>
      </c>
      <c r="N18" s="8">
        <v>3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56" t="s">
        <v>132</v>
      </c>
      <c r="I19" s="8">
        <v>2</v>
      </c>
      <c r="K19" s="8" t="s">
        <v>168</v>
      </c>
      <c r="L19" s="8"/>
      <c r="M19" s="8" t="s">
        <v>133</v>
      </c>
      <c r="N19" s="8">
        <v>3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121</v>
      </c>
      <c r="I20" s="8">
        <v>2</v>
      </c>
      <c r="K20" s="8" t="s">
        <v>178</v>
      </c>
      <c r="L20" s="8"/>
      <c r="M20" s="8" t="s">
        <v>201</v>
      </c>
      <c r="N20" s="8">
        <v>3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208</v>
      </c>
      <c r="I21" s="8">
        <v>2</v>
      </c>
      <c r="K21" s="8" t="s">
        <v>117</v>
      </c>
      <c r="L21" s="8"/>
      <c r="M21" s="8" t="s">
        <v>163</v>
      </c>
      <c r="N21" s="8">
        <v>3</v>
      </c>
    </row>
    <row r="22" spans="1:14" x14ac:dyDescent="0.2">
      <c r="A22" s="31">
        <v>20</v>
      </c>
      <c r="B22" s="31" t="s">
        <v>185</v>
      </c>
      <c r="C22" s="31" t="s">
        <v>186</v>
      </c>
      <c r="D22" s="31" t="s">
        <v>132</v>
      </c>
      <c r="E22" s="31"/>
      <c r="G22" s="31"/>
      <c r="H22" s="8" t="s">
        <v>122</v>
      </c>
      <c r="K22" s="8" t="s">
        <v>189</v>
      </c>
      <c r="L22" s="8"/>
      <c r="M22" s="8" t="s">
        <v>183</v>
      </c>
      <c r="N22" s="8">
        <v>2</v>
      </c>
    </row>
    <row r="23" spans="1:14" x14ac:dyDescent="0.2">
      <c r="A23" s="31">
        <v>21</v>
      </c>
      <c r="B23" s="31" t="s">
        <v>189</v>
      </c>
      <c r="C23" s="31" t="s">
        <v>190</v>
      </c>
      <c r="D23" s="31" t="s">
        <v>123</v>
      </c>
      <c r="E23" s="31" t="s">
        <v>117</v>
      </c>
      <c r="G23" s="31"/>
      <c r="H23" s="8" t="s">
        <v>163</v>
      </c>
      <c r="K23" s="8" t="s">
        <v>183</v>
      </c>
      <c r="L23" s="8"/>
      <c r="M23" s="8" t="s">
        <v>152</v>
      </c>
      <c r="N23" s="8">
        <v>2</v>
      </c>
    </row>
    <row r="24" spans="1:14" x14ac:dyDescent="0.2">
      <c r="A24" s="31">
        <v>22</v>
      </c>
      <c r="B24" s="31" t="s">
        <v>191</v>
      </c>
      <c r="C24" s="31" t="s">
        <v>192</v>
      </c>
      <c r="D24" s="31" t="s">
        <v>142</v>
      </c>
      <c r="E24" s="31" t="s">
        <v>142</v>
      </c>
      <c r="G24" s="31"/>
      <c r="H24" s="56" t="s">
        <v>130</v>
      </c>
      <c r="K24" s="8" t="s">
        <v>210</v>
      </c>
      <c r="L24" s="8"/>
      <c r="M24" s="8" t="s">
        <v>208</v>
      </c>
      <c r="N24" s="8">
        <v>2</v>
      </c>
    </row>
    <row r="25" spans="1:14" x14ac:dyDescent="0.2">
      <c r="A25" s="31">
        <v>23</v>
      </c>
      <c r="B25" s="31" t="s">
        <v>194</v>
      </c>
      <c r="C25" s="31" t="s">
        <v>195</v>
      </c>
      <c r="D25" s="31" t="s">
        <v>196</v>
      </c>
      <c r="E25" s="31" t="s">
        <v>119</v>
      </c>
      <c r="G25" s="31"/>
      <c r="H25" s="8" t="s">
        <v>182</v>
      </c>
      <c r="K25" s="8" t="s">
        <v>122</v>
      </c>
      <c r="M25" s="8" t="s">
        <v>122</v>
      </c>
      <c r="N25" s="8">
        <v>2</v>
      </c>
    </row>
    <row r="26" spans="1:14" x14ac:dyDescent="0.2">
      <c r="A26" s="31">
        <v>24</v>
      </c>
      <c r="B26" s="31" t="s">
        <v>198</v>
      </c>
      <c r="C26" s="31" t="s">
        <v>192</v>
      </c>
      <c r="D26" s="31" t="s">
        <v>142</v>
      </c>
      <c r="E26" s="31" t="s">
        <v>142</v>
      </c>
      <c r="G26" s="31"/>
      <c r="H26" s="8" t="s">
        <v>183</v>
      </c>
      <c r="K26" s="8" t="s">
        <v>220</v>
      </c>
      <c r="M26" s="8" t="s">
        <v>178</v>
      </c>
      <c r="N26" s="8">
        <v>2</v>
      </c>
    </row>
    <row r="27" spans="1:14" x14ac:dyDescent="0.2">
      <c r="A27" s="31">
        <v>25</v>
      </c>
      <c r="B27" s="31" t="s">
        <v>200</v>
      </c>
      <c r="C27" s="31" t="s">
        <v>159</v>
      </c>
      <c r="D27" s="31" t="s">
        <v>121</v>
      </c>
      <c r="E27" s="31" t="s">
        <v>130</v>
      </c>
      <c r="G27" s="31"/>
      <c r="H27" s="8" t="s">
        <v>204</v>
      </c>
      <c r="K27" s="8" t="s">
        <v>226</v>
      </c>
      <c r="M27" s="8" t="s">
        <v>127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H28" s="8" t="s">
        <v>201</v>
      </c>
      <c r="K28" s="8"/>
      <c r="M28" s="8" t="s">
        <v>138</v>
      </c>
    </row>
    <row r="29" spans="1:14" x14ac:dyDescent="0.2">
      <c r="A29" s="31">
        <v>27</v>
      </c>
      <c r="B29" s="31" t="s">
        <v>206</v>
      </c>
      <c r="C29" s="31" t="s">
        <v>116</v>
      </c>
      <c r="D29" s="31" t="s">
        <v>204</v>
      </c>
      <c r="E29" s="31" t="s">
        <v>196</v>
      </c>
      <c r="K29" s="8"/>
      <c r="M29" s="8" t="s">
        <v>148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182</v>
      </c>
    </row>
    <row r="31" spans="1:14" x14ac:dyDescent="0.2">
      <c r="A31" s="31">
        <v>29</v>
      </c>
      <c r="B31" s="31" t="s">
        <v>205</v>
      </c>
      <c r="C31" s="31" t="s">
        <v>166</v>
      </c>
      <c r="D31" s="31" t="s">
        <v>142</v>
      </c>
      <c r="E31" s="31" t="s">
        <v>142</v>
      </c>
      <c r="M31" s="8" t="s">
        <v>189</v>
      </c>
    </row>
    <row r="32" spans="1:14" x14ac:dyDescent="0.2">
      <c r="A32" s="31">
        <v>30</v>
      </c>
      <c r="B32" s="31" t="s">
        <v>207</v>
      </c>
      <c r="C32" s="31" t="s">
        <v>186</v>
      </c>
      <c r="D32" s="31" t="s">
        <v>130</v>
      </c>
      <c r="E32" s="31" t="s">
        <v>208</v>
      </c>
      <c r="M32" s="8" t="s">
        <v>210</v>
      </c>
    </row>
    <row r="33" spans="1:13" x14ac:dyDescent="0.2">
      <c r="A33" s="31">
        <v>31</v>
      </c>
      <c r="B33" s="31" t="s">
        <v>209</v>
      </c>
      <c r="C33" s="31" t="s">
        <v>159</v>
      </c>
      <c r="D33" s="31" t="s">
        <v>201</v>
      </c>
      <c r="E33" s="31" t="s">
        <v>196</v>
      </c>
      <c r="M33" s="8" t="s">
        <v>220</v>
      </c>
    </row>
    <row r="34" spans="1:13" x14ac:dyDescent="0.2">
      <c r="A34" s="31">
        <v>32</v>
      </c>
      <c r="B34" s="31" t="s">
        <v>212</v>
      </c>
      <c r="C34" s="31" t="s">
        <v>213</v>
      </c>
      <c r="D34" s="31" t="s">
        <v>131</v>
      </c>
      <c r="E34" s="31" t="s">
        <v>133</v>
      </c>
      <c r="M34" s="8" t="s">
        <v>226</v>
      </c>
    </row>
    <row r="35" spans="1:13" x14ac:dyDescent="0.2">
      <c r="A35" s="31">
        <v>33</v>
      </c>
      <c r="B35" s="31" t="s">
        <v>214</v>
      </c>
      <c r="C35" s="31" t="s">
        <v>171</v>
      </c>
      <c r="D35" s="31" t="s">
        <v>215</v>
      </c>
      <c r="E35" s="31" t="s">
        <v>118</v>
      </c>
    </row>
    <row r="36" spans="1:13" x14ac:dyDescent="0.2">
      <c r="A36" s="31">
        <v>34</v>
      </c>
      <c r="B36" s="31" t="s">
        <v>216</v>
      </c>
      <c r="C36" s="31" t="s">
        <v>116</v>
      </c>
      <c r="D36" s="31" t="s">
        <v>138</v>
      </c>
      <c r="E36" s="31" t="s">
        <v>138</v>
      </c>
    </row>
    <row r="37" spans="1:13" x14ac:dyDescent="0.2">
      <c r="A37" s="31">
        <v>35</v>
      </c>
      <c r="B37" s="31" t="s">
        <v>217</v>
      </c>
      <c r="C37" s="31" t="s">
        <v>116</v>
      </c>
      <c r="D37" s="31" t="s">
        <v>178</v>
      </c>
      <c r="E37" s="31" t="s">
        <v>131</v>
      </c>
    </row>
    <row r="38" spans="1:13" x14ac:dyDescent="0.2">
      <c r="A38" s="31">
        <v>36</v>
      </c>
      <c r="B38" s="31" t="s">
        <v>219</v>
      </c>
      <c r="C38" s="31" t="s">
        <v>162</v>
      </c>
      <c r="D38" s="31" t="s">
        <v>123</v>
      </c>
      <c r="E38" s="31" t="s">
        <v>168</v>
      </c>
    </row>
    <row r="39" spans="1:13" x14ac:dyDescent="0.2">
      <c r="A39" s="31">
        <v>37</v>
      </c>
      <c r="B39" s="31" t="s">
        <v>224</v>
      </c>
      <c r="C39" s="31" t="s">
        <v>225</v>
      </c>
      <c r="D39" s="31" t="s">
        <v>196</v>
      </c>
      <c r="E39" s="31" t="s">
        <v>118</v>
      </c>
    </row>
    <row r="40" spans="1:13" x14ac:dyDescent="0.2">
      <c r="A40" s="31">
        <v>38</v>
      </c>
      <c r="B40" s="31"/>
      <c r="C40" s="31"/>
      <c r="D40" s="31"/>
      <c r="E40" s="31"/>
    </row>
    <row r="41" spans="1:13" x14ac:dyDescent="0.2">
      <c r="A41" s="31">
        <v>39</v>
      </c>
      <c r="B41" s="31"/>
      <c r="C41" s="31"/>
      <c r="D41" s="31"/>
      <c r="E41" s="31"/>
    </row>
    <row r="42" spans="1:13" x14ac:dyDescent="0.2">
      <c r="A42" s="31">
        <v>40</v>
      </c>
      <c r="B42" s="31"/>
      <c r="C42" s="31"/>
      <c r="D42" s="31"/>
      <c r="E42" s="31"/>
    </row>
    <row r="43" spans="1:13" x14ac:dyDescent="0.2">
      <c r="A43" s="31">
        <v>41</v>
      </c>
      <c r="B43" s="31"/>
      <c r="C43" s="31"/>
      <c r="D43" s="31"/>
      <c r="E43" s="31"/>
    </row>
    <row r="44" spans="1:13" x14ac:dyDescent="0.2">
      <c r="A44" s="31">
        <v>42</v>
      </c>
      <c r="B44" s="31"/>
      <c r="C44" s="31"/>
      <c r="D44" s="31"/>
      <c r="E44" s="31"/>
    </row>
    <row r="45" spans="1:13" x14ac:dyDescent="0.2">
      <c r="A45" s="31">
        <v>43</v>
      </c>
      <c r="B45" s="31"/>
      <c r="C45" s="31"/>
      <c r="D45" s="31"/>
      <c r="E45" s="31"/>
    </row>
    <row r="46" spans="1:13" x14ac:dyDescent="0.2">
      <c r="A46" s="31">
        <v>44</v>
      </c>
      <c r="B46" s="31"/>
      <c r="C46" s="31"/>
      <c r="D46" s="31"/>
      <c r="E46" s="31"/>
    </row>
    <row r="47" spans="1:13" x14ac:dyDescent="0.2">
      <c r="A47" s="31">
        <v>45</v>
      </c>
      <c r="B47" s="31"/>
      <c r="C47" s="31"/>
      <c r="D47" s="31"/>
      <c r="E47" s="31"/>
    </row>
    <row r="48" spans="1:13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7" xr:uid="{00000000-0009-0000-0000-000004000000}"/>
  <sortState xmlns:xlrd2="http://schemas.microsoft.com/office/spreadsheetml/2017/richdata2" ref="H9:I21">
    <sortCondition descending="1" ref="I9:I21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2024-09-13T10:04:40Z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