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Room'!$A$1:$F$50</definedName>
  </definedNames>
  <calcPr/>
  <extLst>
    <ext uri="GoogleSheetsCustomDataVersion2">
      <go:sheetsCustomData xmlns:go="http://customooxmlschemas.google.com/" r:id="rId9" roundtripDataChecksum="oSTkFgWt7aUQ3XhcajXrZz4WuFO30v9b7CdS+AzNPMs="/>
    </ext>
  </extLst>
</workbook>
</file>

<file path=xl/sharedStrings.xml><?xml version="1.0" encoding="utf-8"?>
<sst xmlns="http://schemas.openxmlformats.org/spreadsheetml/2006/main" count="534" uniqueCount="217">
  <si>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</si>
  <si>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</si>
  <si>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</si>
  <si>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</si>
  <si>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</si>
  <si>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</si>
  <si>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</si>
  <si>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</si>
  <si>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</si>
  <si>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</si>
  <si>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</si>
  <si>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</si>
  <si>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</si>
  <si>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</si>
  <si>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</si>
  <si>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</si>
  <si>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</si>
  <si>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</si>
  <si>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</si>
  <si>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</si>
  <si>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</si>
  <si>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</si>
  <si>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</si>
  <si>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</si>
  <si>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</si>
  <si>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</si>
  <si>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</si>
  <si>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</si>
  <si>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</si>
  <si>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</si>
  <si>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</si>
  <si>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</si>
  <si>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</si>
  <si>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</si>
  <si>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</si>
  <si>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</si>
  <si>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</si>
  <si>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</si>
  <si>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</si>
  <si>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</si>
  <si>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</si>
  <si>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</si>
  <si>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</si>
  <si>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</si>
  <si>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</si>
  <si>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</si>
  <si>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</si>
  <si>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</si>
  <si>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</si>
  <si>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</si>
  <si>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</si>
  <si>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</si>
  <si>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</si>
  <si>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</si>
  <si>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</si>
  <si>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</si>
  <si>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</si>
  <si>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</si>
  <si>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</si>
  <si>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ZIGZAG</t>
  </si>
  <si>
    <t>POSH CHRIS</t>
  </si>
  <si>
    <t>DUNCAN</t>
  </si>
  <si>
    <t>BRUCE</t>
  </si>
  <si>
    <t>FATHER TED</t>
  </si>
  <si>
    <t>DOM</t>
  </si>
  <si>
    <t>KERMIT</t>
  </si>
  <si>
    <t>IAN</t>
  </si>
  <si>
    <t>WILSON</t>
  </si>
  <si>
    <t xml:space="preserve">MAMAS </t>
  </si>
  <si>
    <t>ARTIST</t>
  </si>
  <si>
    <t>CAPTAIN KIRK</t>
  </si>
  <si>
    <t>CARLOS</t>
  </si>
  <si>
    <t>INSPECTOR GADGET</t>
  </si>
  <si>
    <t>DWARF</t>
  </si>
  <si>
    <t>PRESTON</t>
  </si>
  <si>
    <t>FLO</t>
  </si>
  <si>
    <t>RYAN</t>
  </si>
  <si>
    <t>TOY BOY</t>
  </si>
  <si>
    <t>KRYTON</t>
  </si>
  <si>
    <t>TUNDE</t>
  </si>
  <si>
    <t>SONES</t>
  </si>
  <si>
    <t>BANKSY</t>
  </si>
  <si>
    <t>PHANTOM</t>
  </si>
  <si>
    <t xml:space="preserve">STRAIGHT ROB </t>
  </si>
  <si>
    <t>ELBOW</t>
  </si>
  <si>
    <t>FRED</t>
  </si>
  <si>
    <t>MOO</t>
  </si>
  <si>
    <t>MICK</t>
  </si>
  <si>
    <t>CARZOLA</t>
  </si>
  <si>
    <t>CHRIS B</t>
  </si>
  <si>
    <t>DOGGER</t>
  </si>
  <si>
    <t>STEPTOE</t>
  </si>
  <si>
    <t>VINCE</t>
  </si>
  <si>
    <t>GUEST</t>
  </si>
  <si>
    <t>KHEN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</si>
  <si>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</si>
  <si>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</si>
  <si>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</si>
  <si>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</si>
  <si>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</si>
  <si>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</si>
  <si>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</si>
  <si>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</si>
  <si>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</si>
  <si>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</si>
  <si>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</si>
  <si>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</si>
  <si>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</si>
  <si>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</si>
  <si>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 xml:space="preserve"> 1-1</t>
  </si>
  <si>
    <t xml:space="preserve"> 6-5</t>
  </si>
  <si>
    <t xml:space="preserve"> 5-3</t>
  </si>
  <si>
    <t xml:space="preserve"> 4-1</t>
  </si>
  <si>
    <t xml:space="preserve"> 7-2</t>
  </si>
  <si>
    <t xml:space="preserve"> 0-0</t>
  </si>
  <si>
    <t>P</t>
  </si>
  <si>
    <t>W</t>
  </si>
  <si>
    <t>D</t>
  </si>
  <si>
    <t>L</t>
  </si>
  <si>
    <t>GD</t>
  </si>
  <si>
    <t>Games</t>
  </si>
  <si>
    <t>Ratio</t>
  </si>
  <si>
    <t>SONESY</t>
  </si>
  <si>
    <t>MAMAS</t>
  </si>
  <si>
    <t>WK 50</t>
  </si>
  <si>
    <t>VOTES</t>
  </si>
  <si>
    <t>WINS</t>
  </si>
  <si>
    <t>SHARED</t>
  </si>
  <si>
    <t>CHRIS BRADLEY</t>
  </si>
  <si>
    <t>RICHARD GATER</t>
  </si>
  <si>
    <t>BAZ</t>
  </si>
  <si>
    <t># VOTES</t>
  </si>
  <si>
    <t>MARLOW DUKES 2024 - Goals</t>
  </si>
  <si>
    <t>TOTAL</t>
  </si>
  <si>
    <t>OG</t>
  </si>
  <si>
    <t>NEW GUY / GUEST</t>
  </si>
  <si>
    <t>GAZZA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</si>
  <si>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</si>
  <si>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</si>
  <si>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</si>
  <si>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</si>
  <si>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</si>
  <si>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</si>
  <si>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</si>
  <si>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</si>
  <si>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</si>
  <si>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</si>
  <si>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</si>
  <si>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</si>
  <si>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</si>
  <si>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</si>
  <si>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</si>
  <si>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</si>
  <si>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</si>
  <si>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</si>
  <si>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</si>
  <si>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</si>
  <si>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</si>
  <si>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</si>
  <si>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</si>
  <si>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</si>
  <si>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</si>
  <si>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</si>
  <si>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</si>
  <si>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</si>
  <si>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</si>
  <si>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Preston</t>
  </si>
  <si>
    <t>Bruce</t>
  </si>
  <si>
    <t>Ian - Flo</t>
  </si>
  <si>
    <t>Lost 0-2</t>
  </si>
  <si>
    <t>Carzola</t>
  </si>
  <si>
    <t>ZigZag</t>
  </si>
  <si>
    <t>Ian</t>
  </si>
  <si>
    <t>Duncan - Dom</t>
  </si>
  <si>
    <t>Lost 4-6</t>
  </si>
  <si>
    <t>Carlos</t>
  </si>
  <si>
    <t>Artist</t>
  </si>
  <si>
    <t>Gadget</t>
  </si>
  <si>
    <t>Kryton - Straight Rob</t>
  </si>
  <si>
    <t>Lost 1-4</t>
  </si>
  <si>
    <t>Flo</t>
  </si>
  <si>
    <t>Preston - Gadget</t>
  </si>
  <si>
    <t>Duncan</t>
  </si>
  <si>
    <t>Artist - Moo</t>
  </si>
  <si>
    <t>Father Ted</t>
  </si>
  <si>
    <t>Bruce - Carlos</t>
  </si>
  <si>
    <t>Lost 1-2</t>
  </si>
  <si>
    <t>Captain Kirk - Posh</t>
  </si>
  <si>
    <t>Lost 3-4</t>
  </si>
  <si>
    <t>Ryan</t>
  </si>
  <si>
    <t>Kryton</t>
  </si>
  <si>
    <t>Banksy - Father Ted</t>
  </si>
  <si>
    <t>Drew 2-2</t>
  </si>
  <si>
    <t>ZigZag - Wilson</t>
  </si>
  <si>
    <t>Captain Kirk</t>
  </si>
  <si>
    <t>Carzola - Toy Boy</t>
  </si>
  <si>
    <t>Dwarf</t>
  </si>
  <si>
    <t>Dom - Kermit</t>
  </si>
  <si>
    <t>S Rob</t>
  </si>
  <si>
    <t>Gadget - Mamas</t>
  </si>
  <si>
    <t>Lost 5-6</t>
  </si>
  <si>
    <t>Banksy</t>
  </si>
  <si>
    <t>Artist - Duncan</t>
  </si>
  <si>
    <t>Chris B</t>
  </si>
  <si>
    <t>Posh - Dwarf</t>
  </si>
  <si>
    <t>Bruce - Sonesy</t>
  </si>
  <si>
    <t>Lost 3-5</t>
  </si>
  <si>
    <t>Carlos - Ian</t>
  </si>
  <si>
    <t>Khen</t>
  </si>
  <si>
    <t>Gadget - Father Ted</t>
  </si>
  <si>
    <t>Banksy - Preston</t>
  </si>
  <si>
    <t>Chris B - Ryan</t>
  </si>
  <si>
    <t>Lost 2-6</t>
  </si>
  <si>
    <t>Drew 0-0</t>
  </si>
  <si>
    <t>Mamas - Artist</t>
  </si>
  <si>
    <t xml:space="preserve">Khen </t>
  </si>
  <si>
    <t>Duncan - Wilson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</si>
</sst>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7" numFmtId="0" xfId="0" applyFont="1"/>
    <xf borderId="0" fillId="0" fontId="8" numFmtId="0" xfId="0" applyFont="1"/>
    <xf borderId="7" fillId="0" fontId="2" numFmtId="0" xfId="0" applyBorder="1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Border="1" applyFont="1"/>
    <xf borderId="1" fillId="0" fontId="5" numFmtId="16" xfId="0" applyBorder="1" applyFont="1" applyNumberFormat="1"/>
    <xf borderId="1" fillId="0" fontId="5" numFmtId="0" xfId="0" applyAlignment="1" applyBorder="1" applyFont="1">
      <alignment horizontal="lef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-1.0</v>
      </c>
      <c r="D5" s="16">
        <v>3.0</v>
      </c>
      <c r="E5" s="17">
        <v>0.0</v>
      </c>
      <c r="F5" s="16">
        <v>-2.0</v>
      </c>
      <c r="G5" s="16">
        <v>-3.0</v>
      </c>
      <c r="H5" s="16">
        <v>-3.0</v>
      </c>
      <c r="I5" s="16">
        <v>-2.0</v>
      </c>
      <c r="J5" s="16"/>
      <c r="K5" s="15"/>
      <c r="L5" s="16">
        <v>-3.0</v>
      </c>
      <c r="M5" s="16">
        <v>1.0</v>
      </c>
      <c r="N5" s="16"/>
      <c r="O5" s="16">
        <v>1.0</v>
      </c>
      <c r="P5" s="16">
        <v>-1.0</v>
      </c>
      <c r="Q5" s="16">
        <v>2.0</v>
      </c>
      <c r="R5" s="16">
        <v>0.0</v>
      </c>
      <c r="S5" s="17">
        <v>-2.0</v>
      </c>
      <c r="T5" s="16">
        <v>3.0</v>
      </c>
      <c r="U5" s="16">
        <v>0.0</v>
      </c>
      <c r="V5" s="16">
        <v>1.0</v>
      </c>
      <c r="W5" s="15"/>
      <c r="X5" s="16">
        <v>2.0</v>
      </c>
      <c r="Y5" s="16">
        <v>1.0</v>
      </c>
      <c r="Z5" s="16">
        <v>2.0</v>
      </c>
      <c r="AA5" s="16">
        <v>3.0</v>
      </c>
      <c r="AB5" s="16">
        <v>3.0</v>
      </c>
      <c r="AC5" s="16">
        <v>1.0</v>
      </c>
      <c r="AD5" s="16">
        <v>5.0</v>
      </c>
      <c r="AE5" s="17">
        <v>0.0</v>
      </c>
      <c r="AF5" s="16">
        <v>1.0</v>
      </c>
      <c r="AG5" s="16">
        <v>0.0</v>
      </c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8">
        <v>1.0</v>
      </c>
      <c r="AZ5" s="5">
        <f t="shared" ref="AZ5:AZ40" si="1">COUNT(B5:AX5)</f>
        <v>27</v>
      </c>
      <c r="BA5" s="5">
        <f t="shared" ref="BA5:BA40" si="2">COUNTIF($B5:$AX5, "&gt;=1")</f>
        <v>14</v>
      </c>
      <c r="BB5" s="5">
        <f t="shared" ref="BB5:BB40" si="3">COUNTIF($B5:$AX5, "0")</f>
        <v>5</v>
      </c>
      <c r="BC5" s="5">
        <f t="shared" ref="BC5:BC40" si="4">COUNTIF($B5:$AX5, "&lt;0")</f>
        <v>8</v>
      </c>
      <c r="BD5" s="5">
        <f t="shared" ref="BD5:BD40" si="5">SUM(BA5*3)+BB5</f>
        <v>47</v>
      </c>
      <c r="BE5" s="5">
        <f t="shared" ref="BE5:BE40" si="6">SUM(B5:AX5)</f>
        <v>12</v>
      </c>
      <c r="BF5" s="19">
        <f t="shared" ref="BF5:BF40" si="7">SUM(BA5*3+BB5*1)/SUM(AZ5*3)</f>
        <v>0.5802469136</v>
      </c>
      <c r="BG5" s="19"/>
    </row>
    <row r="6">
      <c r="A6" s="20" t="s">
        <v>60</v>
      </c>
      <c r="B6" s="21"/>
      <c r="C6" s="22">
        <v>1.0</v>
      </c>
      <c r="D6" s="22"/>
      <c r="E6" s="22">
        <v>0.0</v>
      </c>
      <c r="F6" s="22">
        <v>2.0</v>
      </c>
      <c r="G6" s="23">
        <v>3.0</v>
      </c>
      <c r="H6" s="22">
        <v>-3.0</v>
      </c>
      <c r="I6" s="22"/>
      <c r="J6" s="22">
        <v>-2.0</v>
      </c>
      <c r="K6" s="21"/>
      <c r="L6" s="22">
        <v>3.0</v>
      </c>
      <c r="M6" s="22">
        <v>1.0</v>
      </c>
      <c r="N6" s="22">
        <v>2.0</v>
      </c>
      <c r="O6" s="22">
        <v>1.0</v>
      </c>
      <c r="P6" s="23">
        <v>1.0</v>
      </c>
      <c r="Q6" s="22">
        <v>2.0</v>
      </c>
      <c r="R6" s="22">
        <v>0.0</v>
      </c>
      <c r="S6" s="22">
        <v>2.0</v>
      </c>
      <c r="T6" s="22">
        <v>3.0</v>
      </c>
      <c r="U6" s="22"/>
      <c r="V6" s="22">
        <v>-1.0</v>
      </c>
      <c r="W6" s="21"/>
      <c r="X6" s="22"/>
      <c r="Y6" s="23">
        <v>-1.0</v>
      </c>
      <c r="Z6" s="22"/>
      <c r="AA6" s="22">
        <v>3.0</v>
      </c>
      <c r="AB6" s="22">
        <v>-3.0</v>
      </c>
      <c r="AC6" s="22">
        <v>-1.0</v>
      </c>
      <c r="AD6" s="22">
        <v>-5.0</v>
      </c>
      <c r="AE6" s="22">
        <v>0.0</v>
      </c>
      <c r="AF6" s="22">
        <v>1.0</v>
      </c>
      <c r="AG6" s="22">
        <v>0.0</v>
      </c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18">
        <v>2.0</v>
      </c>
      <c r="AZ6" s="5">
        <f t="shared" si="1"/>
        <v>24</v>
      </c>
      <c r="BA6" s="5">
        <f t="shared" si="2"/>
        <v>13</v>
      </c>
      <c r="BB6" s="5">
        <f t="shared" si="3"/>
        <v>4</v>
      </c>
      <c r="BC6" s="5">
        <f t="shared" si="4"/>
        <v>7</v>
      </c>
      <c r="BD6" s="5">
        <f t="shared" si="5"/>
        <v>43</v>
      </c>
      <c r="BE6" s="5">
        <f t="shared" si="6"/>
        <v>9</v>
      </c>
      <c r="BF6" s="19">
        <f t="shared" si="7"/>
        <v>0.5972222222</v>
      </c>
      <c r="BG6" s="19"/>
    </row>
    <row r="7">
      <c r="A7" s="24" t="s">
        <v>61</v>
      </c>
      <c r="B7" s="25"/>
      <c r="C7" s="26">
        <v>-1.0</v>
      </c>
      <c r="D7" s="26">
        <v>3.0</v>
      </c>
      <c r="E7" s="26">
        <v>0.0</v>
      </c>
      <c r="F7" s="26">
        <v>2.0</v>
      </c>
      <c r="G7" s="26">
        <v>3.0</v>
      </c>
      <c r="H7" s="26">
        <v>-3.0</v>
      </c>
      <c r="I7" s="26">
        <v>-2.0</v>
      </c>
      <c r="J7" s="27">
        <v>-2.0</v>
      </c>
      <c r="K7" s="25"/>
      <c r="L7" s="26">
        <v>-3.0</v>
      </c>
      <c r="M7" s="26">
        <v>-1.0</v>
      </c>
      <c r="N7" s="26">
        <v>2.0</v>
      </c>
      <c r="O7" s="26">
        <v>-1.0</v>
      </c>
      <c r="P7" s="26">
        <v>-1.0</v>
      </c>
      <c r="Q7" s="26">
        <v>2.0</v>
      </c>
      <c r="R7" s="26"/>
      <c r="S7" s="26"/>
      <c r="T7" s="26">
        <v>-3.0</v>
      </c>
      <c r="U7" s="26">
        <v>0.0</v>
      </c>
      <c r="V7" s="26">
        <v>1.0</v>
      </c>
      <c r="W7" s="25"/>
      <c r="X7" s="27">
        <v>2.0</v>
      </c>
      <c r="Y7" s="26">
        <v>1.0</v>
      </c>
      <c r="Z7" s="26">
        <v>2.0</v>
      </c>
      <c r="AA7" s="26"/>
      <c r="AB7" s="26">
        <v>3.0</v>
      </c>
      <c r="AC7" s="26">
        <v>-1.0</v>
      </c>
      <c r="AD7" s="26">
        <v>5.0</v>
      </c>
      <c r="AE7" s="26">
        <v>0.0</v>
      </c>
      <c r="AF7" s="26">
        <v>1.0</v>
      </c>
      <c r="AG7" s="27">
        <v>0.0</v>
      </c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18">
        <v>3.0</v>
      </c>
      <c r="AZ7" s="5">
        <f t="shared" si="1"/>
        <v>26</v>
      </c>
      <c r="BA7" s="5">
        <f t="shared" si="2"/>
        <v>12</v>
      </c>
      <c r="BB7" s="5">
        <f t="shared" si="3"/>
        <v>4</v>
      </c>
      <c r="BC7" s="5">
        <f t="shared" si="4"/>
        <v>10</v>
      </c>
      <c r="BD7" s="5">
        <f t="shared" si="5"/>
        <v>40</v>
      </c>
      <c r="BE7" s="5">
        <f t="shared" si="6"/>
        <v>9</v>
      </c>
      <c r="BF7" s="19">
        <f t="shared" si="7"/>
        <v>0.5128205128</v>
      </c>
      <c r="BG7" s="19"/>
    </row>
    <row r="8">
      <c r="A8" s="14" t="s">
        <v>62</v>
      </c>
      <c r="B8" s="15"/>
      <c r="C8" s="16">
        <v>-1.0</v>
      </c>
      <c r="D8" s="17">
        <v>-3.0</v>
      </c>
      <c r="E8" s="16">
        <v>0.0</v>
      </c>
      <c r="F8" s="16">
        <v>2.0</v>
      </c>
      <c r="G8" s="16">
        <v>-3.0</v>
      </c>
      <c r="H8" s="16">
        <v>3.0</v>
      </c>
      <c r="I8" s="16">
        <v>-2.0</v>
      </c>
      <c r="J8" s="16">
        <v>2.0</v>
      </c>
      <c r="K8" s="15"/>
      <c r="L8" s="16">
        <v>3.0</v>
      </c>
      <c r="M8" s="16">
        <v>1.0</v>
      </c>
      <c r="N8" s="16">
        <v>2.0</v>
      </c>
      <c r="O8" s="17">
        <v>-1.0</v>
      </c>
      <c r="P8" s="16">
        <v>1.0</v>
      </c>
      <c r="Q8" s="16">
        <v>-2.0</v>
      </c>
      <c r="R8" s="16"/>
      <c r="S8" s="16">
        <v>-2.0</v>
      </c>
      <c r="T8" s="16">
        <v>3.0</v>
      </c>
      <c r="U8" s="16">
        <v>0.0</v>
      </c>
      <c r="V8" s="16"/>
      <c r="W8" s="15"/>
      <c r="X8" s="16">
        <v>2.0</v>
      </c>
      <c r="Y8" s="16">
        <v>-1.0</v>
      </c>
      <c r="Z8" s="17">
        <v>-2.0</v>
      </c>
      <c r="AA8" s="16">
        <v>3.0</v>
      </c>
      <c r="AB8" s="16">
        <v>-3.0</v>
      </c>
      <c r="AC8" s="16">
        <v>1.0</v>
      </c>
      <c r="AD8" s="16">
        <v>-5.0</v>
      </c>
      <c r="AE8" s="16">
        <v>0.0</v>
      </c>
      <c r="AF8" s="16">
        <v>1.0</v>
      </c>
      <c r="AG8" s="16">
        <v>0.0</v>
      </c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8">
        <v>4.0</v>
      </c>
      <c r="AZ8" s="5">
        <f t="shared" si="1"/>
        <v>27</v>
      </c>
      <c r="BA8" s="5">
        <f t="shared" si="2"/>
        <v>12</v>
      </c>
      <c r="BB8" s="5">
        <f t="shared" si="3"/>
        <v>4</v>
      </c>
      <c r="BC8" s="5">
        <f t="shared" si="4"/>
        <v>11</v>
      </c>
      <c r="BD8" s="5">
        <f t="shared" si="5"/>
        <v>40</v>
      </c>
      <c r="BE8" s="5">
        <f t="shared" si="6"/>
        <v>-1</v>
      </c>
      <c r="BF8" s="19">
        <f t="shared" si="7"/>
        <v>0.4938271605</v>
      </c>
      <c r="BG8" s="19"/>
    </row>
    <row r="9">
      <c r="A9" s="28" t="s">
        <v>63</v>
      </c>
      <c r="B9" s="29"/>
      <c r="C9" s="30"/>
      <c r="D9" s="30">
        <v>-3.0</v>
      </c>
      <c r="E9" s="30">
        <v>0.0</v>
      </c>
      <c r="F9" s="30">
        <v>-2.0</v>
      </c>
      <c r="G9" s="31">
        <v>-3.0</v>
      </c>
      <c r="H9" s="30">
        <v>3.0</v>
      </c>
      <c r="I9" s="30">
        <v>-2.0</v>
      </c>
      <c r="J9" s="30">
        <v>-2.0</v>
      </c>
      <c r="K9" s="29"/>
      <c r="L9" s="30">
        <v>-3.0</v>
      </c>
      <c r="M9" s="30">
        <v>1.0</v>
      </c>
      <c r="N9" s="30">
        <v>-2.0</v>
      </c>
      <c r="O9" s="30">
        <v>1.0</v>
      </c>
      <c r="P9" s="30"/>
      <c r="Q9" s="30">
        <v>-2.0</v>
      </c>
      <c r="R9" s="31">
        <v>0.0</v>
      </c>
      <c r="S9" s="30">
        <v>-2.0</v>
      </c>
      <c r="T9" s="30">
        <v>3.0</v>
      </c>
      <c r="U9" s="30">
        <v>0.0</v>
      </c>
      <c r="V9" s="30">
        <v>1.0</v>
      </c>
      <c r="W9" s="29"/>
      <c r="X9" s="30">
        <v>2.0</v>
      </c>
      <c r="Y9" s="30">
        <v>1.0</v>
      </c>
      <c r="Z9" s="30"/>
      <c r="AA9" s="30">
        <v>3.0</v>
      </c>
      <c r="AB9" s="31">
        <v>3.0</v>
      </c>
      <c r="AC9" s="30">
        <v>1.0</v>
      </c>
      <c r="AD9" s="30">
        <v>-5.0</v>
      </c>
      <c r="AE9" s="30"/>
      <c r="AF9" s="30">
        <v>1.0</v>
      </c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18">
        <v>5.0</v>
      </c>
      <c r="AZ9" s="5">
        <f t="shared" si="1"/>
        <v>24</v>
      </c>
      <c r="BA9" s="5">
        <f t="shared" si="2"/>
        <v>11</v>
      </c>
      <c r="BB9" s="5">
        <f t="shared" si="3"/>
        <v>3</v>
      </c>
      <c r="BC9" s="5">
        <f t="shared" si="4"/>
        <v>10</v>
      </c>
      <c r="BD9" s="5">
        <f t="shared" si="5"/>
        <v>36</v>
      </c>
      <c r="BE9" s="5">
        <f t="shared" si="6"/>
        <v>-6</v>
      </c>
      <c r="BF9" s="19">
        <f t="shared" si="7"/>
        <v>0.5</v>
      </c>
      <c r="BG9" s="19"/>
    </row>
    <row r="10">
      <c r="A10" s="28" t="s">
        <v>64</v>
      </c>
      <c r="B10" s="29"/>
      <c r="C10" s="30">
        <v>1.0</v>
      </c>
      <c r="D10" s="30">
        <v>-3.0</v>
      </c>
      <c r="E10" s="30"/>
      <c r="F10" s="30">
        <v>2.0</v>
      </c>
      <c r="G10" s="30">
        <v>-3.0</v>
      </c>
      <c r="H10" s="30">
        <v>3.0</v>
      </c>
      <c r="I10" s="30">
        <v>2.0</v>
      </c>
      <c r="J10" s="31">
        <v>2.0</v>
      </c>
      <c r="K10" s="29"/>
      <c r="L10" s="30">
        <v>3.0</v>
      </c>
      <c r="M10" s="30">
        <v>1.0</v>
      </c>
      <c r="N10" s="26">
        <v>2.0</v>
      </c>
      <c r="O10" s="26">
        <v>-1.0</v>
      </c>
      <c r="P10" s="26">
        <v>1.0</v>
      </c>
      <c r="Q10" s="26">
        <v>-2.0</v>
      </c>
      <c r="R10" s="30">
        <v>0.0</v>
      </c>
      <c r="S10" s="30"/>
      <c r="T10" s="30"/>
      <c r="U10" s="31">
        <v>0.0</v>
      </c>
      <c r="V10" s="30"/>
      <c r="W10" s="29"/>
      <c r="X10" s="30">
        <v>-2.0</v>
      </c>
      <c r="Y10" s="30">
        <v>-1.0</v>
      </c>
      <c r="Z10" s="30"/>
      <c r="AA10" s="30">
        <v>-3.0</v>
      </c>
      <c r="AB10" s="30">
        <v>-3.0</v>
      </c>
      <c r="AC10" s="30">
        <v>1.0</v>
      </c>
      <c r="AD10" s="30">
        <v>5.0</v>
      </c>
      <c r="AE10" s="30"/>
      <c r="AF10" s="30">
        <v>-1.0</v>
      </c>
      <c r="AG10" s="30">
        <v>0.0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18">
        <v>6.0</v>
      </c>
      <c r="AZ10" s="5">
        <f t="shared" si="1"/>
        <v>23</v>
      </c>
      <c r="BA10" s="5">
        <f t="shared" si="2"/>
        <v>11</v>
      </c>
      <c r="BB10" s="5">
        <f t="shared" si="3"/>
        <v>3</v>
      </c>
      <c r="BC10" s="5">
        <f t="shared" si="4"/>
        <v>9</v>
      </c>
      <c r="BD10" s="5">
        <f t="shared" si="5"/>
        <v>36</v>
      </c>
      <c r="BE10" s="5">
        <f t="shared" si="6"/>
        <v>4</v>
      </c>
      <c r="BF10" s="19">
        <f t="shared" si="7"/>
        <v>0.5217391304</v>
      </c>
      <c r="BG10" s="19"/>
    </row>
    <row r="11">
      <c r="A11" s="32" t="s">
        <v>65</v>
      </c>
      <c r="B11" s="25"/>
      <c r="C11" s="26">
        <v>1.0</v>
      </c>
      <c r="D11" s="26">
        <v>3.0</v>
      </c>
      <c r="E11" s="27">
        <v>0.0</v>
      </c>
      <c r="F11" s="26">
        <v>-2.0</v>
      </c>
      <c r="G11" s="26"/>
      <c r="H11" s="26">
        <v>3.0</v>
      </c>
      <c r="I11" s="26">
        <v>2.0</v>
      </c>
      <c r="J11" s="26">
        <v>2.0</v>
      </c>
      <c r="K11" s="25"/>
      <c r="L11" s="26">
        <v>3.0</v>
      </c>
      <c r="M11" s="26">
        <v>-1.0</v>
      </c>
      <c r="N11" s="26">
        <v>-2.0</v>
      </c>
      <c r="O11" s="26">
        <v>1.0</v>
      </c>
      <c r="P11" s="26"/>
      <c r="Q11" s="26">
        <v>2.0</v>
      </c>
      <c r="R11" s="26">
        <v>0.0</v>
      </c>
      <c r="S11" s="26">
        <v>-2.0</v>
      </c>
      <c r="T11" s="26">
        <v>3.0</v>
      </c>
      <c r="U11" s="27">
        <v>0.0</v>
      </c>
      <c r="V11" s="26">
        <v>-1.0</v>
      </c>
      <c r="W11" s="25"/>
      <c r="X11" s="26"/>
      <c r="Y11" s="26">
        <v>-1.0</v>
      </c>
      <c r="Z11" s="26">
        <v>-2.0</v>
      </c>
      <c r="AA11" s="26">
        <v>3.0</v>
      </c>
      <c r="AB11" s="26">
        <v>-3.0</v>
      </c>
      <c r="AC11" s="26">
        <v>-1.0</v>
      </c>
      <c r="AD11" s="26">
        <v>-5.0</v>
      </c>
      <c r="AE11" s="27">
        <v>0.0</v>
      </c>
      <c r="AF11" s="26">
        <v>-1.0</v>
      </c>
      <c r="AG11" s="26">
        <v>0.0</v>
      </c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18">
        <v>7.0</v>
      </c>
      <c r="AZ11" s="5">
        <f t="shared" si="1"/>
        <v>26</v>
      </c>
      <c r="BA11" s="5">
        <f t="shared" si="2"/>
        <v>10</v>
      </c>
      <c r="BB11" s="5">
        <f t="shared" si="3"/>
        <v>5</v>
      </c>
      <c r="BC11" s="5">
        <f t="shared" si="4"/>
        <v>11</v>
      </c>
      <c r="BD11" s="5">
        <f t="shared" si="5"/>
        <v>35</v>
      </c>
      <c r="BE11" s="5">
        <f t="shared" si="6"/>
        <v>2</v>
      </c>
      <c r="BF11" s="19">
        <f t="shared" si="7"/>
        <v>0.4487179487</v>
      </c>
      <c r="BG11" s="19"/>
    </row>
    <row r="12">
      <c r="A12" s="32" t="s">
        <v>66</v>
      </c>
      <c r="B12" s="25"/>
      <c r="C12" s="26">
        <v>-1.0</v>
      </c>
      <c r="D12" s="26">
        <v>-3.0</v>
      </c>
      <c r="E12" s="26">
        <v>0.0</v>
      </c>
      <c r="F12" s="26">
        <v>-2.0</v>
      </c>
      <c r="G12" s="26">
        <v>-3.0</v>
      </c>
      <c r="H12" s="26">
        <v>3.0</v>
      </c>
      <c r="I12" s="27">
        <v>-2.0</v>
      </c>
      <c r="J12" s="26">
        <v>2.0</v>
      </c>
      <c r="K12" s="25"/>
      <c r="L12" s="26"/>
      <c r="M12" s="26">
        <v>1.0</v>
      </c>
      <c r="N12" s="26">
        <v>-2.0</v>
      </c>
      <c r="O12" s="26">
        <v>-1.0</v>
      </c>
      <c r="P12" s="26"/>
      <c r="Q12" s="27">
        <v>-2.0</v>
      </c>
      <c r="R12" s="26">
        <v>0.0</v>
      </c>
      <c r="S12" s="26">
        <v>-2.0</v>
      </c>
      <c r="T12" s="26">
        <v>3.0</v>
      </c>
      <c r="U12" s="26">
        <v>0.0</v>
      </c>
      <c r="V12" s="26">
        <v>1.0</v>
      </c>
      <c r="W12" s="25"/>
      <c r="X12" s="26">
        <v>2.0</v>
      </c>
      <c r="Y12" s="26">
        <v>1.0</v>
      </c>
      <c r="Z12" s="26">
        <v>2.0</v>
      </c>
      <c r="AA12" s="27">
        <v>3.0</v>
      </c>
      <c r="AB12" s="26">
        <v>-3.0</v>
      </c>
      <c r="AC12" s="26">
        <v>-1.0</v>
      </c>
      <c r="AD12" s="26">
        <v>-5.0</v>
      </c>
      <c r="AE12" s="26">
        <v>0.0</v>
      </c>
      <c r="AF12" s="26">
        <v>1.0</v>
      </c>
      <c r="AG12" s="26">
        <v>0.0</v>
      </c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18">
        <v>8.0</v>
      </c>
      <c r="AZ12" s="5">
        <f t="shared" si="1"/>
        <v>27</v>
      </c>
      <c r="BA12" s="5">
        <f t="shared" si="2"/>
        <v>10</v>
      </c>
      <c r="BB12" s="5">
        <f t="shared" si="3"/>
        <v>5</v>
      </c>
      <c r="BC12" s="5">
        <f t="shared" si="4"/>
        <v>12</v>
      </c>
      <c r="BD12" s="5">
        <f t="shared" si="5"/>
        <v>35</v>
      </c>
      <c r="BE12" s="5">
        <f t="shared" si="6"/>
        <v>-8</v>
      </c>
      <c r="BF12" s="19">
        <f t="shared" si="7"/>
        <v>0.4320987654</v>
      </c>
      <c r="BG12" s="19"/>
    </row>
    <row r="13">
      <c r="A13" s="32" t="s">
        <v>67</v>
      </c>
      <c r="B13" s="25"/>
      <c r="C13" s="26">
        <v>1.0</v>
      </c>
      <c r="D13" s="26">
        <v>-3.0</v>
      </c>
      <c r="E13" s="26">
        <v>0.0</v>
      </c>
      <c r="F13" s="26">
        <v>2.0</v>
      </c>
      <c r="G13" s="26">
        <v>3.0</v>
      </c>
      <c r="H13" s="27">
        <v>-3.0</v>
      </c>
      <c r="I13" s="26">
        <v>-2.0</v>
      </c>
      <c r="J13" s="26"/>
      <c r="K13" s="25"/>
      <c r="L13" s="26">
        <v>3.0</v>
      </c>
      <c r="M13" s="26">
        <v>-1.0</v>
      </c>
      <c r="N13" s="26"/>
      <c r="O13" s="26">
        <v>1.0</v>
      </c>
      <c r="P13" s="26">
        <v>-1.0</v>
      </c>
      <c r="Q13" s="26"/>
      <c r="R13" s="26">
        <v>0.0</v>
      </c>
      <c r="S13" s="27">
        <v>2.0</v>
      </c>
      <c r="T13" s="26">
        <v>-3.0</v>
      </c>
      <c r="U13" s="26">
        <v>0.0</v>
      </c>
      <c r="V13" s="26">
        <v>-1.0</v>
      </c>
      <c r="W13" s="25"/>
      <c r="X13" s="26"/>
      <c r="Y13" s="26"/>
      <c r="Z13" s="26">
        <v>-2.0</v>
      </c>
      <c r="AA13" s="26">
        <v>3.0</v>
      </c>
      <c r="AB13" s="26"/>
      <c r="AC13" s="26">
        <v>1.0</v>
      </c>
      <c r="AD13" s="26">
        <v>5.0</v>
      </c>
      <c r="AE13" s="26">
        <v>0.0</v>
      </c>
      <c r="AF13" s="26"/>
      <c r="AG13" s="27">
        <v>0.0</v>
      </c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18">
        <v>9.0</v>
      </c>
      <c r="AZ13" s="5">
        <f t="shared" si="1"/>
        <v>22</v>
      </c>
      <c r="BA13" s="5">
        <f t="shared" si="2"/>
        <v>9</v>
      </c>
      <c r="BB13" s="5">
        <f t="shared" si="3"/>
        <v>5</v>
      </c>
      <c r="BC13" s="5">
        <f t="shared" si="4"/>
        <v>8</v>
      </c>
      <c r="BD13" s="5">
        <f t="shared" si="5"/>
        <v>32</v>
      </c>
      <c r="BE13" s="5">
        <f t="shared" si="6"/>
        <v>5</v>
      </c>
      <c r="BF13" s="19">
        <f t="shared" si="7"/>
        <v>0.4848484848</v>
      </c>
      <c r="BG13" s="19"/>
    </row>
    <row r="14">
      <c r="A14" s="32" t="s">
        <v>68</v>
      </c>
      <c r="B14" s="25"/>
      <c r="C14" s="27">
        <v>-1.0</v>
      </c>
      <c r="D14" s="26">
        <v>3.0</v>
      </c>
      <c r="E14" s="26">
        <v>0.0</v>
      </c>
      <c r="F14" s="26">
        <v>2.0</v>
      </c>
      <c r="G14" s="26">
        <v>3.0</v>
      </c>
      <c r="H14" s="26">
        <v>-3.0</v>
      </c>
      <c r="I14" s="26">
        <v>2.0</v>
      </c>
      <c r="J14" s="26">
        <v>-2.0</v>
      </c>
      <c r="K14" s="25"/>
      <c r="L14" s="26">
        <v>3.0</v>
      </c>
      <c r="M14" s="26"/>
      <c r="N14" s="26">
        <v>-2.0</v>
      </c>
      <c r="O14" s="26">
        <v>1.0</v>
      </c>
      <c r="P14" s="26">
        <v>1.0</v>
      </c>
      <c r="Q14" s="26">
        <v>2.0</v>
      </c>
      <c r="R14" s="26">
        <v>0.0</v>
      </c>
      <c r="S14" s="26">
        <v>-2.0</v>
      </c>
      <c r="T14" s="26">
        <v>-3.0</v>
      </c>
      <c r="U14" s="26">
        <v>0.0</v>
      </c>
      <c r="V14" s="27">
        <v>1.0</v>
      </c>
      <c r="W14" s="25"/>
      <c r="X14" s="26">
        <v>-2.0</v>
      </c>
      <c r="Y14" s="26"/>
      <c r="Z14" s="26"/>
      <c r="AA14" s="26"/>
      <c r="AB14" s="26"/>
      <c r="AC14" s="26"/>
      <c r="AD14" s="26"/>
      <c r="AE14" s="26">
        <v>0.0</v>
      </c>
      <c r="AF14" s="27">
        <v>-1.0</v>
      </c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18">
        <v>10.0</v>
      </c>
      <c r="AZ14" s="5">
        <f t="shared" si="1"/>
        <v>21</v>
      </c>
      <c r="BA14" s="5">
        <f t="shared" si="2"/>
        <v>9</v>
      </c>
      <c r="BB14" s="5">
        <f t="shared" si="3"/>
        <v>4</v>
      </c>
      <c r="BC14" s="5">
        <f t="shared" si="4"/>
        <v>8</v>
      </c>
      <c r="BD14" s="5">
        <f t="shared" si="5"/>
        <v>31</v>
      </c>
      <c r="BE14" s="5">
        <f t="shared" si="6"/>
        <v>2</v>
      </c>
      <c r="BF14" s="19">
        <f t="shared" si="7"/>
        <v>0.4920634921</v>
      </c>
      <c r="BG14" s="19"/>
    </row>
    <row r="15">
      <c r="A15" s="32" t="s">
        <v>69</v>
      </c>
      <c r="B15" s="25"/>
      <c r="C15" s="26"/>
      <c r="D15" s="26"/>
      <c r="E15" s="26"/>
      <c r="F15" s="26">
        <v>2.0</v>
      </c>
      <c r="G15" s="26"/>
      <c r="H15" s="26">
        <v>3.0</v>
      </c>
      <c r="I15" s="26">
        <v>2.0</v>
      </c>
      <c r="J15" s="26">
        <v>-2.0</v>
      </c>
      <c r="K15" s="25"/>
      <c r="L15" s="26">
        <v>-3.0</v>
      </c>
      <c r="M15" s="26"/>
      <c r="N15" s="27">
        <v>-2.0</v>
      </c>
      <c r="O15" s="26">
        <v>-1.0</v>
      </c>
      <c r="P15" s="26">
        <v>1.0</v>
      </c>
      <c r="Q15" s="26">
        <v>-2.0</v>
      </c>
      <c r="R15" s="26">
        <v>0.0</v>
      </c>
      <c r="S15" s="26">
        <v>2.0</v>
      </c>
      <c r="T15" s="26">
        <v>3.0</v>
      </c>
      <c r="U15" s="26">
        <v>0.0</v>
      </c>
      <c r="V15" s="26">
        <v>1.0</v>
      </c>
      <c r="W15" s="25"/>
      <c r="X15" s="27">
        <v>-2.0</v>
      </c>
      <c r="Y15" s="26"/>
      <c r="Z15" s="26">
        <v>-2.0</v>
      </c>
      <c r="AA15" s="26">
        <v>-3.0</v>
      </c>
      <c r="AB15" s="26">
        <v>3.0</v>
      </c>
      <c r="AC15" s="26">
        <v>-1.0</v>
      </c>
      <c r="AD15" s="26">
        <v>-5.0</v>
      </c>
      <c r="AE15" s="26">
        <v>0.0</v>
      </c>
      <c r="AF15" s="27">
        <v>1.0</v>
      </c>
      <c r="AG15" s="26">
        <v>0.0</v>
      </c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18">
        <v>11.0</v>
      </c>
      <c r="AZ15" s="5">
        <f t="shared" si="1"/>
        <v>23</v>
      </c>
      <c r="BA15" s="5">
        <f t="shared" si="2"/>
        <v>9</v>
      </c>
      <c r="BB15" s="5">
        <f t="shared" si="3"/>
        <v>4</v>
      </c>
      <c r="BC15" s="5">
        <f t="shared" si="4"/>
        <v>10</v>
      </c>
      <c r="BD15" s="5">
        <f t="shared" si="5"/>
        <v>31</v>
      </c>
      <c r="BE15" s="5">
        <f t="shared" si="6"/>
        <v>-5</v>
      </c>
      <c r="BF15" s="19">
        <f t="shared" si="7"/>
        <v>0.4492753623</v>
      </c>
      <c r="BG15" s="19"/>
    </row>
    <row r="16">
      <c r="A16" s="32" t="s">
        <v>70</v>
      </c>
      <c r="B16" s="25"/>
      <c r="C16" s="27">
        <v>1.0</v>
      </c>
      <c r="D16" s="26">
        <v>3.0</v>
      </c>
      <c r="E16" s="26">
        <v>0.0</v>
      </c>
      <c r="F16" s="26">
        <v>-2.0</v>
      </c>
      <c r="G16" s="26"/>
      <c r="H16" s="26">
        <v>-3.0</v>
      </c>
      <c r="I16" s="26">
        <v>2.0</v>
      </c>
      <c r="J16" s="26">
        <v>2.0</v>
      </c>
      <c r="K16" s="25"/>
      <c r="L16" s="26">
        <v>3.0</v>
      </c>
      <c r="M16" s="26">
        <v>1.0</v>
      </c>
      <c r="N16" s="26">
        <v>2.0</v>
      </c>
      <c r="O16" s="26"/>
      <c r="P16" s="27">
        <v>-1.0</v>
      </c>
      <c r="Q16" s="26">
        <v>-2.0</v>
      </c>
      <c r="R16" s="26">
        <v>0.0</v>
      </c>
      <c r="S16" s="26">
        <v>2.0</v>
      </c>
      <c r="T16" s="26"/>
      <c r="U16" s="26"/>
      <c r="V16" s="26"/>
      <c r="W16" s="25"/>
      <c r="X16" s="26"/>
      <c r="Y16" s="26"/>
      <c r="Z16" s="26"/>
      <c r="AA16" s="26"/>
      <c r="AB16" s="26"/>
      <c r="AC16" s="26"/>
      <c r="AD16" s="26">
        <v>5.0</v>
      </c>
      <c r="AE16" s="26"/>
      <c r="AF16" s="26">
        <v>-1.0</v>
      </c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18">
        <v>12.0</v>
      </c>
      <c r="AZ16" s="5">
        <f t="shared" si="1"/>
        <v>16</v>
      </c>
      <c r="BA16" s="5">
        <f t="shared" si="2"/>
        <v>9</v>
      </c>
      <c r="BB16" s="5">
        <f t="shared" si="3"/>
        <v>2</v>
      </c>
      <c r="BC16" s="5">
        <f t="shared" si="4"/>
        <v>5</v>
      </c>
      <c r="BD16" s="5">
        <f t="shared" si="5"/>
        <v>29</v>
      </c>
      <c r="BE16" s="5">
        <f t="shared" si="6"/>
        <v>12</v>
      </c>
      <c r="BF16" s="19">
        <f t="shared" si="7"/>
        <v>0.6041666667</v>
      </c>
      <c r="BG16" s="19"/>
    </row>
    <row r="17">
      <c r="A17" s="32" t="s">
        <v>71</v>
      </c>
      <c r="B17" s="25"/>
      <c r="C17" s="26">
        <v>1.0</v>
      </c>
      <c r="D17" s="26">
        <v>3.0</v>
      </c>
      <c r="E17" s="26">
        <v>0.0</v>
      </c>
      <c r="F17" s="27">
        <v>-2.0</v>
      </c>
      <c r="G17" s="26">
        <v>-3.0</v>
      </c>
      <c r="H17" s="26">
        <v>-3.0</v>
      </c>
      <c r="I17" s="26">
        <v>2.0</v>
      </c>
      <c r="J17" s="26">
        <v>-2.0</v>
      </c>
      <c r="K17" s="25"/>
      <c r="L17" s="26"/>
      <c r="M17" s="26">
        <v>-1.0</v>
      </c>
      <c r="N17" s="26">
        <v>2.0</v>
      </c>
      <c r="O17" s="27">
        <v>1.0</v>
      </c>
      <c r="P17" s="26">
        <v>-1.0</v>
      </c>
      <c r="Q17" s="26"/>
      <c r="R17" s="26">
        <v>0.0</v>
      </c>
      <c r="S17" s="26">
        <v>2.0</v>
      </c>
      <c r="T17" s="26">
        <v>-3.0</v>
      </c>
      <c r="U17" s="26"/>
      <c r="V17" s="26"/>
      <c r="W17" s="25"/>
      <c r="X17" s="26">
        <v>-2.0</v>
      </c>
      <c r="Y17" s="26">
        <v>1.0</v>
      </c>
      <c r="Z17" s="26">
        <v>-2.0</v>
      </c>
      <c r="AA17" s="27">
        <v>-3.0</v>
      </c>
      <c r="AB17" s="26">
        <v>3.0</v>
      </c>
      <c r="AC17" s="26">
        <v>-1.0</v>
      </c>
      <c r="AD17" s="26">
        <v>5.0</v>
      </c>
      <c r="AE17" s="26"/>
      <c r="AF17" s="26">
        <v>-1.0</v>
      </c>
      <c r="AG17" s="26">
        <v>0.0</v>
      </c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18">
        <v>13.0</v>
      </c>
      <c r="AZ17" s="5">
        <f t="shared" si="1"/>
        <v>24</v>
      </c>
      <c r="BA17" s="5">
        <f t="shared" si="2"/>
        <v>9</v>
      </c>
      <c r="BB17" s="5">
        <f t="shared" si="3"/>
        <v>3</v>
      </c>
      <c r="BC17" s="5">
        <f t="shared" si="4"/>
        <v>12</v>
      </c>
      <c r="BD17" s="5">
        <f t="shared" si="5"/>
        <v>30</v>
      </c>
      <c r="BE17" s="5">
        <f t="shared" si="6"/>
        <v>-4</v>
      </c>
      <c r="BF17" s="19">
        <f t="shared" si="7"/>
        <v>0.4166666667</v>
      </c>
      <c r="BG17" s="19"/>
    </row>
    <row r="18">
      <c r="A18" s="32" t="s">
        <v>72</v>
      </c>
      <c r="B18" s="25"/>
      <c r="C18" s="26">
        <v>-1.0</v>
      </c>
      <c r="D18" s="26">
        <v>-3.0</v>
      </c>
      <c r="E18" s="26"/>
      <c r="F18" s="26">
        <v>-2.0</v>
      </c>
      <c r="G18" s="26">
        <v>3.0</v>
      </c>
      <c r="H18" s="26"/>
      <c r="I18" s="26">
        <v>-2.0</v>
      </c>
      <c r="J18" s="26">
        <v>2.0</v>
      </c>
      <c r="K18" s="25"/>
      <c r="L18" s="26"/>
      <c r="M18" s="27">
        <v>1.0</v>
      </c>
      <c r="N18" s="26">
        <v>2.0</v>
      </c>
      <c r="O18" s="26">
        <v>-1.0</v>
      </c>
      <c r="P18" s="26">
        <v>1.0</v>
      </c>
      <c r="Q18" s="26">
        <v>-2.0</v>
      </c>
      <c r="R18" s="26">
        <v>0.0</v>
      </c>
      <c r="S18" s="26">
        <v>2.0</v>
      </c>
      <c r="T18" s="26">
        <v>3.0</v>
      </c>
      <c r="U18" s="26">
        <v>0.0</v>
      </c>
      <c r="V18" s="27">
        <v>-1.0</v>
      </c>
      <c r="W18" s="25"/>
      <c r="X18" s="26">
        <v>2.0</v>
      </c>
      <c r="Y18" s="26">
        <v>-1.0</v>
      </c>
      <c r="Z18" s="26">
        <v>-2.0</v>
      </c>
      <c r="AA18" s="26">
        <v>-3.0</v>
      </c>
      <c r="AB18" s="27">
        <v>-3.0</v>
      </c>
      <c r="AC18" s="26">
        <v>1.0</v>
      </c>
      <c r="AD18" s="26"/>
      <c r="AE18" s="26"/>
      <c r="AF18" s="26">
        <v>-1.0</v>
      </c>
      <c r="AG18" s="26">
        <v>0.0</v>
      </c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18">
        <v>14.0</v>
      </c>
      <c r="AZ18" s="5">
        <f t="shared" si="1"/>
        <v>24</v>
      </c>
      <c r="BA18" s="5">
        <f t="shared" si="2"/>
        <v>9</v>
      </c>
      <c r="BB18" s="5">
        <f t="shared" si="3"/>
        <v>3</v>
      </c>
      <c r="BC18" s="5">
        <f t="shared" si="4"/>
        <v>12</v>
      </c>
      <c r="BD18" s="5">
        <f t="shared" si="5"/>
        <v>30</v>
      </c>
      <c r="BE18" s="5">
        <f t="shared" si="6"/>
        <v>-5</v>
      </c>
      <c r="BF18" s="19">
        <f t="shared" si="7"/>
        <v>0.4166666667</v>
      </c>
      <c r="BG18" s="19"/>
    </row>
    <row r="19">
      <c r="A19" s="32" t="s">
        <v>73</v>
      </c>
      <c r="B19" s="25"/>
      <c r="C19" s="26">
        <v>-1.0</v>
      </c>
      <c r="D19" s="26">
        <v>-3.0</v>
      </c>
      <c r="E19" s="26"/>
      <c r="F19" s="26"/>
      <c r="G19" s="26"/>
      <c r="H19" s="27">
        <v>3.0</v>
      </c>
      <c r="I19" s="26">
        <v>-2.0</v>
      </c>
      <c r="J19" s="26">
        <v>2.0</v>
      </c>
      <c r="K19" s="25"/>
      <c r="L19" s="26">
        <v>3.0</v>
      </c>
      <c r="M19" s="26">
        <v>-1.0</v>
      </c>
      <c r="N19" s="26">
        <v>-2.0</v>
      </c>
      <c r="O19" s="26">
        <v>1.0</v>
      </c>
      <c r="P19" s="26">
        <v>-1.0</v>
      </c>
      <c r="Q19" s="26">
        <v>2.0</v>
      </c>
      <c r="R19" s="26"/>
      <c r="S19" s="26">
        <v>2.0</v>
      </c>
      <c r="T19" s="26">
        <v>-3.0</v>
      </c>
      <c r="U19" s="26"/>
      <c r="V19" s="26">
        <v>-1.0</v>
      </c>
      <c r="W19" s="25"/>
      <c r="X19" s="26">
        <v>2.0</v>
      </c>
      <c r="Y19" s="27">
        <v>1.0</v>
      </c>
      <c r="Z19" s="26">
        <v>2.0</v>
      </c>
      <c r="AA19" s="26">
        <v>-3.0</v>
      </c>
      <c r="AB19" s="26"/>
      <c r="AC19" s="26"/>
      <c r="AD19" s="26"/>
      <c r="AE19" s="26">
        <v>0.0</v>
      </c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18">
        <v>15.0</v>
      </c>
      <c r="AZ19" s="5">
        <f t="shared" si="1"/>
        <v>19</v>
      </c>
      <c r="BA19" s="5">
        <f t="shared" si="2"/>
        <v>9</v>
      </c>
      <c r="BB19" s="5">
        <f t="shared" si="3"/>
        <v>1</v>
      </c>
      <c r="BC19" s="5">
        <f t="shared" si="4"/>
        <v>9</v>
      </c>
      <c r="BD19" s="5">
        <f t="shared" si="5"/>
        <v>28</v>
      </c>
      <c r="BE19" s="5">
        <f t="shared" si="6"/>
        <v>1</v>
      </c>
      <c r="BF19" s="19">
        <f t="shared" si="7"/>
        <v>0.4912280702</v>
      </c>
      <c r="BG19" s="19"/>
    </row>
    <row r="20">
      <c r="A20" s="32" t="s">
        <v>74</v>
      </c>
      <c r="B20" s="25"/>
      <c r="C20" s="26">
        <v>1.0</v>
      </c>
      <c r="D20" s="27">
        <v>3.0</v>
      </c>
      <c r="E20" s="26">
        <v>0.0</v>
      </c>
      <c r="F20" s="26">
        <v>-2.0</v>
      </c>
      <c r="G20" s="26">
        <v>-3.0</v>
      </c>
      <c r="H20" s="26">
        <v>-3.0</v>
      </c>
      <c r="I20" s="26">
        <v>2.0</v>
      </c>
      <c r="J20" s="26">
        <v>2.0</v>
      </c>
      <c r="K20" s="25"/>
      <c r="L20" s="26">
        <v>-3.0</v>
      </c>
      <c r="M20" s="27">
        <v>-1.0</v>
      </c>
      <c r="N20" s="26">
        <v>-2.0</v>
      </c>
      <c r="O20" s="26">
        <v>-1.0</v>
      </c>
      <c r="P20" s="26">
        <v>-1.0</v>
      </c>
      <c r="Q20" s="26">
        <v>2.0</v>
      </c>
      <c r="R20" s="26">
        <v>0.0</v>
      </c>
      <c r="S20" s="26"/>
      <c r="T20" s="26">
        <v>-3.0</v>
      </c>
      <c r="U20" s="26">
        <v>0.0</v>
      </c>
      <c r="V20" s="26">
        <v>-1.0</v>
      </c>
      <c r="W20" s="25"/>
      <c r="X20" s="26">
        <v>-2.0</v>
      </c>
      <c r="Y20" s="26"/>
      <c r="Z20" s="26">
        <v>-2.0</v>
      </c>
      <c r="AA20" s="26"/>
      <c r="AB20" s="26"/>
      <c r="AC20" s="27">
        <v>1.0</v>
      </c>
      <c r="AD20" s="26">
        <v>5.0</v>
      </c>
      <c r="AE20" s="26">
        <v>0.0</v>
      </c>
      <c r="AF20" s="26">
        <v>1.0</v>
      </c>
      <c r="AG20" s="26">
        <v>0.0</v>
      </c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18">
        <v>16.0</v>
      </c>
      <c r="AZ20" s="5">
        <f t="shared" si="1"/>
        <v>25</v>
      </c>
      <c r="BA20" s="5">
        <f t="shared" si="2"/>
        <v>8</v>
      </c>
      <c r="BB20" s="5">
        <f t="shared" si="3"/>
        <v>5</v>
      </c>
      <c r="BC20" s="5">
        <f t="shared" si="4"/>
        <v>12</v>
      </c>
      <c r="BD20" s="5">
        <f t="shared" si="5"/>
        <v>29</v>
      </c>
      <c r="BE20" s="5">
        <f t="shared" si="6"/>
        <v>-7</v>
      </c>
      <c r="BF20" s="19">
        <f t="shared" si="7"/>
        <v>0.3866666667</v>
      </c>
      <c r="BG20" s="19"/>
    </row>
    <row r="21" ht="15.75" customHeight="1">
      <c r="A21" s="32" t="s">
        <v>75</v>
      </c>
      <c r="B21" s="25"/>
      <c r="C21" s="26">
        <v>1.0</v>
      </c>
      <c r="D21" s="26">
        <v>-3.0</v>
      </c>
      <c r="E21" s="26">
        <v>0.0</v>
      </c>
      <c r="F21" s="26"/>
      <c r="G21" s="26">
        <v>3.0</v>
      </c>
      <c r="H21" s="26">
        <v>-3.0</v>
      </c>
      <c r="I21" s="27">
        <v>2.0</v>
      </c>
      <c r="J21" s="26">
        <v>-2.0</v>
      </c>
      <c r="K21" s="25"/>
      <c r="L21" s="26">
        <v>-3.0</v>
      </c>
      <c r="M21" s="26">
        <v>-1.0</v>
      </c>
      <c r="N21" s="26"/>
      <c r="O21" s="26"/>
      <c r="P21" s="26"/>
      <c r="Q21" s="27">
        <v>2.0</v>
      </c>
      <c r="R21" s="26"/>
      <c r="S21" s="26">
        <v>2.0</v>
      </c>
      <c r="T21" s="26">
        <v>-3.0</v>
      </c>
      <c r="U21" s="26">
        <v>0.0</v>
      </c>
      <c r="V21" s="26">
        <v>-1.0</v>
      </c>
      <c r="W21" s="25"/>
      <c r="X21" s="26">
        <v>-2.0</v>
      </c>
      <c r="Y21" s="26">
        <v>-1.0</v>
      </c>
      <c r="Z21" s="26">
        <v>2.0</v>
      </c>
      <c r="AA21" s="26">
        <v>3.0</v>
      </c>
      <c r="AB21" s="26">
        <v>3.0</v>
      </c>
      <c r="AC21" s="26"/>
      <c r="AD21" s="26"/>
      <c r="AE21" s="26">
        <v>0.0</v>
      </c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18">
        <v>17.0</v>
      </c>
      <c r="AZ21" s="5">
        <f t="shared" si="1"/>
        <v>20</v>
      </c>
      <c r="BA21" s="5">
        <f t="shared" si="2"/>
        <v>8</v>
      </c>
      <c r="BB21" s="5">
        <f t="shared" si="3"/>
        <v>3</v>
      </c>
      <c r="BC21" s="5">
        <f t="shared" si="4"/>
        <v>9</v>
      </c>
      <c r="BD21" s="5">
        <f t="shared" si="5"/>
        <v>27</v>
      </c>
      <c r="BE21" s="5">
        <f t="shared" si="6"/>
        <v>-1</v>
      </c>
      <c r="BF21" s="19">
        <f t="shared" si="7"/>
        <v>0.45</v>
      </c>
      <c r="BG21" s="19"/>
    </row>
    <row r="22" ht="15.75" customHeight="1">
      <c r="A22" s="32" t="s">
        <v>76</v>
      </c>
      <c r="B22" s="25"/>
      <c r="C22" s="26"/>
      <c r="D22" s="26"/>
      <c r="E22" s="26"/>
      <c r="F22" s="26"/>
      <c r="G22" s="26"/>
      <c r="H22" s="26"/>
      <c r="I22" s="26"/>
      <c r="J22" s="26"/>
      <c r="K22" s="25"/>
      <c r="L22" s="26"/>
      <c r="M22" s="26"/>
      <c r="N22" s="26"/>
      <c r="O22" s="26">
        <v>1.0</v>
      </c>
      <c r="P22" s="26"/>
      <c r="Q22" s="26">
        <v>-2.0</v>
      </c>
      <c r="R22" s="26">
        <v>0.0</v>
      </c>
      <c r="S22" s="26"/>
      <c r="T22" s="26"/>
      <c r="U22" s="26"/>
      <c r="V22" s="26"/>
      <c r="W22" s="25"/>
      <c r="X22" s="26"/>
      <c r="Y22" s="26">
        <v>-1.0</v>
      </c>
      <c r="Z22" s="26">
        <v>2.0</v>
      </c>
      <c r="AA22" s="26">
        <v>-3.0</v>
      </c>
      <c r="AB22" s="26">
        <v>3.0</v>
      </c>
      <c r="AC22" s="26"/>
      <c r="AD22" s="27">
        <v>5.0</v>
      </c>
      <c r="AE22" s="26">
        <v>0.0</v>
      </c>
      <c r="AF22" s="26">
        <v>1.0</v>
      </c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18">
        <v>18.0</v>
      </c>
      <c r="AZ22" s="5">
        <f t="shared" si="1"/>
        <v>10</v>
      </c>
      <c r="BA22" s="5">
        <f t="shared" si="2"/>
        <v>5</v>
      </c>
      <c r="BB22" s="5">
        <f t="shared" si="3"/>
        <v>2</v>
      </c>
      <c r="BC22" s="5">
        <f t="shared" si="4"/>
        <v>3</v>
      </c>
      <c r="BD22" s="5">
        <f t="shared" si="5"/>
        <v>17</v>
      </c>
      <c r="BE22" s="5">
        <f t="shared" si="6"/>
        <v>6</v>
      </c>
      <c r="BF22" s="19">
        <f t="shared" si="7"/>
        <v>0.5666666667</v>
      </c>
      <c r="BG22" s="19"/>
    </row>
    <row r="23" ht="15.75" customHeight="1">
      <c r="A23" s="32" t="s">
        <v>77</v>
      </c>
      <c r="B23" s="25"/>
      <c r="C23" s="26">
        <v>-1.0</v>
      </c>
      <c r="D23" s="26"/>
      <c r="E23" s="26"/>
      <c r="F23" s="26">
        <v>2.0</v>
      </c>
      <c r="G23" s="26">
        <v>3.0</v>
      </c>
      <c r="H23" s="26">
        <v>3.0</v>
      </c>
      <c r="I23" s="26">
        <v>2.0</v>
      </c>
      <c r="J23" s="26"/>
      <c r="K23" s="25"/>
      <c r="L23" s="26"/>
      <c r="M23" s="26"/>
      <c r="N23" s="26"/>
      <c r="O23" s="26"/>
      <c r="P23" s="26"/>
      <c r="Q23" s="26"/>
      <c r="R23" s="26"/>
      <c r="S23" s="26"/>
      <c r="T23" s="27">
        <v>3.0</v>
      </c>
      <c r="U23" s="26">
        <v>0.0</v>
      </c>
      <c r="V23" s="26"/>
      <c r="W23" s="25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18">
        <v>19.0</v>
      </c>
      <c r="AZ23" s="5">
        <f t="shared" si="1"/>
        <v>7</v>
      </c>
      <c r="BA23" s="5">
        <f t="shared" si="2"/>
        <v>5</v>
      </c>
      <c r="BB23" s="5">
        <f t="shared" si="3"/>
        <v>1</v>
      </c>
      <c r="BC23" s="5">
        <f t="shared" si="4"/>
        <v>1</v>
      </c>
      <c r="BD23" s="5">
        <f t="shared" si="5"/>
        <v>16</v>
      </c>
      <c r="BE23" s="5">
        <f t="shared" si="6"/>
        <v>12</v>
      </c>
      <c r="BF23" s="19">
        <f t="shared" si="7"/>
        <v>0.7619047619</v>
      </c>
      <c r="BG23" s="19"/>
    </row>
    <row r="24" ht="15.75" customHeight="1">
      <c r="A24" s="32" t="s">
        <v>78</v>
      </c>
      <c r="B24" s="25"/>
      <c r="C24" s="26"/>
      <c r="D24" s="26">
        <v>3.0</v>
      </c>
      <c r="E24" s="26">
        <v>0.0</v>
      </c>
      <c r="F24" s="26"/>
      <c r="G24" s="26">
        <v>3.0</v>
      </c>
      <c r="H24" s="26">
        <v>-3.0</v>
      </c>
      <c r="I24" s="26">
        <v>-2.0</v>
      </c>
      <c r="J24" s="26"/>
      <c r="K24" s="25"/>
      <c r="L24" s="27">
        <v>-3.0</v>
      </c>
      <c r="M24" s="26">
        <v>-1.0</v>
      </c>
      <c r="N24" s="26"/>
      <c r="O24" s="26"/>
      <c r="P24" s="26">
        <v>1.0</v>
      </c>
      <c r="Q24" s="26">
        <v>2.0</v>
      </c>
      <c r="R24" s="26">
        <v>0.0</v>
      </c>
      <c r="S24" s="26"/>
      <c r="T24" s="26"/>
      <c r="U24" s="26"/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18">
        <v>20.0</v>
      </c>
      <c r="AZ24" s="5">
        <f t="shared" si="1"/>
        <v>10</v>
      </c>
      <c r="BA24" s="5">
        <f t="shared" si="2"/>
        <v>4</v>
      </c>
      <c r="BB24" s="5">
        <f t="shared" si="3"/>
        <v>2</v>
      </c>
      <c r="BC24" s="5">
        <f t="shared" si="4"/>
        <v>4</v>
      </c>
      <c r="BD24" s="5">
        <f t="shared" si="5"/>
        <v>14</v>
      </c>
      <c r="BE24" s="5">
        <f t="shared" si="6"/>
        <v>0</v>
      </c>
      <c r="BF24" s="19">
        <f t="shared" si="7"/>
        <v>0.4666666667</v>
      </c>
      <c r="BG24" s="19"/>
    </row>
    <row r="25" ht="15.75" customHeight="1">
      <c r="A25" s="32" t="s">
        <v>79</v>
      </c>
      <c r="B25" s="25"/>
      <c r="C25" s="26">
        <v>1.0</v>
      </c>
      <c r="D25" s="26">
        <v>3.0</v>
      </c>
      <c r="E25" s="26"/>
      <c r="F25" s="26"/>
      <c r="G25" s="26"/>
      <c r="H25" s="26">
        <v>3.0</v>
      </c>
      <c r="I25" s="26">
        <v>2.0</v>
      </c>
      <c r="J25" s="26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18">
        <v>21.0</v>
      </c>
      <c r="AZ25" s="5">
        <f t="shared" si="1"/>
        <v>4</v>
      </c>
      <c r="BA25" s="5">
        <f t="shared" si="2"/>
        <v>4</v>
      </c>
      <c r="BB25" s="5">
        <f t="shared" si="3"/>
        <v>0</v>
      </c>
      <c r="BC25" s="5">
        <f t="shared" si="4"/>
        <v>0</v>
      </c>
      <c r="BD25" s="5">
        <f t="shared" si="5"/>
        <v>12</v>
      </c>
      <c r="BE25" s="5">
        <f t="shared" si="6"/>
        <v>9</v>
      </c>
      <c r="BF25" s="19">
        <f t="shared" si="7"/>
        <v>1</v>
      </c>
      <c r="BG25" s="19"/>
    </row>
    <row r="26" ht="15.75" customHeight="1">
      <c r="A26" s="32" t="s">
        <v>80</v>
      </c>
      <c r="B26" s="25"/>
      <c r="C26" s="26"/>
      <c r="D26" s="26"/>
      <c r="E26" s="26"/>
      <c r="F26" s="26"/>
      <c r="G26" s="26"/>
      <c r="H26" s="26"/>
      <c r="I26" s="26"/>
      <c r="J26" s="26"/>
      <c r="K26" s="25"/>
      <c r="L26" s="26"/>
      <c r="M26" s="26"/>
      <c r="N26" s="26"/>
      <c r="O26" s="26">
        <v>1.0</v>
      </c>
      <c r="P26" s="26">
        <v>1.0</v>
      </c>
      <c r="Q26" s="26">
        <v>-2.0</v>
      </c>
      <c r="R26" s="26"/>
      <c r="S26" s="26">
        <v>-2.0</v>
      </c>
      <c r="T26" s="26"/>
      <c r="U26" s="26"/>
      <c r="V26" s="26"/>
      <c r="W26" s="25"/>
      <c r="X26" s="26"/>
      <c r="Y26" s="26">
        <v>-1.0</v>
      </c>
      <c r="Z26" s="27">
        <v>2.0</v>
      </c>
      <c r="AA26" s="26">
        <v>3.0</v>
      </c>
      <c r="AB26" s="26">
        <v>-3.0</v>
      </c>
      <c r="AC26" s="26"/>
      <c r="AD26" s="26">
        <v>-5.0</v>
      </c>
      <c r="AE26" s="26"/>
      <c r="AF26" s="26"/>
      <c r="AG26" s="26">
        <v>0.0</v>
      </c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18">
        <v>22.0</v>
      </c>
      <c r="AZ26" s="5">
        <f t="shared" si="1"/>
        <v>10</v>
      </c>
      <c r="BA26" s="5">
        <f t="shared" si="2"/>
        <v>4</v>
      </c>
      <c r="BB26" s="5">
        <f t="shared" si="3"/>
        <v>1</v>
      </c>
      <c r="BC26" s="5">
        <f t="shared" si="4"/>
        <v>5</v>
      </c>
      <c r="BD26" s="5">
        <f t="shared" si="5"/>
        <v>13</v>
      </c>
      <c r="BE26" s="5">
        <f t="shared" si="6"/>
        <v>-6</v>
      </c>
      <c r="BF26" s="19">
        <f t="shared" si="7"/>
        <v>0.4333333333</v>
      </c>
      <c r="BG26" s="19"/>
    </row>
    <row r="27" ht="15.75" customHeight="1">
      <c r="A27" s="32" t="s">
        <v>81</v>
      </c>
      <c r="B27" s="25"/>
      <c r="C27" s="26"/>
      <c r="D27" s="26"/>
      <c r="E27" s="26">
        <v>0.0</v>
      </c>
      <c r="F27" s="27">
        <v>2.0</v>
      </c>
      <c r="G27" s="26"/>
      <c r="H27" s="26">
        <v>3.0</v>
      </c>
      <c r="I27" s="26"/>
      <c r="J27" s="26"/>
      <c r="K27" s="25"/>
      <c r="L27" s="26"/>
      <c r="M27" s="26">
        <v>-1.0</v>
      </c>
      <c r="N27" s="26">
        <v>-2.0</v>
      </c>
      <c r="O27" s="26">
        <v>-1.0</v>
      </c>
      <c r="P27" s="26"/>
      <c r="Q27" s="26"/>
      <c r="R27" s="27">
        <v>0.0</v>
      </c>
      <c r="S27" s="26">
        <v>-2.0</v>
      </c>
      <c r="T27" s="26">
        <v>-3.0</v>
      </c>
      <c r="U27" s="26">
        <v>0.0</v>
      </c>
      <c r="V27" s="26">
        <v>-1.0</v>
      </c>
      <c r="W27" s="25"/>
      <c r="X27" s="26">
        <v>-2.0</v>
      </c>
      <c r="Y27" s="26"/>
      <c r="Z27" s="26"/>
      <c r="AA27" s="26">
        <v>-3.0</v>
      </c>
      <c r="AB27" s="26"/>
      <c r="AC27" s="27">
        <v>-1.0</v>
      </c>
      <c r="AD27" s="26"/>
      <c r="AE27" s="26">
        <v>0.0</v>
      </c>
      <c r="AF27" s="26">
        <v>-1.0</v>
      </c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18">
        <v>23.0</v>
      </c>
      <c r="AZ27" s="5">
        <f t="shared" si="1"/>
        <v>16</v>
      </c>
      <c r="BA27" s="5">
        <f t="shared" si="2"/>
        <v>2</v>
      </c>
      <c r="BB27" s="5">
        <f t="shared" si="3"/>
        <v>4</v>
      </c>
      <c r="BC27" s="5">
        <f t="shared" si="4"/>
        <v>10</v>
      </c>
      <c r="BD27" s="5">
        <f t="shared" si="5"/>
        <v>10</v>
      </c>
      <c r="BE27" s="5">
        <f t="shared" si="6"/>
        <v>-12</v>
      </c>
      <c r="BF27" s="19">
        <f t="shared" si="7"/>
        <v>0.2083333333</v>
      </c>
      <c r="BG27" s="19"/>
    </row>
    <row r="28" ht="15.75" customHeight="1">
      <c r="A28" s="32" t="s">
        <v>82</v>
      </c>
      <c r="B28" s="25"/>
      <c r="C28" s="26"/>
      <c r="D28" s="26"/>
      <c r="E28" s="26"/>
      <c r="F28" s="26"/>
      <c r="G28" s="26"/>
      <c r="H28" s="26"/>
      <c r="I28" s="26"/>
      <c r="J28" s="26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/>
      <c r="AB28" s="26">
        <v>3.0</v>
      </c>
      <c r="AC28" s="26">
        <v>1.0</v>
      </c>
      <c r="AD28" s="26"/>
      <c r="AE28" s="26">
        <v>0.0</v>
      </c>
      <c r="AF28" s="26"/>
      <c r="AG28" s="26">
        <v>0.0</v>
      </c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18">
        <v>24.0</v>
      </c>
      <c r="AZ28" s="5">
        <f t="shared" si="1"/>
        <v>4</v>
      </c>
      <c r="BA28" s="5">
        <f t="shared" si="2"/>
        <v>2</v>
      </c>
      <c r="BB28" s="5">
        <f t="shared" si="3"/>
        <v>2</v>
      </c>
      <c r="BC28" s="5">
        <f t="shared" si="4"/>
        <v>0</v>
      </c>
      <c r="BD28" s="5">
        <f t="shared" si="5"/>
        <v>8</v>
      </c>
      <c r="BE28" s="5">
        <f t="shared" si="6"/>
        <v>4</v>
      </c>
      <c r="BF28" s="19">
        <f t="shared" si="7"/>
        <v>0.6666666667</v>
      </c>
      <c r="BG28" s="19"/>
    </row>
    <row r="29" ht="15.75" customHeight="1">
      <c r="A29" s="32" t="s">
        <v>83</v>
      </c>
      <c r="B29" s="25"/>
      <c r="C29" s="26">
        <v>-1.0</v>
      </c>
      <c r="D29" s="26"/>
      <c r="E29" s="26"/>
      <c r="F29" s="26"/>
      <c r="G29" s="26">
        <v>-3.0</v>
      </c>
      <c r="H29" s="26"/>
      <c r="I29" s="26"/>
      <c r="J29" s="26"/>
      <c r="K29" s="25"/>
      <c r="L29" s="27">
        <v>3.0</v>
      </c>
      <c r="M29" s="26">
        <v>1.0</v>
      </c>
      <c r="N29" s="26">
        <v>-2.0</v>
      </c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18">
        <v>25.0</v>
      </c>
      <c r="AZ29" s="5">
        <f t="shared" si="1"/>
        <v>5</v>
      </c>
      <c r="BA29" s="5">
        <f t="shared" si="2"/>
        <v>2</v>
      </c>
      <c r="BB29" s="5">
        <f t="shared" si="3"/>
        <v>0</v>
      </c>
      <c r="BC29" s="5">
        <f t="shared" si="4"/>
        <v>3</v>
      </c>
      <c r="BD29" s="5">
        <f t="shared" si="5"/>
        <v>6</v>
      </c>
      <c r="BE29" s="5">
        <f t="shared" si="6"/>
        <v>-2</v>
      </c>
      <c r="BF29" s="19">
        <f t="shared" si="7"/>
        <v>0.4</v>
      </c>
      <c r="BG29" s="19"/>
    </row>
    <row r="30" ht="15.75" customHeight="1">
      <c r="A30" s="32" t="s">
        <v>84</v>
      </c>
      <c r="B30" s="25"/>
      <c r="C30" s="26"/>
      <c r="D30" s="26"/>
      <c r="E30" s="26"/>
      <c r="F30" s="26"/>
      <c r="G30" s="26"/>
      <c r="H30" s="26"/>
      <c r="I30" s="26"/>
      <c r="J30" s="26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18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19" t="str">
        <f t="shared" si="7"/>
        <v>#DIV/0!</v>
      </c>
      <c r="BG30" s="19"/>
    </row>
    <row r="31" ht="15.75" customHeight="1">
      <c r="A31" s="32" t="s">
        <v>85</v>
      </c>
      <c r="B31" s="25"/>
      <c r="C31" s="26"/>
      <c r="D31" s="26"/>
      <c r="E31" s="26"/>
      <c r="F31" s="26"/>
      <c r="G31" s="26"/>
      <c r="H31" s="26"/>
      <c r="I31" s="26"/>
      <c r="J31" s="26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18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19" t="str">
        <f t="shared" si="7"/>
        <v>#DIV/0!</v>
      </c>
      <c r="BG31" s="19"/>
    </row>
    <row r="32" ht="15.75" customHeight="1">
      <c r="A32" s="32" t="s">
        <v>86</v>
      </c>
      <c r="B32" s="25"/>
      <c r="C32" s="26"/>
      <c r="D32" s="26">
        <v>-3.0</v>
      </c>
      <c r="E32" s="26"/>
      <c r="F32" s="26">
        <v>-2.0</v>
      </c>
      <c r="G32" s="26"/>
      <c r="H32" s="26"/>
      <c r="I32" s="26"/>
      <c r="J32" s="26"/>
      <c r="K32" s="25"/>
      <c r="L32" s="26">
        <v>-3.0</v>
      </c>
      <c r="M32" s="26"/>
      <c r="N32" s="27">
        <v>2.0</v>
      </c>
      <c r="O32" s="26">
        <v>-1.0</v>
      </c>
      <c r="P32" s="26">
        <v>-1.0</v>
      </c>
      <c r="Q32" s="26"/>
      <c r="R32" s="26"/>
      <c r="S32" s="26"/>
      <c r="T32" s="26">
        <v>3.0</v>
      </c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>
        <v>-1.0</v>
      </c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18">
        <v>28.0</v>
      </c>
      <c r="AZ32" s="5">
        <f t="shared" si="1"/>
        <v>8</v>
      </c>
      <c r="BA32" s="5">
        <f t="shared" si="2"/>
        <v>2</v>
      </c>
      <c r="BB32" s="5">
        <f t="shared" si="3"/>
        <v>0</v>
      </c>
      <c r="BC32" s="5">
        <f t="shared" si="4"/>
        <v>6</v>
      </c>
      <c r="BD32" s="5">
        <f t="shared" si="5"/>
        <v>6</v>
      </c>
      <c r="BE32" s="5">
        <f t="shared" si="6"/>
        <v>-6</v>
      </c>
      <c r="BF32" s="19">
        <f t="shared" si="7"/>
        <v>0.25</v>
      </c>
      <c r="BG32" s="19"/>
    </row>
    <row r="33" ht="15.75" customHeight="1">
      <c r="A33" s="32" t="s">
        <v>87</v>
      </c>
      <c r="B33" s="25"/>
      <c r="C33" s="26"/>
      <c r="D33" s="26"/>
      <c r="E33" s="26"/>
      <c r="F33" s="26"/>
      <c r="G33" s="26"/>
      <c r="H33" s="26"/>
      <c r="I33" s="26"/>
      <c r="J33" s="26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18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19" t="str">
        <f t="shared" si="7"/>
        <v>#DIV/0!</v>
      </c>
      <c r="BG33" s="19"/>
    </row>
    <row r="34" ht="15.75" customHeight="1">
      <c r="A34" s="32" t="s">
        <v>88</v>
      </c>
      <c r="B34" s="25"/>
      <c r="C34" s="26"/>
      <c r="D34" s="26"/>
      <c r="E34" s="26"/>
      <c r="F34" s="26"/>
      <c r="G34" s="26"/>
      <c r="H34" s="26"/>
      <c r="I34" s="26">
        <v>-2.0</v>
      </c>
      <c r="J34" s="26"/>
      <c r="K34" s="25"/>
      <c r="L34" s="26">
        <v>-3.0</v>
      </c>
      <c r="M34" s="26"/>
      <c r="N34" s="26"/>
      <c r="O34" s="26"/>
      <c r="P34" s="26"/>
      <c r="Q34" s="26"/>
      <c r="R34" s="26"/>
      <c r="S34" s="26"/>
      <c r="T34" s="27">
        <v>-3.0</v>
      </c>
      <c r="U34" s="26">
        <v>0.0</v>
      </c>
      <c r="V34" s="26">
        <v>1.0</v>
      </c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18">
        <v>30.0</v>
      </c>
      <c r="AZ34" s="5">
        <f t="shared" si="1"/>
        <v>5</v>
      </c>
      <c r="BA34" s="5">
        <f t="shared" si="2"/>
        <v>1</v>
      </c>
      <c r="BB34" s="5">
        <f t="shared" si="3"/>
        <v>1</v>
      </c>
      <c r="BC34" s="5">
        <f t="shared" si="4"/>
        <v>3</v>
      </c>
      <c r="BD34" s="5">
        <f t="shared" si="5"/>
        <v>4</v>
      </c>
      <c r="BE34" s="5">
        <f t="shared" si="6"/>
        <v>-7</v>
      </c>
      <c r="BF34" s="19">
        <f t="shared" si="7"/>
        <v>0.2666666667</v>
      </c>
      <c r="BG34" s="19"/>
    </row>
    <row r="35" ht="13.5" customHeight="1">
      <c r="A35" s="32" t="s">
        <v>89</v>
      </c>
      <c r="B35" s="25"/>
      <c r="C35" s="26"/>
      <c r="D35" s="26"/>
      <c r="E35" s="26"/>
      <c r="F35" s="26"/>
      <c r="G35" s="26"/>
      <c r="H35" s="26"/>
      <c r="I35" s="26"/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>
        <v>1.0</v>
      </c>
      <c r="Z35" s="26"/>
      <c r="AA35" s="26">
        <v>-3.0</v>
      </c>
      <c r="AB35" s="26"/>
      <c r="AC35" s="26">
        <v>-1.0</v>
      </c>
      <c r="AD35" s="27">
        <v>-5.0</v>
      </c>
      <c r="AE35" s="26">
        <v>0.0</v>
      </c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18">
        <v>31.0</v>
      </c>
      <c r="AZ35" s="5">
        <f t="shared" si="1"/>
        <v>5</v>
      </c>
      <c r="BA35" s="5">
        <f t="shared" si="2"/>
        <v>1</v>
      </c>
      <c r="BB35" s="5">
        <f t="shared" si="3"/>
        <v>1</v>
      </c>
      <c r="BC35" s="5">
        <f t="shared" si="4"/>
        <v>3</v>
      </c>
      <c r="BD35" s="5">
        <f t="shared" si="5"/>
        <v>4</v>
      </c>
      <c r="BE35" s="5">
        <f t="shared" si="6"/>
        <v>-8</v>
      </c>
      <c r="BF35" s="19">
        <f t="shared" si="7"/>
        <v>0.2666666667</v>
      </c>
      <c r="BG35" s="19"/>
    </row>
    <row r="36" ht="13.5" customHeight="1">
      <c r="A36" s="32" t="s">
        <v>90</v>
      </c>
      <c r="B36" s="25"/>
      <c r="C36" s="26"/>
      <c r="D36" s="26"/>
      <c r="E36" s="26"/>
      <c r="F36" s="26"/>
      <c r="G36" s="26"/>
      <c r="H36" s="26"/>
      <c r="I36" s="26">
        <v>2.0</v>
      </c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18">
        <v>32.0</v>
      </c>
      <c r="AZ36" s="5">
        <f t="shared" si="1"/>
        <v>1</v>
      </c>
      <c r="BA36" s="5">
        <f t="shared" si="2"/>
        <v>1</v>
      </c>
      <c r="BB36" s="5">
        <f t="shared" si="3"/>
        <v>0</v>
      </c>
      <c r="BC36" s="5">
        <f t="shared" si="4"/>
        <v>0</v>
      </c>
      <c r="BD36" s="5">
        <f t="shared" si="5"/>
        <v>3</v>
      </c>
      <c r="BE36" s="5">
        <f t="shared" si="6"/>
        <v>2</v>
      </c>
      <c r="BF36" s="19">
        <f t="shared" si="7"/>
        <v>1</v>
      </c>
      <c r="BG36" s="19"/>
    </row>
    <row r="37" ht="13.5" customHeight="1">
      <c r="A37" s="32" t="s">
        <v>91</v>
      </c>
      <c r="B37" s="25"/>
      <c r="C37" s="26"/>
      <c r="D37" s="26">
        <v>3.0</v>
      </c>
      <c r="E37" s="26"/>
      <c r="F37" s="26"/>
      <c r="G37" s="26"/>
      <c r="H37" s="26"/>
      <c r="I37" s="26"/>
      <c r="J37" s="26"/>
      <c r="K37" s="25"/>
      <c r="L37" s="26"/>
      <c r="M37" s="26"/>
      <c r="N37" s="26"/>
      <c r="O37" s="26"/>
      <c r="P37" s="26"/>
      <c r="Q37" s="26"/>
      <c r="R37" s="26"/>
      <c r="S37" s="26"/>
      <c r="T37" s="26">
        <v>-3.0</v>
      </c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18">
        <v>33.0</v>
      </c>
      <c r="AZ37" s="5">
        <f t="shared" si="1"/>
        <v>2</v>
      </c>
      <c r="BA37" s="5">
        <f t="shared" si="2"/>
        <v>1</v>
      </c>
      <c r="BB37" s="5">
        <f t="shared" si="3"/>
        <v>0</v>
      </c>
      <c r="BC37" s="5">
        <f t="shared" si="4"/>
        <v>1</v>
      </c>
      <c r="BD37" s="5">
        <f t="shared" si="5"/>
        <v>3</v>
      </c>
      <c r="BE37" s="5">
        <f t="shared" si="6"/>
        <v>0</v>
      </c>
      <c r="BF37" s="19">
        <f t="shared" si="7"/>
        <v>0.5</v>
      </c>
      <c r="BG37" s="19"/>
    </row>
    <row r="38" ht="13.5" customHeight="1">
      <c r="A38" s="32" t="s">
        <v>92</v>
      </c>
      <c r="B38" s="25"/>
      <c r="C38" s="26">
        <v>1.0</v>
      </c>
      <c r="D38" s="26">
        <v>-3.0</v>
      </c>
      <c r="E38" s="26"/>
      <c r="F38" s="26"/>
      <c r="G38" s="26"/>
      <c r="H38" s="26"/>
      <c r="I38" s="26"/>
      <c r="J38" s="26"/>
      <c r="K38" s="25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18">
        <v>34.0</v>
      </c>
      <c r="AZ38" s="5">
        <f t="shared" si="1"/>
        <v>2</v>
      </c>
      <c r="BA38" s="5">
        <f t="shared" si="2"/>
        <v>1</v>
      </c>
      <c r="BB38" s="5">
        <f t="shared" si="3"/>
        <v>0</v>
      </c>
      <c r="BC38" s="5">
        <f t="shared" si="4"/>
        <v>1</v>
      </c>
      <c r="BD38" s="5">
        <f t="shared" si="5"/>
        <v>3</v>
      </c>
      <c r="BE38" s="5">
        <f t="shared" si="6"/>
        <v>-2</v>
      </c>
      <c r="BF38" s="19">
        <f t="shared" si="7"/>
        <v>0.5</v>
      </c>
      <c r="BG38" s="19"/>
    </row>
    <row r="39" ht="13.5" customHeight="1">
      <c r="A39" s="32" t="s">
        <v>93</v>
      </c>
      <c r="B39" s="25"/>
      <c r="C39" s="26"/>
      <c r="D39" s="26"/>
      <c r="E39" s="26">
        <v>0.0</v>
      </c>
      <c r="F39" s="26"/>
      <c r="G39" s="26"/>
      <c r="H39" s="26"/>
      <c r="I39" s="26"/>
      <c r="J39" s="26"/>
      <c r="K39" s="25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5"/>
      <c r="X39" s="26"/>
      <c r="Y39" s="26"/>
      <c r="Z39" s="26"/>
      <c r="AA39" s="26"/>
      <c r="AB39" s="26">
        <v>-3.0</v>
      </c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18">
        <v>35.0</v>
      </c>
      <c r="AZ39" s="5">
        <f t="shared" si="1"/>
        <v>2</v>
      </c>
      <c r="BA39" s="5">
        <f t="shared" si="2"/>
        <v>0</v>
      </c>
      <c r="BB39" s="5">
        <f t="shared" si="3"/>
        <v>1</v>
      </c>
      <c r="BC39" s="5">
        <f t="shared" si="4"/>
        <v>1</v>
      </c>
      <c r="BD39" s="5">
        <f t="shared" si="5"/>
        <v>1</v>
      </c>
      <c r="BE39" s="5">
        <f t="shared" si="6"/>
        <v>-3</v>
      </c>
      <c r="BF39" s="19">
        <f t="shared" si="7"/>
        <v>0.1666666667</v>
      </c>
      <c r="BG39" s="19"/>
    </row>
    <row r="40" ht="13.5" customHeight="1">
      <c r="A40" s="32" t="s">
        <v>94</v>
      </c>
      <c r="B40" s="25"/>
      <c r="C40" s="26"/>
      <c r="D40" s="26"/>
      <c r="E40" s="26"/>
      <c r="F40" s="26"/>
      <c r="G40" s="26"/>
      <c r="H40" s="26"/>
      <c r="I40" s="26"/>
      <c r="J40" s="26"/>
      <c r="K40" s="25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5"/>
      <c r="X40" s="26"/>
      <c r="Y40" s="26"/>
      <c r="Z40" s="26"/>
      <c r="AA40" s="26">
        <v>-3.0</v>
      </c>
      <c r="AB40" s="26"/>
      <c r="AC40" s="26"/>
      <c r="AD40" s="26"/>
      <c r="AE40" s="26"/>
      <c r="AF40" s="26">
        <v>-1.0</v>
      </c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18">
        <v>36.0</v>
      </c>
      <c r="AZ40" s="5">
        <f t="shared" si="1"/>
        <v>2</v>
      </c>
      <c r="BA40" s="5">
        <f t="shared" si="2"/>
        <v>0</v>
      </c>
      <c r="BB40" s="5">
        <f t="shared" si="3"/>
        <v>0</v>
      </c>
      <c r="BC40" s="5">
        <f t="shared" si="4"/>
        <v>2</v>
      </c>
      <c r="BD40" s="5">
        <f t="shared" si="5"/>
        <v>0</v>
      </c>
      <c r="BE40" s="5">
        <f t="shared" si="6"/>
        <v>-4</v>
      </c>
      <c r="BF40" s="19">
        <f t="shared" si="7"/>
        <v>0</v>
      </c>
      <c r="BG40" s="19"/>
    </row>
    <row r="41" ht="17.25" customHeight="1">
      <c r="A41" s="33" t="s">
        <v>95</v>
      </c>
      <c r="B41" s="30">
        <f t="shared" ref="B41:AW41" si="8">COUNT(B5:B40)</f>
        <v>0</v>
      </c>
      <c r="C41" s="30">
        <f t="shared" si="8"/>
        <v>19</v>
      </c>
      <c r="D41" s="30">
        <f t="shared" si="8"/>
        <v>20</v>
      </c>
      <c r="E41" s="30">
        <f t="shared" si="8"/>
        <v>16</v>
      </c>
      <c r="F41" s="30">
        <f t="shared" si="8"/>
        <v>18</v>
      </c>
      <c r="G41" s="30">
        <f t="shared" si="8"/>
        <v>16</v>
      </c>
      <c r="H41" s="30">
        <f t="shared" si="8"/>
        <v>20</v>
      </c>
      <c r="I41" s="30">
        <f t="shared" si="8"/>
        <v>21</v>
      </c>
      <c r="J41" s="30">
        <f t="shared" si="8"/>
        <v>15</v>
      </c>
      <c r="K41" s="30">
        <f t="shared" si="8"/>
        <v>0</v>
      </c>
      <c r="L41" s="30">
        <f t="shared" si="8"/>
        <v>18</v>
      </c>
      <c r="M41" s="30">
        <f t="shared" si="8"/>
        <v>18</v>
      </c>
      <c r="N41" s="30">
        <f t="shared" si="8"/>
        <v>17</v>
      </c>
      <c r="O41" s="30">
        <f t="shared" si="8"/>
        <v>19</v>
      </c>
      <c r="P41" s="30">
        <f t="shared" si="8"/>
        <v>16</v>
      </c>
      <c r="Q41" s="30">
        <f t="shared" si="8"/>
        <v>18</v>
      </c>
      <c r="R41" s="30">
        <f t="shared" si="8"/>
        <v>16</v>
      </c>
      <c r="S41" s="30">
        <f t="shared" si="8"/>
        <v>16</v>
      </c>
      <c r="T41" s="30">
        <f t="shared" si="8"/>
        <v>20</v>
      </c>
      <c r="U41" s="30">
        <f t="shared" si="8"/>
        <v>16</v>
      </c>
      <c r="V41" s="30">
        <f t="shared" si="8"/>
        <v>15</v>
      </c>
      <c r="W41" s="30">
        <f t="shared" si="8"/>
        <v>0</v>
      </c>
      <c r="X41" s="30">
        <f t="shared" si="8"/>
        <v>14</v>
      </c>
      <c r="Y41" s="30">
        <f t="shared" si="8"/>
        <v>15</v>
      </c>
      <c r="Z41" s="30">
        <f t="shared" si="8"/>
        <v>14</v>
      </c>
      <c r="AA41" s="30">
        <f t="shared" si="8"/>
        <v>18</v>
      </c>
      <c r="AB41" s="30">
        <f t="shared" si="8"/>
        <v>16</v>
      </c>
      <c r="AC41" s="30">
        <f t="shared" si="8"/>
        <v>16</v>
      </c>
      <c r="AD41" s="30">
        <f t="shared" si="8"/>
        <v>16</v>
      </c>
      <c r="AE41" s="30">
        <f t="shared" si="8"/>
        <v>16</v>
      </c>
      <c r="AF41" s="30">
        <f t="shared" si="8"/>
        <v>18</v>
      </c>
      <c r="AG41" s="30">
        <f t="shared" si="8"/>
        <v>14</v>
      </c>
      <c r="AH41" s="30">
        <f t="shared" si="8"/>
        <v>0</v>
      </c>
      <c r="AI41" s="30">
        <f t="shared" si="8"/>
        <v>0</v>
      </c>
      <c r="AJ41" s="30">
        <f t="shared" si="8"/>
        <v>0</v>
      </c>
      <c r="AK41" s="30">
        <f t="shared" si="8"/>
        <v>0</v>
      </c>
      <c r="AL41" s="30">
        <f t="shared" si="8"/>
        <v>0</v>
      </c>
      <c r="AM41" s="30">
        <f t="shared" si="8"/>
        <v>0</v>
      </c>
      <c r="AN41" s="30">
        <f t="shared" si="8"/>
        <v>0</v>
      </c>
      <c r="AO41" s="30">
        <f t="shared" si="8"/>
        <v>0</v>
      </c>
      <c r="AP41" s="30">
        <f t="shared" si="8"/>
        <v>0</v>
      </c>
      <c r="AQ41" s="30">
        <f t="shared" si="8"/>
        <v>0</v>
      </c>
      <c r="AR41" s="30">
        <f t="shared" si="8"/>
        <v>0</v>
      </c>
      <c r="AS41" s="30">
        <f t="shared" si="8"/>
        <v>0</v>
      </c>
      <c r="AT41" s="30">
        <f t="shared" si="8"/>
        <v>0</v>
      </c>
      <c r="AU41" s="30">
        <f t="shared" si="8"/>
        <v>0</v>
      </c>
      <c r="AV41" s="30">
        <f t="shared" si="8"/>
        <v>0</v>
      </c>
      <c r="AW41" s="30">
        <f t="shared" si="8"/>
        <v>0</v>
      </c>
      <c r="AX41" s="30"/>
      <c r="AZ41" s="5"/>
      <c r="BA41" s="5"/>
      <c r="BB41" s="5"/>
      <c r="BC41" s="5"/>
      <c r="BD41" s="5"/>
      <c r="BE41" s="5"/>
      <c r="BF41" s="19"/>
      <c r="BG41" s="19"/>
    </row>
    <row r="42" ht="15.75" customHeight="1">
      <c r="A42" s="34" t="s">
        <v>96</v>
      </c>
      <c r="B42" s="5"/>
      <c r="C42" s="35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36" t="s">
        <v>105</v>
      </c>
      <c r="M42" s="36" t="s">
        <v>106</v>
      </c>
      <c r="N42" s="36" t="s">
        <v>102</v>
      </c>
      <c r="O42" s="36" t="s">
        <v>106</v>
      </c>
      <c r="P42" s="5" t="s">
        <v>107</v>
      </c>
      <c r="Q42" s="5" t="s">
        <v>103</v>
      </c>
      <c r="R42" s="5" t="s">
        <v>108</v>
      </c>
      <c r="S42" s="36" t="s">
        <v>103</v>
      </c>
      <c r="T42" s="36" t="s">
        <v>98</v>
      </c>
      <c r="U42" s="36" t="s">
        <v>109</v>
      </c>
      <c r="V42" s="36" t="s">
        <v>110</v>
      </c>
      <c r="W42" s="5"/>
      <c r="X42" s="5" t="s">
        <v>103</v>
      </c>
      <c r="Y42" s="5" t="s">
        <v>107</v>
      </c>
      <c r="Z42" s="36" t="s">
        <v>111</v>
      </c>
      <c r="AA42" s="36" t="s">
        <v>112</v>
      </c>
      <c r="AB42" s="36" t="s">
        <v>112</v>
      </c>
      <c r="AC42" s="5" t="s">
        <v>107</v>
      </c>
      <c r="AD42" s="36" t="s">
        <v>113</v>
      </c>
      <c r="AE42" s="36" t="s">
        <v>114</v>
      </c>
      <c r="AF42" s="36" t="s">
        <v>106</v>
      </c>
      <c r="AG42" s="5" t="s">
        <v>108</v>
      </c>
      <c r="AH42" s="3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19"/>
      <c r="BG42" s="19"/>
    </row>
    <row r="43" ht="15.75" customHeight="1">
      <c r="A43" s="2"/>
      <c r="B43" s="5"/>
      <c r="C43" s="37"/>
      <c r="D43" s="5"/>
      <c r="E43" s="5"/>
      <c r="F43" s="5"/>
      <c r="G43" s="37"/>
      <c r="H43" s="3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19"/>
      <c r="BG43" s="19"/>
    </row>
    <row r="44" ht="15.75" customHeight="1">
      <c r="W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</row>
    <row r="45" ht="15.75" customHeight="1"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J46" s="38"/>
      <c r="L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L47" s="38"/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J48" s="38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L49" s="38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B53" s="5"/>
      <c r="C53" s="5"/>
      <c r="D53" s="5"/>
      <c r="E53" s="5"/>
      <c r="F53" s="5"/>
      <c r="G53" s="5"/>
      <c r="H53" s="5"/>
      <c r="I53" s="5"/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B54" s="5"/>
      <c r="C54" s="5"/>
      <c r="D54" s="5"/>
      <c r="E54" s="5"/>
      <c r="F54" s="5"/>
      <c r="G54" s="5"/>
      <c r="H54" s="5"/>
      <c r="I54" s="5"/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37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37"/>
      <c r="E60" s="5"/>
      <c r="G60" s="37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F63" s="5"/>
      <c r="G63" s="5"/>
      <c r="H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F64" s="5"/>
      <c r="G64" s="5"/>
      <c r="H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37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G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D72" s="5"/>
      <c r="E72" s="5"/>
      <c r="F72" s="5"/>
      <c r="G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2">
      <c r="A2" s="39" t="s">
        <v>1</v>
      </c>
      <c r="B2" s="39" t="s">
        <v>115</v>
      </c>
      <c r="C2" s="39" t="s">
        <v>116</v>
      </c>
      <c r="D2" s="39" t="s">
        <v>117</v>
      </c>
      <c r="E2" s="39" t="s">
        <v>118</v>
      </c>
      <c r="F2" s="39" t="s">
        <v>119</v>
      </c>
      <c r="G2" s="39" t="s">
        <v>56</v>
      </c>
      <c r="I2" s="39" t="s">
        <v>120</v>
      </c>
      <c r="J2" s="39" t="s">
        <v>121</v>
      </c>
    </row>
    <row r="3">
      <c r="A3" s="2"/>
    </row>
    <row r="4">
      <c r="A4" s="40" t="s">
        <v>75</v>
      </c>
      <c r="B4" s="41">
        <v>2.0</v>
      </c>
      <c r="C4" s="41">
        <v>2.0</v>
      </c>
      <c r="D4" s="41">
        <v>0.0</v>
      </c>
      <c r="E4" s="41">
        <v>0.0</v>
      </c>
      <c r="F4" s="41">
        <v>4.0</v>
      </c>
      <c r="G4" s="41">
        <f t="shared" ref="G4:G29" si="1">SUM(C4*3)+D4</f>
        <v>6</v>
      </c>
    </row>
    <row r="5">
      <c r="A5" s="2" t="s">
        <v>73</v>
      </c>
      <c r="B5" s="39">
        <v>2.0</v>
      </c>
      <c r="C5" s="39">
        <v>2.0</v>
      </c>
      <c r="D5" s="39">
        <v>0.0</v>
      </c>
      <c r="E5" s="39">
        <v>0.0</v>
      </c>
      <c r="F5" s="39">
        <v>3.0</v>
      </c>
      <c r="G5" s="39">
        <f t="shared" si="1"/>
        <v>6</v>
      </c>
    </row>
    <row r="6">
      <c r="A6" s="28" t="s">
        <v>60</v>
      </c>
      <c r="B6" s="39">
        <v>3.0</v>
      </c>
      <c r="C6" s="39">
        <v>2.0</v>
      </c>
      <c r="D6" s="39">
        <v>0.0</v>
      </c>
      <c r="E6" s="39">
        <v>1.0</v>
      </c>
      <c r="F6" s="39">
        <v>3.0</v>
      </c>
      <c r="G6" s="39">
        <f t="shared" si="1"/>
        <v>6</v>
      </c>
      <c r="I6" s="39">
        <v>18.0</v>
      </c>
      <c r="J6" s="42">
        <f t="shared" ref="J6:J10" si="2">I6/B6</f>
        <v>6</v>
      </c>
    </row>
    <row r="7">
      <c r="A7" s="28" t="s">
        <v>74</v>
      </c>
      <c r="B7" s="39">
        <v>3.0</v>
      </c>
      <c r="C7" s="39">
        <v>2.0</v>
      </c>
      <c r="D7" s="39">
        <v>0.0</v>
      </c>
      <c r="E7" s="39">
        <v>1.0</v>
      </c>
      <c r="F7" s="39">
        <v>3.0</v>
      </c>
      <c r="G7" s="39">
        <f t="shared" si="1"/>
        <v>6</v>
      </c>
      <c r="I7" s="39">
        <v>24.0</v>
      </c>
      <c r="J7" s="42">
        <f t="shared" si="2"/>
        <v>8</v>
      </c>
    </row>
    <row r="8">
      <c r="A8" s="24" t="s">
        <v>64</v>
      </c>
      <c r="B8" s="39">
        <v>2.0</v>
      </c>
      <c r="C8" s="39">
        <v>1.0</v>
      </c>
      <c r="D8" s="39">
        <v>1.0</v>
      </c>
      <c r="E8" s="39">
        <v>0.0</v>
      </c>
      <c r="F8" s="39">
        <v>2.0</v>
      </c>
      <c r="G8" s="39">
        <f t="shared" si="1"/>
        <v>4</v>
      </c>
      <c r="I8" s="39">
        <v>27.0</v>
      </c>
      <c r="J8" s="42">
        <f t="shared" si="2"/>
        <v>13.5</v>
      </c>
    </row>
    <row r="9">
      <c r="A9" s="14" t="s">
        <v>81</v>
      </c>
      <c r="B9" s="41">
        <v>3.0</v>
      </c>
      <c r="C9" s="41">
        <v>1.0</v>
      </c>
      <c r="D9" s="41">
        <v>1.0</v>
      </c>
      <c r="E9" s="41">
        <v>1.0</v>
      </c>
      <c r="F9" s="41">
        <v>1.0</v>
      </c>
      <c r="G9" s="41">
        <f t="shared" si="1"/>
        <v>4</v>
      </c>
      <c r="I9" s="39">
        <v>19.0</v>
      </c>
      <c r="J9" s="42">
        <f t="shared" si="2"/>
        <v>6.333333333</v>
      </c>
    </row>
    <row r="10">
      <c r="A10" s="28" t="s">
        <v>63</v>
      </c>
      <c r="B10" s="39">
        <v>3.0</v>
      </c>
      <c r="C10" s="39">
        <v>1.0</v>
      </c>
      <c r="D10" s="39">
        <v>1.0</v>
      </c>
      <c r="E10" s="39">
        <v>1.0</v>
      </c>
      <c r="F10" s="39">
        <v>0.0</v>
      </c>
      <c r="G10" s="39">
        <f t="shared" si="1"/>
        <v>4</v>
      </c>
      <c r="I10" s="39">
        <v>19.0</v>
      </c>
      <c r="J10" s="42">
        <f t="shared" si="2"/>
        <v>6.333333333</v>
      </c>
    </row>
    <row r="11">
      <c r="A11" s="28" t="s">
        <v>67</v>
      </c>
      <c r="B11" s="39">
        <v>3.0</v>
      </c>
      <c r="C11" s="39">
        <v>1.0</v>
      </c>
      <c r="D11" s="39">
        <v>1.0</v>
      </c>
      <c r="E11" s="39">
        <v>1.0</v>
      </c>
      <c r="F11" s="39">
        <v>0.0</v>
      </c>
      <c r="G11" s="39">
        <f t="shared" si="1"/>
        <v>4</v>
      </c>
      <c r="J11" s="42"/>
    </row>
    <row r="12">
      <c r="A12" s="32" t="s">
        <v>61</v>
      </c>
      <c r="B12" s="39">
        <v>3.0</v>
      </c>
      <c r="C12" s="39">
        <v>1.0</v>
      </c>
      <c r="D12" s="39">
        <v>1.0</v>
      </c>
      <c r="E12" s="39">
        <v>1.0</v>
      </c>
      <c r="F12" s="39">
        <v>0.0</v>
      </c>
      <c r="G12" s="39">
        <f t="shared" si="1"/>
        <v>4</v>
      </c>
      <c r="J12" s="42"/>
    </row>
    <row r="13">
      <c r="A13" s="32" t="s">
        <v>76</v>
      </c>
      <c r="B13" s="39">
        <v>1.0</v>
      </c>
      <c r="C13" s="39">
        <v>1.0</v>
      </c>
      <c r="D13" s="39">
        <v>0.0</v>
      </c>
      <c r="E13" s="39">
        <v>0.0</v>
      </c>
      <c r="F13" s="39">
        <v>5.0</v>
      </c>
      <c r="G13" s="39">
        <f t="shared" si="1"/>
        <v>3</v>
      </c>
      <c r="H13" s="6"/>
      <c r="J13" s="42"/>
    </row>
    <row r="14">
      <c r="A14" s="32" t="s">
        <v>83</v>
      </c>
      <c r="B14" s="39">
        <v>1.0</v>
      </c>
      <c r="C14" s="39">
        <v>1.0</v>
      </c>
      <c r="D14" s="39">
        <v>0.0</v>
      </c>
      <c r="E14" s="39">
        <v>0.0</v>
      </c>
      <c r="F14" s="39">
        <v>3.0</v>
      </c>
      <c r="G14" s="39">
        <f t="shared" si="1"/>
        <v>3</v>
      </c>
      <c r="J14" s="42"/>
    </row>
    <row r="15">
      <c r="A15" s="32" t="s">
        <v>77</v>
      </c>
      <c r="B15" s="39">
        <v>1.0</v>
      </c>
      <c r="C15" s="39">
        <v>1.0</v>
      </c>
      <c r="D15" s="39">
        <v>0.0</v>
      </c>
      <c r="E15" s="39">
        <v>0.0</v>
      </c>
      <c r="F15" s="39">
        <v>3.0</v>
      </c>
      <c r="G15" s="39">
        <f t="shared" si="1"/>
        <v>3</v>
      </c>
      <c r="I15" s="39">
        <v>25.0</v>
      </c>
      <c r="J15" s="42">
        <f t="shared" ref="J15:J27" si="3">I15/B15</f>
        <v>25</v>
      </c>
    </row>
    <row r="16">
      <c r="A16" s="32" t="s">
        <v>86</v>
      </c>
      <c r="B16" s="39">
        <v>1.0</v>
      </c>
      <c r="C16" s="39">
        <v>1.0</v>
      </c>
      <c r="D16" s="39">
        <v>0.0</v>
      </c>
      <c r="E16" s="39">
        <v>0.0</v>
      </c>
      <c r="F16" s="39">
        <v>2.0</v>
      </c>
      <c r="G16" s="39">
        <f t="shared" si="1"/>
        <v>3</v>
      </c>
      <c r="H16" s="6"/>
      <c r="I16" s="39">
        <v>5.0</v>
      </c>
      <c r="J16" s="42">
        <f t="shared" si="3"/>
        <v>5</v>
      </c>
    </row>
    <row r="17">
      <c r="A17" s="32" t="s">
        <v>122</v>
      </c>
      <c r="B17" s="39">
        <v>1.0</v>
      </c>
      <c r="C17" s="39">
        <v>1.0</v>
      </c>
      <c r="D17" s="39">
        <v>0.0</v>
      </c>
      <c r="E17" s="39">
        <v>0.0</v>
      </c>
      <c r="F17" s="39">
        <v>2.0</v>
      </c>
      <c r="G17" s="39">
        <f t="shared" si="1"/>
        <v>3</v>
      </c>
      <c r="I17" s="39">
        <v>19.0</v>
      </c>
      <c r="J17" s="42">
        <f t="shared" si="3"/>
        <v>19</v>
      </c>
    </row>
    <row r="18">
      <c r="A18" s="32" t="s">
        <v>70</v>
      </c>
      <c r="B18" s="39">
        <v>2.0</v>
      </c>
      <c r="C18" s="39">
        <v>1.0</v>
      </c>
      <c r="D18" s="39">
        <v>0.0</v>
      </c>
      <c r="E18" s="39">
        <v>1.0</v>
      </c>
      <c r="F18" s="39">
        <v>0.0</v>
      </c>
      <c r="G18" s="39">
        <f t="shared" si="1"/>
        <v>3</v>
      </c>
      <c r="I18" s="39">
        <v>12.0</v>
      </c>
      <c r="J18" s="42">
        <f t="shared" si="3"/>
        <v>6</v>
      </c>
    </row>
    <row r="19">
      <c r="A19" s="32" t="s">
        <v>66</v>
      </c>
      <c r="B19" s="39">
        <v>3.0</v>
      </c>
      <c r="C19" s="39">
        <v>1.0</v>
      </c>
      <c r="D19" s="39">
        <v>0.0</v>
      </c>
      <c r="E19" s="39">
        <v>2.0</v>
      </c>
      <c r="F19" s="39">
        <v>0.0</v>
      </c>
      <c r="G19" s="39">
        <f t="shared" si="1"/>
        <v>3</v>
      </c>
      <c r="I19" s="39">
        <v>23.0</v>
      </c>
      <c r="J19" s="42">
        <f t="shared" si="3"/>
        <v>7.666666667</v>
      </c>
    </row>
    <row r="20">
      <c r="A20" s="32" t="s">
        <v>65</v>
      </c>
      <c r="B20" s="39">
        <v>3.0</v>
      </c>
      <c r="C20" s="39">
        <v>0.0</v>
      </c>
      <c r="D20" s="39">
        <v>3.0</v>
      </c>
      <c r="E20" s="39">
        <v>0.0</v>
      </c>
      <c r="F20" s="39">
        <v>0.0</v>
      </c>
      <c r="G20" s="39">
        <f t="shared" si="1"/>
        <v>3</v>
      </c>
      <c r="I20" s="43">
        <v>19.0</v>
      </c>
      <c r="J20" s="42">
        <f t="shared" si="3"/>
        <v>6.333333333</v>
      </c>
    </row>
    <row r="21" ht="15.75" customHeight="1">
      <c r="A21" s="32" t="s">
        <v>123</v>
      </c>
      <c r="B21" s="39">
        <v>3.0</v>
      </c>
      <c r="C21" s="39">
        <v>1.0</v>
      </c>
      <c r="D21" s="39">
        <v>0.0</v>
      </c>
      <c r="E21" s="39">
        <v>2.0</v>
      </c>
      <c r="F21" s="39">
        <v>-1.0</v>
      </c>
      <c r="G21" s="39">
        <f t="shared" si="1"/>
        <v>3</v>
      </c>
      <c r="I21" s="43">
        <v>15.0</v>
      </c>
      <c r="J21" s="42">
        <f t="shared" si="3"/>
        <v>5</v>
      </c>
    </row>
    <row r="22" ht="15.75" customHeight="1">
      <c r="A22" s="32" t="s">
        <v>72</v>
      </c>
      <c r="B22" s="39">
        <v>3.0</v>
      </c>
      <c r="C22" s="39">
        <v>1.0</v>
      </c>
      <c r="D22" s="39">
        <v>0.0</v>
      </c>
      <c r="E22" s="39">
        <v>2.0</v>
      </c>
      <c r="F22" s="39">
        <v>-3.0</v>
      </c>
      <c r="G22" s="39">
        <f t="shared" si="1"/>
        <v>3</v>
      </c>
      <c r="I22" s="44">
        <v>14.0</v>
      </c>
      <c r="J22" s="42">
        <f t="shared" si="3"/>
        <v>4.666666667</v>
      </c>
    </row>
    <row r="23" ht="15.75" customHeight="1">
      <c r="A23" s="32" t="s">
        <v>69</v>
      </c>
      <c r="B23" s="39">
        <v>3.0</v>
      </c>
      <c r="C23" s="39">
        <v>1.0</v>
      </c>
      <c r="D23" s="39">
        <v>0.0</v>
      </c>
      <c r="E23" s="39">
        <v>2.0</v>
      </c>
      <c r="F23" s="39">
        <v>-3.0</v>
      </c>
      <c r="G23" s="39">
        <f t="shared" si="1"/>
        <v>3</v>
      </c>
      <c r="I23" s="43">
        <v>25.0</v>
      </c>
      <c r="J23" s="42">
        <f t="shared" si="3"/>
        <v>8.333333333</v>
      </c>
    </row>
    <row r="24" ht="15.75" customHeight="1">
      <c r="A24" s="32" t="s">
        <v>71</v>
      </c>
      <c r="B24" s="39">
        <v>3.0</v>
      </c>
      <c r="C24" s="39">
        <v>1.0</v>
      </c>
      <c r="D24" s="39">
        <v>0.0</v>
      </c>
      <c r="E24" s="39">
        <v>2.0</v>
      </c>
      <c r="F24" s="39">
        <v>-4.0</v>
      </c>
      <c r="G24" s="39">
        <f t="shared" si="1"/>
        <v>3</v>
      </c>
      <c r="I24" s="43">
        <v>5.0</v>
      </c>
      <c r="J24" s="42">
        <f t="shared" si="3"/>
        <v>1.666666667</v>
      </c>
    </row>
    <row r="25" ht="15.75" customHeight="1">
      <c r="A25" s="32" t="s">
        <v>59</v>
      </c>
      <c r="B25" s="39">
        <v>3.0</v>
      </c>
      <c r="C25" s="39">
        <v>0.0</v>
      </c>
      <c r="D25" s="39">
        <v>2.0</v>
      </c>
      <c r="E25" s="39">
        <v>1.0</v>
      </c>
      <c r="F25" s="39">
        <v>-2.0</v>
      </c>
      <c r="G25" s="39">
        <f t="shared" si="1"/>
        <v>2</v>
      </c>
      <c r="I25" s="43">
        <v>12.0</v>
      </c>
      <c r="J25" s="42">
        <f t="shared" si="3"/>
        <v>4</v>
      </c>
    </row>
    <row r="26" ht="15.75" customHeight="1">
      <c r="A26" s="32" t="s">
        <v>78</v>
      </c>
      <c r="B26" s="39">
        <v>1.0</v>
      </c>
      <c r="C26" s="39">
        <v>0.0</v>
      </c>
      <c r="D26" s="39">
        <v>0.0</v>
      </c>
      <c r="E26" s="39">
        <v>1.0</v>
      </c>
      <c r="F26" s="39">
        <v>-3.0</v>
      </c>
      <c r="G26" s="39">
        <f t="shared" si="1"/>
        <v>0</v>
      </c>
      <c r="I26" s="43">
        <v>15.0</v>
      </c>
      <c r="J26" s="42">
        <f t="shared" si="3"/>
        <v>15</v>
      </c>
    </row>
    <row r="27" ht="15.75" customHeight="1">
      <c r="A27" s="32" t="s">
        <v>88</v>
      </c>
      <c r="B27" s="39">
        <v>1.0</v>
      </c>
      <c r="C27" s="39">
        <v>0.0</v>
      </c>
      <c r="D27" s="39">
        <v>0.0</v>
      </c>
      <c r="E27" s="39">
        <v>1.0</v>
      </c>
      <c r="F27" s="39">
        <v>-3.0</v>
      </c>
      <c r="G27" s="39">
        <f t="shared" si="1"/>
        <v>0</v>
      </c>
      <c r="I27" s="43">
        <v>25.0</v>
      </c>
      <c r="J27" s="42">
        <f t="shared" si="3"/>
        <v>25</v>
      </c>
    </row>
    <row r="28" ht="15.75" customHeight="1">
      <c r="A28" s="32" t="s">
        <v>89</v>
      </c>
      <c r="B28" s="39">
        <v>1.0</v>
      </c>
      <c r="C28" s="39">
        <v>0.0</v>
      </c>
      <c r="D28" s="39">
        <v>0.0</v>
      </c>
      <c r="E28" s="39">
        <v>1.0</v>
      </c>
      <c r="F28" s="39">
        <v>-5.0</v>
      </c>
      <c r="G28" s="39">
        <f t="shared" si="1"/>
        <v>0</v>
      </c>
    </row>
    <row r="29" ht="15.75" customHeight="1">
      <c r="A29" s="32" t="s">
        <v>62</v>
      </c>
      <c r="B29" s="39">
        <v>3.0</v>
      </c>
      <c r="C29" s="39">
        <v>0.0</v>
      </c>
      <c r="D29" s="39">
        <v>0.0</v>
      </c>
      <c r="E29" s="39">
        <v>3.0</v>
      </c>
      <c r="F29" s="39">
        <v>-6.0</v>
      </c>
      <c r="G29" s="39">
        <f t="shared" si="1"/>
        <v>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39" t="s">
        <v>1</v>
      </c>
      <c r="B1" s="39" t="s">
        <v>2</v>
      </c>
      <c r="C1" s="39" t="s">
        <v>3</v>
      </c>
      <c r="D1" s="39" t="s">
        <v>4</v>
      </c>
      <c r="E1" s="39" t="s">
        <v>5</v>
      </c>
      <c r="F1" s="39" t="s">
        <v>6</v>
      </c>
      <c r="G1" s="39" t="s">
        <v>7</v>
      </c>
      <c r="H1" s="39" t="s">
        <v>8</v>
      </c>
      <c r="I1" s="39" t="s">
        <v>9</v>
      </c>
      <c r="J1" s="39" t="s">
        <v>10</v>
      </c>
      <c r="K1" s="39" t="s">
        <v>11</v>
      </c>
      <c r="L1" s="39" t="s">
        <v>12</v>
      </c>
      <c r="M1" s="39" t="s">
        <v>13</v>
      </c>
      <c r="N1" s="39" t="s">
        <v>14</v>
      </c>
      <c r="O1" s="39" t="s">
        <v>15</v>
      </c>
      <c r="P1" s="39" t="s">
        <v>16</v>
      </c>
      <c r="Q1" s="39" t="s">
        <v>17</v>
      </c>
      <c r="R1" s="39" t="s">
        <v>18</v>
      </c>
      <c r="S1" s="39" t="s">
        <v>19</v>
      </c>
      <c r="T1" s="39" t="s">
        <v>20</v>
      </c>
      <c r="U1" s="45" t="s">
        <v>21</v>
      </c>
      <c r="V1" s="39" t="s">
        <v>22</v>
      </c>
      <c r="W1" s="39" t="s">
        <v>23</v>
      </c>
      <c r="X1" s="39" t="s">
        <v>24</v>
      </c>
      <c r="Y1" s="39" t="s">
        <v>25</v>
      </c>
      <c r="Z1" s="39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124</v>
      </c>
      <c r="AZ1" s="6"/>
      <c r="BA1" s="5" t="s">
        <v>125</v>
      </c>
      <c r="BB1" s="5" t="s">
        <v>126</v>
      </c>
      <c r="BC1" s="5" t="s">
        <v>127</v>
      </c>
    </row>
    <row r="2">
      <c r="U2" s="45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61</v>
      </c>
      <c r="B3" s="16"/>
      <c r="C3" s="16">
        <v>1.0</v>
      </c>
      <c r="D3" s="16">
        <v>1.0</v>
      </c>
      <c r="E3" s="16"/>
      <c r="F3" s="16">
        <v>1.0</v>
      </c>
      <c r="G3" s="16">
        <v>4.0</v>
      </c>
      <c r="H3" s="16">
        <v>1.0</v>
      </c>
      <c r="I3" s="16"/>
      <c r="J3" s="16"/>
      <c r="K3" s="15"/>
      <c r="L3" s="16"/>
      <c r="M3" s="16">
        <v>1.0</v>
      </c>
      <c r="N3" s="16"/>
      <c r="O3" s="16"/>
      <c r="P3" s="16"/>
      <c r="Q3" s="16"/>
      <c r="R3" s="16"/>
      <c r="S3" s="16"/>
      <c r="T3" s="16"/>
      <c r="U3" s="16"/>
      <c r="V3" s="16">
        <v>2.0</v>
      </c>
      <c r="W3" s="15"/>
      <c r="X3" s="16"/>
      <c r="Y3" s="16"/>
      <c r="Z3" s="16">
        <v>1.0</v>
      </c>
      <c r="AA3" s="16"/>
      <c r="AB3" s="16">
        <v>1.0</v>
      </c>
      <c r="AC3" s="16">
        <v>1.0</v>
      </c>
      <c r="AD3" s="16">
        <v>3.0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5"/>
      <c r="AZ3" s="6"/>
      <c r="BA3" s="6">
        <f t="shared" ref="BA3:BA36" si="1">SUM(B3:AY3)</f>
        <v>17</v>
      </c>
      <c r="BB3" s="5">
        <v>1.0</v>
      </c>
      <c r="BC3" s="5"/>
    </row>
    <row r="4">
      <c r="A4" s="28" t="s">
        <v>73</v>
      </c>
      <c r="B4" s="29"/>
      <c r="C4" s="30">
        <v>1.0</v>
      </c>
      <c r="D4" s="30"/>
      <c r="E4" s="30"/>
      <c r="F4" s="30"/>
      <c r="G4" s="30"/>
      <c r="H4" s="30">
        <v>1.0</v>
      </c>
      <c r="I4" s="30"/>
      <c r="J4" s="30">
        <v>1.0</v>
      </c>
      <c r="K4" s="29"/>
      <c r="L4" s="30"/>
      <c r="M4" s="30"/>
      <c r="N4" s="30"/>
      <c r="O4" s="30"/>
      <c r="P4" s="30"/>
      <c r="Q4" s="30">
        <v>3.0</v>
      </c>
      <c r="R4" s="30"/>
      <c r="S4" s="30"/>
      <c r="T4" s="30"/>
      <c r="U4" s="30"/>
      <c r="V4" s="30"/>
      <c r="W4" s="29"/>
      <c r="X4" s="30">
        <v>6.0</v>
      </c>
      <c r="Y4" s="30">
        <v>1.0</v>
      </c>
      <c r="Z4" s="30">
        <v>2.0</v>
      </c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26"/>
      <c r="AZ4" s="6"/>
      <c r="BA4" s="6">
        <f t="shared" si="1"/>
        <v>15</v>
      </c>
      <c r="BB4" s="5">
        <v>2.0</v>
      </c>
      <c r="BC4" s="5">
        <v>1.0</v>
      </c>
    </row>
    <row r="5">
      <c r="A5" s="28" t="s">
        <v>64</v>
      </c>
      <c r="B5" s="26"/>
      <c r="C5" s="26">
        <v>1.0</v>
      </c>
      <c r="D5" s="26"/>
      <c r="E5" s="26"/>
      <c r="F5" s="26">
        <v>3.0</v>
      </c>
      <c r="G5" s="26"/>
      <c r="H5" s="26">
        <v>1.0</v>
      </c>
      <c r="I5" s="26"/>
      <c r="J5" s="26">
        <v>4.0</v>
      </c>
      <c r="K5" s="25"/>
      <c r="L5" s="26">
        <v>1.0</v>
      </c>
      <c r="M5" s="26">
        <v>1.0</v>
      </c>
      <c r="N5" s="26">
        <v>1.0</v>
      </c>
      <c r="O5" s="26"/>
      <c r="P5" s="26"/>
      <c r="Q5" s="26"/>
      <c r="R5" s="26"/>
      <c r="S5" s="26"/>
      <c r="T5" s="26"/>
      <c r="U5" s="26"/>
      <c r="V5" s="26"/>
      <c r="W5" s="25"/>
      <c r="X5" s="26"/>
      <c r="Y5" s="26"/>
      <c r="Z5" s="26"/>
      <c r="AA5" s="26"/>
      <c r="AB5" s="26"/>
      <c r="AC5" s="26">
        <v>1.0</v>
      </c>
      <c r="AD5" s="26">
        <v>1.0</v>
      </c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6"/>
      <c r="BA5" s="6">
        <f t="shared" si="1"/>
        <v>14</v>
      </c>
      <c r="BB5" s="5">
        <v>2.0</v>
      </c>
      <c r="BC5" s="5"/>
    </row>
    <row r="6">
      <c r="A6" s="24" t="s">
        <v>70</v>
      </c>
      <c r="B6" s="26"/>
      <c r="C6" s="26">
        <v>2.0</v>
      </c>
      <c r="D6" s="26">
        <v>3.0</v>
      </c>
      <c r="E6" s="26"/>
      <c r="F6" s="26"/>
      <c r="G6" s="26"/>
      <c r="H6" s="26"/>
      <c r="I6" s="26"/>
      <c r="J6" s="26"/>
      <c r="K6" s="25"/>
      <c r="L6" s="26"/>
      <c r="M6" s="26">
        <v>2.0</v>
      </c>
      <c r="N6" s="26">
        <v>1.0</v>
      </c>
      <c r="O6" s="26"/>
      <c r="P6" s="26">
        <v>1.0</v>
      </c>
      <c r="Q6" s="26"/>
      <c r="R6" s="26">
        <v>1.0</v>
      </c>
      <c r="S6" s="26">
        <v>2.0</v>
      </c>
      <c r="T6" s="26"/>
      <c r="U6" s="26"/>
      <c r="V6" s="26"/>
      <c r="W6" s="25"/>
      <c r="X6" s="26"/>
      <c r="Y6" s="26"/>
      <c r="Z6" s="26"/>
      <c r="AA6" s="26"/>
      <c r="AB6" s="26"/>
      <c r="AC6" s="26"/>
      <c r="AD6" s="26">
        <v>1.0</v>
      </c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6"/>
      <c r="BA6" s="6">
        <f t="shared" si="1"/>
        <v>13</v>
      </c>
      <c r="BB6" s="5"/>
      <c r="BC6" s="5">
        <v>4.0</v>
      </c>
    </row>
    <row r="7">
      <c r="A7" s="32" t="s">
        <v>66</v>
      </c>
      <c r="B7" s="25"/>
      <c r="C7" s="26"/>
      <c r="D7" s="26"/>
      <c r="E7" s="26">
        <v>1.0</v>
      </c>
      <c r="F7" s="26"/>
      <c r="G7" s="26"/>
      <c r="H7" s="26">
        <v>1.0</v>
      </c>
      <c r="I7" s="26"/>
      <c r="J7" s="26">
        <v>1.0</v>
      </c>
      <c r="K7" s="25"/>
      <c r="L7" s="26"/>
      <c r="M7" s="26">
        <v>2.0</v>
      </c>
      <c r="N7" s="26"/>
      <c r="O7" s="26">
        <v>1.0</v>
      </c>
      <c r="P7" s="26"/>
      <c r="Q7" s="26"/>
      <c r="R7" s="26"/>
      <c r="S7" s="26"/>
      <c r="T7" s="26">
        <v>1.0</v>
      </c>
      <c r="U7" s="26"/>
      <c r="V7" s="26"/>
      <c r="W7" s="25"/>
      <c r="X7" s="26"/>
      <c r="Y7" s="26"/>
      <c r="Z7" s="26"/>
      <c r="AA7" s="26">
        <v>2.0</v>
      </c>
      <c r="AB7" s="26"/>
      <c r="AC7" s="26"/>
      <c r="AD7" s="26"/>
      <c r="AE7" s="26">
        <v>1.0</v>
      </c>
      <c r="AF7" s="26">
        <v>2.0</v>
      </c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6"/>
      <c r="BA7" s="6">
        <f t="shared" si="1"/>
        <v>12</v>
      </c>
      <c r="BB7" s="5"/>
      <c r="BC7" s="5">
        <v>1.0</v>
      </c>
    </row>
    <row r="8">
      <c r="A8" s="28" t="s">
        <v>74</v>
      </c>
      <c r="B8" s="26"/>
      <c r="C8" s="26"/>
      <c r="D8" s="26">
        <v>1.0</v>
      </c>
      <c r="E8" s="26"/>
      <c r="F8" s="26"/>
      <c r="G8" s="26">
        <v>1.0</v>
      </c>
      <c r="H8" s="26"/>
      <c r="I8" s="26">
        <v>7.0</v>
      </c>
      <c r="J8" s="26"/>
      <c r="K8" s="25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5"/>
      <c r="X8" s="26"/>
      <c r="Y8" s="26"/>
      <c r="Z8" s="26"/>
      <c r="AA8" s="26"/>
      <c r="AB8" s="26"/>
      <c r="AC8" s="26">
        <v>1.0</v>
      </c>
      <c r="AD8" s="26"/>
      <c r="AE8" s="26">
        <v>1.0</v>
      </c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6"/>
      <c r="BA8" s="6">
        <f t="shared" si="1"/>
        <v>11</v>
      </c>
      <c r="BB8" s="5">
        <v>1.0</v>
      </c>
      <c r="BC8" s="5"/>
    </row>
    <row r="9">
      <c r="A9" s="28" t="s">
        <v>81</v>
      </c>
      <c r="B9" s="25"/>
      <c r="C9" s="26"/>
      <c r="D9" s="26"/>
      <c r="E9" s="26">
        <v>1.0</v>
      </c>
      <c r="F9" s="26">
        <v>1.0</v>
      </c>
      <c r="G9" s="26"/>
      <c r="H9" s="26">
        <v>1.0</v>
      </c>
      <c r="I9" s="26"/>
      <c r="J9" s="26"/>
      <c r="K9" s="25"/>
      <c r="L9" s="26"/>
      <c r="M9" s="26"/>
      <c r="N9" s="26"/>
      <c r="O9" s="26">
        <v>1.0</v>
      </c>
      <c r="P9" s="26"/>
      <c r="Q9" s="26"/>
      <c r="R9" s="26">
        <v>1.0</v>
      </c>
      <c r="S9" s="26"/>
      <c r="T9" s="26">
        <v>1.0</v>
      </c>
      <c r="U9" s="26">
        <v>3.0</v>
      </c>
      <c r="V9" s="26"/>
      <c r="W9" s="25"/>
      <c r="X9" s="26"/>
      <c r="Y9" s="26"/>
      <c r="Z9" s="26"/>
      <c r="AA9" s="26"/>
      <c r="AB9" s="26"/>
      <c r="AC9" s="26"/>
      <c r="AD9" s="26"/>
      <c r="AE9" s="26">
        <v>1.0</v>
      </c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6"/>
      <c r="BA9" s="6">
        <f t="shared" si="1"/>
        <v>10</v>
      </c>
      <c r="BB9" s="5">
        <v>1.0</v>
      </c>
      <c r="BC9" s="5"/>
    </row>
    <row r="10">
      <c r="A10" s="32" t="s">
        <v>71</v>
      </c>
      <c r="B10" s="25"/>
      <c r="C10" s="26">
        <v>1.0</v>
      </c>
      <c r="D10" s="26"/>
      <c r="E10" s="26"/>
      <c r="F10" s="26"/>
      <c r="G10" s="26"/>
      <c r="H10" s="26"/>
      <c r="I10" s="26"/>
      <c r="J10" s="26">
        <v>2.0</v>
      </c>
      <c r="K10" s="25"/>
      <c r="L10" s="26"/>
      <c r="M10" s="26"/>
      <c r="N10" s="26">
        <v>1.0</v>
      </c>
      <c r="O10" s="26">
        <v>2.0</v>
      </c>
      <c r="P10" s="26"/>
      <c r="Q10" s="26"/>
      <c r="R10" s="26"/>
      <c r="S10" s="26"/>
      <c r="T10" s="26"/>
      <c r="U10" s="26"/>
      <c r="V10" s="26"/>
      <c r="W10" s="25"/>
      <c r="X10" s="26"/>
      <c r="Y10" s="26"/>
      <c r="Z10" s="26"/>
      <c r="AA10" s="26"/>
      <c r="AB10" s="26">
        <v>3.0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6"/>
      <c r="BA10" s="6">
        <f t="shared" si="1"/>
        <v>9</v>
      </c>
      <c r="BB10" s="5">
        <v>2.0</v>
      </c>
      <c r="BC10" s="5"/>
    </row>
    <row r="11">
      <c r="A11" s="32" t="s">
        <v>59</v>
      </c>
      <c r="B11" s="25"/>
      <c r="C11" s="26"/>
      <c r="D11" s="26">
        <v>1.0</v>
      </c>
      <c r="E11" s="26"/>
      <c r="F11" s="26"/>
      <c r="G11" s="26"/>
      <c r="H11" s="26"/>
      <c r="I11" s="26"/>
      <c r="J11" s="26"/>
      <c r="K11" s="25"/>
      <c r="L11" s="26"/>
      <c r="M11" s="26"/>
      <c r="N11" s="26"/>
      <c r="O11" s="26">
        <v>1.0</v>
      </c>
      <c r="P11" s="26"/>
      <c r="Q11" s="26">
        <v>1.0</v>
      </c>
      <c r="R11" s="26"/>
      <c r="S11" s="26"/>
      <c r="T11" s="26"/>
      <c r="U11" s="26">
        <v>1.0</v>
      </c>
      <c r="V11" s="26">
        <v>3.0</v>
      </c>
      <c r="W11" s="25"/>
      <c r="X11" s="26"/>
      <c r="Y11" s="26"/>
      <c r="Z11" s="26">
        <v>1.0</v>
      </c>
      <c r="AA11" s="26"/>
      <c r="AB11" s="26"/>
      <c r="AC11" s="26"/>
      <c r="AD11" s="26">
        <v>1.0</v>
      </c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6"/>
      <c r="BA11" s="6">
        <f t="shared" si="1"/>
        <v>9</v>
      </c>
      <c r="BB11" s="5">
        <v>1.0</v>
      </c>
      <c r="BC11" s="5"/>
    </row>
    <row r="12">
      <c r="A12" s="32" t="s">
        <v>75</v>
      </c>
      <c r="B12" s="25"/>
      <c r="C12" s="26"/>
      <c r="D12" s="26"/>
      <c r="E12" s="26">
        <v>1.0</v>
      </c>
      <c r="F12" s="26"/>
      <c r="G12" s="26"/>
      <c r="H12" s="26"/>
      <c r="I12" s="26"/>
      <c r="J12" s="26"/>
      <c r="K12" s="25"/>
      <c r="L12" s="26"/>
      <c r="M12" s="26">
        <v>1.0</v>
      </c>
      <c r="N12" s="26"/>
      <c r="O12" s="26"/>
      <c r="P12" s="26"/>
      <c r="Q12" s="26"/>
      <c r="R12" s="26"/>
      <c r="S12" s="26">
        <v>2.0</v>
      </c>
      <c r="T12" s="26"/>
      <c r="U12" s="26"/>
      <c r="V12" s="26"/>
      <c r="W12" s="25"/>
      <c r="X12" s="26">
        <v>1.0</v>
      </c>
      <c r="Y12" s="26">
        <v>2.0</v>
      </c>
      <c r="Z12" s="26"/>
      <c r="AA12" s="26"/>
      <c r="AB12" s="26">
        <v>1.0</v>
      </c>
      <c r="AC12" s="26"/>
      <c r="AD12" s="26"/>
      <c r="AE12" s="26">
        <v>1.0</v>
      </c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6"/>
      <c r="BA12" s="6">
        <f t="shared" si="1"/>
        <v>9</v>
      </c>
      <c r="BB12" s="5"/>
      <c r="BC12" s="5">
        <v>2.0</v>
      </c>
    </row>
    <row r="13">
      <c r="A13" s="32" t="s">
        <v>65</v>
      </c>
      <c r="B13" s="25"/>
      <c r="C13" s="26"/>
      <c r="D13" s="26"/>
      <c r="E13" s="26"/>
      <c r="F13" s="26"/>
      <c r="G13" s="26"/>
      <c r="H13" s="26"/>
      <c r="I13" s="26"/>
      <c r="J13" s="26"/>
      <c r="K13" s="25"/>
      <c r="L13" s="26"/>
      <c r="M13" s="26"/>
      <c r="N13" s="26"/>
      <c r="O13" s="26">
        <v>1.0</v>
      </c>
      <c r="P13" s="26"/>
      <c r="Q13" s="26"/>
      <c r="R13" s="26"/>
      <c r="S13" s="26"/>
      <c r="T13" s="26">
        <v>3.0</v>
      </c>
      <c r="U13" s="26"/>
      <c r="V13" s="26"/>
      <c r="W13" s="25"/>
      <c r="X13" s="26"/>
      <c r="Y13" s="26"/>
      <c r="Z13" s="26"/>
      <c r="AA13" s="26">
        <v>4.0</v>
      </c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6"/>
      <c r="BA13" s="6">
        <f t="shared" si="1"/>
        <v>8</v>
      </c>
      <c r="BB13" s="5">
        <v>2.0</v>
      </c>
      <c r="BC13" s="5">
        <v>1.0</v>
      </c>
      <c r="BF13" s="6"/>
    </row>
    <row r="14">
      <c r="A14" s="32" t="s">
        <v>60</v>
      </c>
      <c r="B14" s="26"/>
      <c r="C14" s="26"/>
      <c r="D14" s="26"/>
      <c r="E14" s="26"/>
      <c r="F14" s="26"/>
      <c r="G14" s="26">
        <v>2.0</v>
      </c>
      <c r="H14" s="26"/>
      <c r="I14" s="26"/>
      <c r="J14" s="26"/>
      <c r="K14" s="25"/>
      <c r="L14" s="26">
        <v>3.0</v>
      </c>
      <c r="M14" s="26"/>
      <c r="N14" s="26"/>
      <c r="O14" s="26">
        <v>1.0</v>
      </c>
      <c r="P14" s="26"/>
      <c r="Q14" s="26"/>
      <c r="R14" s="26"/>
      <c r="S14" s="26"/>
      <c r="T14" s="26"/>
      <c r="U14" s="26"/>
      <c r="V14" s="26"/>
      <c r="W14" s="25"/>
      <c r="X14" s="26"/>
      <c r="Y14" s="26"/>
      <c r="Z14" s="26"/>
      <c r="AA14" s="26">
        <v>1.0</v>
      </c>
      <c r="AB14" s="26"/>
      <c r="AC14" s="26"/>
      <c r="AD14" s="26"/>
      <c r="AE14" s="26">
        <v>1.0</v>
      </c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6"/>
      <c r="BA14" s="6">
        <f t="shared" si="1"/>
        <v>8</v>
      </c>
      <c r="BB14" s="5">
        <v>1.0</v>
      </c>
      <c r="BC14" s="5"/>
    </row>
    <row r="15">
      <c r="A15" s="32" t="s">
        <v>69</v>
      </c>
      <c r="B15" s="25"/>
      <c r="C15" s="26"/>
      <c r="D15" s="26"/>
      <c r="E15" s="26"/>
      <c r="F15" s="26"/>
      <c r="G15" s="26"/>
      <c r="H15" s="26">
        <v>2.0</v>
      </c>
      <c r="I15" s="26"/>
      <c r="J15" s="26"/>
      <c r="K15" s="25"/>
      <c r="L15" s="26"/>
      <c r="M15" s="26"/>
      <c r="N15" s="26"/>
      <c r="O15" s="26"/>
      <c r="P15" s="26">
        <v>2.0</v>
      </c>
      <c r="Q15" s="26"/>
      <c r="R15" s="26">
        <v>1.0</v>
      </c>
      <c r="S15" s="26">
        <v>2.0</v>
      </c>
      <c r="T15" s="26"/>
      <c r="U15" s="26">
        <v>1.0</v>
      </c>
      <c r="V15" s="26"/>
      <c r="W15" s="25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6"/>
      <c r="BA15" s="6">
        <f t="shared" si="1"/>
        <v>8</v>
      </c>
      <c r="BB15" s="5"/>
      <c r="BC15" s="5">
        <v>3.0</v>
      </c>
    </row>
    <row r="16">
      <c r="A16" s="32" t="s">
        <v>123</v>
      </c>
      <c r="B16" s="25"/>
      <c r="C16" s="26"/>
      <c r="D16" s="26"/>
      <c r="E16" s="26"/>
      <c r="F16" s="26"/>
      <c r="G16" s="26"/>
      <c r="H16" s="26"/>
      <c r="I16" s="26">
        <v>1.0</v>
      </c>
      <c r="J16" s="26"/>
      <c r="K16" s="25"/>
      <c r="L16" s="26"/>
      <c r="M16" s="26"/>
      <c r="N16" s="26">
        <v>4.0</v>
      </c>
      <c r="O16" s="26"/>
      <c r="P16" s="26">
        <v>2.0</v>
      </c>
      <c r="Q16" s="26"/>
      <c r="R16" s="26"/>
      <c r="S16" s="26">
        <v>1.0</v>
      </c>
      <c r="T16" s="26"/>
      <c r="U16" s="26"/>
      <c r="V16" s="26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6"/>
      <c r="BA16" s="6">
        <f t="shared" si="1"/>
        <v>8</v>
      </c>
      <c r="BB16" s="5"/>
      <c r="BC16" s="5">
        <v>1.0</v>
      </c>
    </row>
    <row r="17">
      <c r="A17" s="32" t="s">
        <v>77</v>
      </c>
      <c r="B17" s="25"/>
      <c r="C17" s="26">
        <v>2.0</v>
      </c>
      <c r="D17" s="26"/>
      <c r="E17" s="26"/>
      <c r="F17" s="26"/>
      <c r="G17" s="26"/>
      <c r="H17" s="26"/>
      <c r="I17" s="26"/>
      <c r="J17" s="26"/>
      <c r="K17" s="25"/>
      <c r="L17" s="26"/>
      <c r="M17" s="26"/>
      <c r="N17" s="26"/>
      <c r="O17" s="26"/>
      <c r="P17" s="26"/>
      <c r="Q17" s="26"/>
      <c r="R17" s="26"/>
      <c r="S17" s="26"/>
      <c r="T17" s="26">
        <v>3.0</v>
      </c>
      <c r="U17" s="26">
        <v>2.0</v>
      </c>
      <c r="V17" s="26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6"/>
      <c r="BA17" s="6">
        <f t="shared" si="1"/>
        <v>7</v>
      </c>
      <c r="BB17" s="5"/>
      <c r="BC17" s="5">
        <v>2.0</v>
      </c>
    </row>
    <row r="18">
      <c r="A18" s="32" t="s">
        <v>86</v>
      </c>
      <c r="B18" s="25"/>
      <c r="C18" s="26"/>
      <c r="D18" s="26">
        <v>3.0</v>
      </c>
      <c r="E18" s="26"/>
      <c r="F18" s="26">
        <v>1.0</v>
      </c>
      <c r="G18" s="26"/>
      <c r="H18" s="26"/>
      <c r="I18" s="26"/>
      <c r="J18" s="26"/>
      <c r="K18" s="25"/>
      <c r="L18" s="26"/>
      <c r="M18" s="26"/>
      <c r="N18" s="26">
        <v>1.0</v>
      </c>
      <c r="O18" s="26"/>
      <c r="P18" s="26"/>
      <c r="Q18" s="26"/>
      <c r="R18" s="26"/>
      <c r="S18" s="26"/>
      <c r="T18" s="26">
        <v>2.0</v>
      </c>
      <c r="U18" s="46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6"/>
      <c r="BA18" s="6">
        <f t="shared" si="1"/>
        <v>7</v>
      </c>
      <c r="BB18" s="5"/>
      <c r="BC18" s="5">
        <v>1.0</v>
      </c>
    </row>
    <row r="19">
      <c r="A19" s="32" t="s">
        <v>76</v>
      </c>
      <c r="B19" s="25"/>
      <c r="C19" s="26"/>
      <c r="D19" s="26"/>
      <c r="E19" s="26"/>
      <c r="F19" s="26"/>
      <c r="G19" s="26"/>
      <c r="H19" s="26"/>
      <c r="I19" s="26"/>
      <c r="J19" s="26"/>
      <c r="K19" s="25"/>
      <c r="L19" s="26"/>
      <c r="M19" s="26"/>
      <c r="N19" s="26"/>
      <c r="O19" s="26"/>
      <c r="P19" s="26"/>
      <c r="Q19" s="26">
        <v>1.0</v>
      </c>
      <c r="R19" s="26">
        <v>1.0</v>
      </c>
      <c r="S19" s="26"/>
      <c r="T19" s="26"/>
      <c r="U19" s="26"/>
      <c r="V19" s="26"/>
      <c r="W19" s="25"/>
      <c r="X19" s="26"/>
      <c r="Y19" s="26">
        <v>1.0</v>
      </c>
      <c r="Z19" s="26">
        <v>2.0</v>
      </c>
      <c r="AA19" s="26"/>
      <c r="AB19" s="26">
        <v>1.0</v>
      </c>
      <c r="AC19" s="26"/>
      <c r="AD19" s="26"/>
      <c r="AE19" s="26">
        <v>1.0</v>
      </c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6"/>
      <c r="BA19" s="6">
        <f t="shared" si="1"/>
        <v>7</v>
      </c>
      <c r="BB19" s="5"/>
      <c r="BC19" s="5">
        <v>1.0</v>
      </c>
      <c r="BF19" s="6"/>
    </row>
    <row r="20">
      <c r="A20" s="32" t="s">
        <v>78</v>
      </c>
      <c r="B20" s="25"/>
      <c r="C20" s="26"/>
      <c r="D20" s="26"/>
      <c r="E20" s="26">
        <v>2.0</v>
      </c>
      <c r="F20" s="26"/>
      <c r="G20" s="26"/>
      <c r="H20" s="26">
        <v>2.0</v>
      </c>
      <c r="I20" s="26"/>
      <c r="J20" s="26"/>
      <c r="K20" s="25"/>
      <c r="L20" s="26"/>
      <c r="M20" s="26"/>
      <c r="N20" s="26"/>
      <c r="O20" s="26"/>
      <c r="P20" s="26"/>
      <c r="Q20" s="26"/>
      <c r="R20" s="26">
        <v>2.0</v>
      </c>
      <c r="S20" s="26"/>
      <c r="T20" s="26"/>
      <c r="U20" s="26"/>
      <c r="V20" s="26"/>
      <c r="W20" s="25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6"/>
      <c r="BA20" s="6">
        <f t="shared" si="1"/>
        <v>6</v>
      </c>
      <c r="BB20" s="5">
        <v>2.0</v>
      </c>
      <c r="BC20" s="5">
        <v>1.0</v>
      </c>
    </row>
    <row r="21" ht="15.75" customHeight="1">
      <c r="A21" s="32" t="s">
        <v>62</v>
      </c>
      <c r="B21" s="25"/>
      <c r="C21" s="26"/>
      <c r="D21" s="26"/>
      <c r="E21" s="26"/>
      <c r="F21" s="26"/>
      <c r="G21" s="26"/>
      <c r="H21" s="26"/>
      <c r="I21" s="26">
        <v>1.0</v>
      </c>
      <c r="J21" s="26"/>
      <c r="K21" s="25"/>
      <c r="L21" s="26"/>
      <c r="M21" s="26"/>
      <c r="N21" s="26"/>
      <c r="O21" s="26"/>
      <c r="P21" s="26">
        <v>1.0</v>
      </c>
      <c r="Q21" s="26"/>
      <c r="R21" s="26"/>
      <c r="S21" s="26"/>
      <c r="T21" s="26"/>
      <c r="U21" s="26"/>
      <c r="V21" s="26"/>
      <c r="W21" s="25"/>
      <c r="X21" s="26">
        <v>1.0</v>
      </c>
      <c r="Y21" s="26"/>
      <c r="Z21" s="26"/>
      <c r="AA21" s="26"/>
      <c r="AB21" s="26"/>
      <c r="AC21" s="26"/>
      <c r="AD21" s="26"/>
      <c r="AE21" s="26"/>
      <c r="AF21" s="26">
        <v>3.0</v>
      </c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6"/>
      <c r="BA21" s="6">
        <f t="shared" si="1"/>
        <v>6</v>
      </c>
      <c r="BB21" s="5"/>
      <c r="BC21" s="5">
        <v>1.0</v>
      </c>
    </row>
    <row r="22" ht="15.75" customHeight="1">
      <c r="A22" s="32" t="s">
        <v>63</v>
      </c>
      <c r="B22" s="25"/>
      <c r="C22" s="26"/>
      <c r="D22" s="26"/>
      <c r="E22" s="26"/>
      <c r="F22" s="26"/>
      <c r="G22" s="26"/>
      <c r="H22" s="26">
        <v>1.0</v>
      </c>
      <c r="I22" s="26">
        <v>1.0</v>
      </c>
      <c r="J22" s="26"/>
      <c r="K22" s="25"/>
      <c r="L22" s="26"/>
      <c r="M22" s="26"/>
      <c r="N22" s="26"/>
      <c r="O22" s="26">
        <v>1.0</v>
      </c>
      <c r="P22" s="26"/>
      <c r="Q22" s="26"/>
      <c r="R22" s="26"/>
      <c r="S22" s="26"/>
      <c r="T22" s="26"/>
      <c r="U22" s="26">
        <v>1.0</v>
      </c>
      <c r="V22" s="26"/>
      <c r="W22" s="25"/>
      <c r="X22" s="26"/>
      <c r="Y22" s="26"/>
      <c r="Z22" s="26"/>
      <c r="AA22" s="26"/>
      <c r="AB22" s="26">
        <v>2.0</v>
      </c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6"/>
      <c r="BA22" s="6">
        <f t="shared" si="1"/>
        <v>6</v>
      </c>
      <c r="BB22" s="5"/>
      <c r="BC22" s="5"/>
    </row>
    <row r="23" ht="15.75" customHeight="1">
      <c r="A23" s="32" t="s">
        <v>67</v>
      </c>
      <c r="B23" s="25"/>
      <c r="C23" s="26">
        <v>1.0</v>
      </c>
      <c r="D23" s="26"/>
      <c r="E23" s="26"/>
      <c r="F23" s="26"/>
      <c r="G23" s="26">
        <v>1.0</v>
      </c>
      <c r="H23" s="26"/>
      <c r="I23" s="26"/>
      <c r="J23" s="26"/>
      <c r="K23" s="25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5"/>
      <c r="X23" s="26"/>
      <c r="Y23" s="26"/>
      <c r="Z23" s="26">
        <v>1.0</v>
      </c>
      <c r="AA23" s="26"/>
      <c r="AB23" s="26"/>
      <c r="AC23" s="26"/>
      <c r="AD23" s="26"/>
      <c r="AE23" s="26">
        <v>2.0</v>
      </c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6"/>
      <c r="BA23" s="6">
        <f t="shared" si="1"/>
        <v>5</v>
      </c>
      <c r="BB23" s="5">
        <v>1.0</v>
      </c>
      <c r="BC23" s="5"/>
    </row>
    <row r="24" ht="15.75" customHeight="1">
      <c r="A24" s="32" t="s">
        <v>83</v>
      </c>
      <c r="B24" s="25"/>
      <c r="C24" s="26"/>
      <c r="D24" s="26"/>
      <c r="E24" s="26"/>
      <c r="F24" s="26"/>
      <c r="G24" s="26"/>
      <c r="H24" s="26"/>
      <c r="I24" s="26"/>
      <c r="J24" s="26"/>
      <c r="K24" s="25"/>
      <c r="L24" s="26">
        <v>2.0</v>
      </c>
      <c r="M24" s="26">
        <v>2.0</v>
      </c>
      <c r="N24" s="26">
        <v>1.0</v>
      </c>
      <c r="O24" s="26"/>
      <c r="P24" s="26"/>
      <c r="Q24" s="26"/>
      <c r="R24" s="26"/>
      <c r="S24" s="26"/>
      <c r="T24" s="26"/>
      <c r="U24" s="26"/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6"/>
      <c r="BA24" s="6">
        <f t="shared" si="1"/>
        <v>5</v>
      </c>
      <c r="BB24" s="5"/>
      <c r="BC24" s="5">
        <v>1.0</v>
      </c>
    </row>
    <row r="25" ht="15.75" customHeight="1">
      <c r="A25" s="32" t="s">
        <v>93</v>
      </c>
      <c r="B25" s="25"/>
      <c r="C25" s="26"/>
      <c r="D25" s="26">
        <v>3.0</v>
      </c>
      <c r="E25" s="26"/>
      <c r="F25" s="26"/>
      <c r="G25" s="26"/>
      <c r="H25" s="26"/>
      <c r="I25" s="26">
        <v>1.0</v>
      </c>
      <c r="J25" s="26"/>
      <c r="K25" s="25"/>
      <c r="L25" s="26"/>
      <c r="M25" s="26"/>
      <c r="N25" s="26"/>
      <c r="O25" s="26"/>
      <c r="P25" s="26"/>
      <c r="Q25" s="26"/>
      <c r="R25" s="26">
        <v>1.0</v>
      </c>
      <c r="S25" s="26"/>
      <c r="T25" s="26"/>
      <c r="U25" s="46"/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6"/>
      <c r="BA25" s="6">
        <f t="shared" si="1"/>
        <v>5</v>
      </c>
      <c r="BB25" s="5"/>
      <c r="BC25" s="5">
        <v>1.0</v>
      </c>
    </row>
    <row r="26" ht="15.75" customHeight="1">
      <c r="A26" s="32" t="s">
        <v>94</v>
      </c>
      <c r="B26" s="25"/>
      <c r="C26" s="26"/>
      <c r="D26" s="26"/>
      <c r="E26" s="26"/>
      <c r="F26" s="26"/>
      <c r="G26" s="26"/>
      <c r="H26" s="26"/>
      <c r="I26" s="26"/>
      <c r="J26" s="26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/>
      <c r="Z26" s="26"/>
      <c r="AA26" s="26">
        <v>2.0</v>
      </c>
      <c r="AB26" s="26"/>
      <c r="AC26" s="26"/>
      <c r="AD26" s="26"/>
      <c r="AE26" s="26"/>
      <c r="AF26" s="26">
        <v>3.0</v>
      </c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6"/>
      <c r="BA26" s="6">
        <f t="shared" si="1"/>
        <v>5</v>
      </c>
      <c r="BB26" s="5"/>
      <c r="BC26" s="5">
        <v>1.0</v>
      </c>
    </row>
    <row r="27" ht="15.75" customHeight="1">
      <c r="A27" s="32" t="s">
        <v>128</v>
      </c>
      <c r="B27" s="25"/>
      <c r="C27" s="26"/>
      <c r="D27" s="26"/>
      <c r="E27" s="26"/>
      <c r="F27" s="26"/>
      <c r="G27" s="26"/>
      <c r="H27" s="26"/>
      <c r="I27" s="26"/>
      <c r="J27" s="26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>
        <v>1.0</v>
      </c>
      <c r="Z27" s="26"/>
      <c r="AA27" s="26">
        <v>1.0</v>
      </c>
      <c r="AB27" s="26"/>
      <c r="AC27" s="26"/>
      <c r="AD27" s="26">
        <v>2.0</v>
      </c>
      <c r="AE27" s="26">
        <v>1.0</v>
      </c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6"/>
      <c r="BA27" s="6">
        <f t="shared" si="1"/>
        <v>5</v>
      </c>
      <c r="BB27" s="5"/>
      <c r="BC27" s="5"/>
    </row>
    <row r="28" ht="15.75" customHeight="1">
      <c r="A28" s="32" t="s">
        <v>82</v>
      </c>
      <c r="B28" s="25"/>
      <c r="C28" s="26"/>
      <c r="D28" s="26"/>
      <c r="E28" s="26"/>
      <c r="F28" s="26"/>
      <c r="G28" s="26"/>
      <c r="H28" s="26"/>
      <c r="I28" s="26"/>
      <c r="J28" s="26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/>
      <c r="AB28" s="26"/>
      <c r="AC28" s="26">
        <v>3.0</v>
      </c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6"/>
      <c r="BA28" s="6">
        <f t="shared" si="1"/>
        <v>3</v>
      </c>
      <c r="BB28" s="5">
        <v>1.0</v>
      </c>
      <c r="BC28" s="5"/>
    </row>
    <row r="29" ht="15.75" customHeight="1">
      <c r="A29" s="32" t="s">
        <v>80</v>
      </c>
      <c r="B29" s="25"/>
      <c r="C29" s="26"/>
      <c r="D29" s="26"/>
      <c r="E29" s="26"/>
      <c r="F29" s="26"/>
      <c r="G29" s="26"/>
      <c r="H29" s="26"/>
      <c r="I29" s="26"/>
      <c r="J29" s="26"/>
      <c r="K29" s="25"/>
      <c r="L29" s="26"/>
      <c r="M29" s="26"/>
      <c r="N29" s="26"/>
      <c r="O29" s="26">
        <v>1.0</v>
      </c>
      <c r="P29" s="26"/>
      <c r="Q29" s="26"/>
      <c r="R29" s="26"/>
      <c r="S29" s="26"/>
      <c r="T29" s="26"/>
      <c r="U29" s="26"/>
      <c r="V29" s="26"/>
      <c r="W29" s="25"/>
      <c r="X29" s="26"/>
      <c r="Y29" s="26">
        <v>2.0</v>
      </c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6"/>
      <c r="BA29" s="6">
        <f t="shared" si="1"/>
        <v>3</v>
      </c>
      <c r="BB29" s="5"/>
      <c r="BC29" s="5">
        <v>1.0</v>
      </c>
    </row>
    <row r="30" ht="15.75" customHeight="1">
      <c r="A30" s="32" t="s">
        <v>88</v>
      </c>
      <c r="B30" s="25"/>
      <c r="C30" s="26"/>
      <c r="D30" s="26"/>
      <c r="E30" s="26"/>
      <c r="F30" s="26">
        <v>1.0</v>
      </c>
      <c r="G30" s="26"/>
      <c r="H30" s="26"/>
      <c r="I30" s="26"/>
      <c r="J30" s="26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>
        <v>1.0</v>
      </c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6"/>
      <c r="BA30" s="6">
        <f t="shared" si="1"/>
        <v>2</v>
      </c>
      <c r="BB30" s="5"/>
      <c r="BC30" s="5"/>
    </row>
    <row r="31" ht="15.75" customHeight="1">
      <c r="A31" s="32" t="s">
        <v>129</v>
      </c>
      <c r="B31" s="25"/>
      <c r="C31" s="26"/>
      <c r="D31" s="26"/>
      <c r="E31" s="26">
        <v>1.0</v>
      </c>
      <c r="F31" s="26"/>
      <c r="G31" s="26"/>
      <c r="H31" s="26"/>
      <c r="I31" s="26"/>
      <c r="J31" s="26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>
        <v>1.0</v>
      </c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6"/>
      <c r="BA31" s="6">
        <f t="shared" si="1"/>
        <v>2</v>
      </c>
      <c r="BB31" s="5"/>
      <c r="BC31" s="5"/>
    </row>
    <row r="32" ht="15.75" customHeight="1">
      <c r="A32" s="32" t="s">
        <v>92</v>
      </c>
      <c r="B32" s="25"/>
      <c r="C32" s="26"/>
      <c r="D32" s="26">
        <v>1.0</v>
      </c>
      <c r="E32" s="26"/>
      <c r="F32" s="26"/>
      <c r="G32" s="26"/>
      <c r="H32" s="26"/>
      <c r="I32" s="26"/>
      <c r="J32" s="26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6"/>
      <c r="BA32" s="6">
        <f t="shared" si="1"/>
        <v>1</v>
      </c>
      <c r="BB32" s="5"/>
      <c r="BC32" s="5"/>
    </row>
    <row r="33" ht="15.75" customHeight="1">
      <c r="A33" s="32" t="s">
        <v>72</v>
      </c>
      <c r="B33" s="25"/>
      <c r="C33" s="26"/>
      <c r="D33" s="26"/>
      <c r="E33" s="26"/>
      <c r="F33" s="26"/>
      <c r="G33" s="26"/>
      <c r="H33" s="26"/>
      <c r="I33" s="26"/>
      <c r="J33" s="26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>
        <v>1.0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6"/>
      <c r="BA33" s="6">
        <f t="shared" si="1"/>
        <v>1</v>
      </c>
      <c r="BB33" s="5"/>
      <c r="BC33" s="5"/>
    </row>
    <row r="34" ht="15.75" customHeight="1">
      <c r="A34" s="32" t="s">
        <v>87</v>
      </c>
      <c r="B34" s="25"/>
      <c r="C34" s="26"/>
      <c r="D34" s="26"/>
      <c r="E34" s="26"/>
      <c r="F34" s="26"/>
      <c r="G34" s="26"/>
      <c r="H34" s="26"/>
      <c r="I34" s="26"/>
      <c r="J34" s="26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6"/>
      <c r="BA34" s="6">
        <f t="shared" si="1"/>
        <v>0</v>
      </c>
      <c r="BB34" s="5"/>
      <c r="BC34" s="5"/>
    </row>
    <row r="35" ht="15.75" customHeight="1">
      <c r="A35" s="32" t="s">
        <v>130</v>
      </c>
      <c r="B35" s="25"/>
      <c r="C35" s="26"/>
      <c r="D35" s="26"/>
      <c r="E35" s="26"/>
      <c r="F35" s="26"/>
      <c r="G35" s="26"/>
      <c r="H35" s="26"/>
      <c r="I35" s="26"/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6"/>
      <c r="BA35" s="6">
        <f t="shared" si="1"/>
        <v>0</v>
      </c>
      <c r="BB35" s="5"/>
      <c r="BC35" s="5"/>
    </row>
    <row r="36" ht="15.75" customHeight="1">
      <c r="A36" s="32" t="s">
        <v>91</v>
      </c>
      <c r="B36" s="25"/>
      <c r="C36" s="26"/>
      <c r="D36" s="26"/>
      <c r="E36" s="26"/>
      <c r="F36" s="26"/>
      <c r="G36" s="26"/>
      <c r="H36" s="26"/>
      <c r="I36" s="26"/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6"/>
      <c r="BA36" s="6">
        <f t="shared" si="1"/>
        <v>0</v>
      </c>
      <c r="BB36" s="5"/>
      <c r="BC36" s="5"/>
    </row>
    <row r="37" ht="15.75" customHeight="1">
      <c r="A37" s="47"/>
      <c r="B37" s="48">
        <v>45664.0</v>
      </c>
      <c r="C37" s="48">
        <v>45671.0</v>
      </c>
      <c r="D37" s="48">
        <v>45678.0</v>
      </c>
      <c r="E37" s="48">
        <v>45685.0</v>
      </c>
      <c r="F37" s="48">
        <v>45692.0</v>
      </c>
      <c r="G37" s="48">
        <v>45699.0</v>
      </c>
      <c r="H37" s="48">
        <v>45706.0</v>
      </c>
      <c r="I37" s="48">
        <v>45713.0</v>
      </c>
      <c r="J37" s="48">
        <v>45720.0</v>
      </c>
      <c r="K37" s="48">
        <v>45727.0</v>
      </c>
      <c r="L37" s="48">
        <v>45734.0</v>
      </c>
      <c r="M37" s="48">
        <v>45741.0</v>
      </c>
      <c r="N37" s="48">
        <v>45748.0</v>
      </c>
      <c r="O37" s="48">
        <v>45755.0</v>
      </c>
      <c r="P37" s="48">
        <v>45762.0</v>
      </c>
      <c r="Q37" s="48">
        <v>45769.0</v>
      </c>
      <c r="R37" s="48">
        <v>45776.0</v>
      </c>
      <c r="S37" s="48">
        <v>45783.0</v>
      </c>
      <c r="T37" s="48">
        <v>45790.0</v>
      </c>
      <c r="U37" s="48">
        <v>45797.0</v>
      </c>
      <c r="V37" s="48">
        <v>45804.0</v>
      </c>
      <c r="W37" s="48">
        <v>45811.0</v>
      </c>
      <c r="X37" s="48">
        <v>45818.0</v>
      </c>
      <c r="Y37" s="48">
        <v>45825.0</v>
      </c>
      <c r="Z37" s="48">
        <v>45832.0</v>
      </c>
      <c r="AA37" s="48">
        <v>45839.0</v>
      </c>
      <c r="AB37" s="48">
        <v>45846.0</v>
      </c>
      <c r="AC37" s="48">
        <v>45853.0</v>
      </c>
      <c r="AD37" s="48">
        <v>45860.0</v>
      </c>
      <c r="AE37" s="48">
        <v>45867.0</v>
      </c>
      <c r="AF37" s="48">
        <v>45874.0</v>
      </c>
      <c r="AG37" s="48">
        <v>45881.0</v>
      </c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6"/>
      <c r="BA37" s="5"/>
      <c r="BB37" s="5"/>
      <c r="BC37" s="5"/>
    </row>
    <row r="38" ht="15.75" customHeight="1">
      <c r="A38" s="49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6"/>
      <c r="BA38" s="6"/>
      <c r="BB38" s="5"/>
      <c r="BC38" s="5"/>
    </row>
    <row r="39" ht="15.75" customHeight="1">
      <c r="U39" s="45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5"/>
      <c r="BB39" s="5"/>
      <c r="BC39" s="5"/>
    </row>
    <row r="40" ht="15.75" customHeight="1">
      <c r="A40" s="39" t="s">
        <v>95</v>
      </c>
      <c r="B40" s="39">
        <f>'League Table'!B41</f>
        <v>0</v>
      </c>
      <c r="C40" s="39">
        <f>'League Table'!C41</f>
        <v>19</v>
      </c>
      <c r="D40" s="39">
        <f>'League Table'!D41</f>
        <v>20</v>
      </c>
      <c r="E40" s="39">
        <f>'League Table'!E41</f>
        <v>16</v>
      </c>
      <c r="F40" s="39">
        <f>'League Table'!F41</f>
        <v>18</v>
      </c>
      <c r="G40" s="39">
        <f>'League Table'!G41</f>
        <v>16</v>
      </c>
      <c r="H40" s="39">
        <f>'League Table'!H41</f>
        <v>20</v>
      </c>
      <c r="I40" s="39">
        <f>'League Table'!I41</f>
        <v>21</v>
      </c>
      <c r="J40" s="39">
        <f>'League Table'!J41</f>
        <v>15</v>
      </c>
      <c r="K40" s="39">
        <f>'League Table'!K41</f>
        <v>0</v>
      </c>
      <c r="L40" s="39">
        <f>'League Table'!L41</f>
        <v>18</v>
      </c>
      <c r="M40" s="39">
        <f>'League Table'!M41</f>
        <v>18</v>
      </c>
      <c r="N40" s="39">
        <f>'League Table'!N41</f>
        <v>17</v>
      </c>
      <c r="O40" s="39">
        <f>'League Table'!O41</f>
        <v>19</v>
      </c>
      <c r="P40" s="39">
        <f>'League Table'!P41</f>
        <v>16</v>
      </c>
      <c r="Q40" s="39">
        <f>'League Table'!Q41</f>
        <v>18</v>
      </c>
      <c r="R40" s="39">
        <f>'League Table'!R41</f>
        <v>16</v>
      </c>
      <c r="S40" s="39">
        <f>'League Table'!S41</f>
        <v>16</v>
      </c>
      <c r="T40" s="39">
        <f>'League Table'!T41</f>
        <v>20</v>
      </c>
      <c r="U40" s="45">
        <f>'League Table'!U41</f>
        <v>16</v>
      </c>
      <c r="V40" s="39">
        <f>'League Table'!V41</f>
        <v>15</v>
      </c>
      <c r="W40" s="39">
        <f>'League Table'!W41</f>
        <v>0</v>
      </c>
      <c r="X40" s="39">
        <f>'League Table'!X41</f>
        <v>14</v>
      </c>
      <c r="Y40" s="39">
        <f>'League Table'!Y41</f>
        <v>15</v>
      </c>
      <c r="Z40" s="39">
        <f>'League Table'!Z41</f>
        <v>14</v>
      </c>
      <c r="AA40" s="39">
        <f>'League Table'!AA41</f>
        <v>18</v>
      </c>
      <c r="AB40" s="39">
        <f>'League Table'!AB41</f>
        <v>16</v>
      </c>
      <c r="AC40" s="39">
        <f>'League Table'!AC41</f>
        <v>16</v>
      </c>
      <c r="AD40" s="39">
        <f>'League Table'!AD41</f>
        <v>16</v>
      </c>
      <c r="AE40" s="39">
        <f>'League Table'!AE41</f>
        <v>16</v>
      </c>
      <c r="AF40" s="39">
        <f>'League Table'!AF41</f>
        <v>18</v>
      </c>
      <c r="AG40" s="5">
        <f>'League Table'!AG41</f>
        <v>14</v>
      </c>
      <c r="AH40" s="5">
        <f>'League Table'!AH41</f>
        <v>0</v>
      </c>
      <c r="AI40" s="5">
        <f>'League Table'!AI41</f>
        <v>0</v>
      </c>
      <c r="AJ40" s="5">
        <f>'League Table'!AJ41</f>
        <v>0</v>
      </c>
      <c r="AK40" s="5">
        <f>'League Table'!AK41</f>
        <v>0</v>
      </c>
      <c r="AL40" s="5">
        <f>'League Table'!AL41</f>
        <v>0</v>
      </c>
      <c r="AM40" s="5">
        <f>'League Table'!AM41</f>
        <v>0</v>
      </c>
      <c r="AN40" s="5">
        <f>'League Table'!AN41</f>
        <v>0</v>
      </c>
      <c r="AO40" s="5">
        <f>'League Table'!AO41</f>
        <v>0</v>
      </c>
      <c r="AP40" s="5">
        <f>'League Table'!AP41</f>
        <v>0</v>
      </c>
      <c r="AQ40" s="5">
        <f>'League Table'!AQ41</f>
        <v>0</v>
      </c>
      <c r="AR40" s="5">
        <f>'League Table'!AR41</f>
        <v>0</v>
      </c>
      <c r="AS40" s="5">
        <f>'League Table'!AS41</f>
        <v>0</v>
      </c>
      <c r="AT40" s="5">
        <f>'League Table'!AT41</f>
        <v>0</v>
      </c>
      <c r="AU40" s="5">
        <f>'League Table'!AU41</f>
        <v>0</v>
      </c>
      <c r="AV40" s="5">
        <f>'League Table'!AV41</f>
        <v>0</v>
      </c>
      <c r="AW40" s="5"/>
      <c r="AX40" s="5"/>
      <c r="AY40" s="5"/>
      <c r="AZ40" s="5"/>
      <c r="BA40" s="5"/>
      <c r="BB40" s="5"/>
      <c r="BC40" s="5"/>
    </row>
    <row r="41" ht="15.75" customHeight="1">
      <c r="U41" s="45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5"/>
      <c r="BB41" s="5"/>
      <c r="BC41" s="5"/>
    </row>
    <row r="42" ht="15.75" customHeight="1">
      <c r="A42" s="39" t="s">
        <v>131</v>
      </c>
      <c r="B42" s="18">
        <f t="shared" ref="B42:AG42" si="2">SUM(B3:B36)</f>
        <v>0</v>
      </c>
      <c r="C42" s="18">
        <f t="shared" si="2"/>
        <v>9</v>
      </c>
      <c r="D42" s="18">
        <f t="shared" si="2"/>
        <v>13</v>
      </c>
      <c r="E42" s="18">
        <f t="shared" si="2"/>
        <v>6</v>
      </c>
      <c r="F42" s="18">
        <f t="shared" si="2"/>
        <v>7</v>
      </c>
      <c r="G42" s="18">
        <f t="shared" si="2"/>
        <v>8</v>
      </c>
      <c r="H42" s="18">
        <f t="shared" si="2"/>
        <v>10</v>
      </c>
      <c r="I42" s="18">
        <f t="shared" si="2"/>
        <v>11</v>
      </c>
      <c r="J42" s="18">
        <f t="shared" si="2"/>
        <v>8</v>
      </c>
      <c r="K42" s="18">
        <f t="shared" si="2"/>
        <v>0</v>
      </c>
      <c r="L42" s="18">
        <f t="shared" si="2"/>
        <v>6</v>
      </c>
      <c r="M42" s="18">
        <f t="shared" si="2"/>
        <v>9</v>
      </c>
      <c r="N42" s="18">
        <f t="shared" si="2"/>
        <v>9</v>
      </c>
      <c r="O42" s="18">
        <f t="shared" si="2"/>
        <v>9</v>
      </c>
      <c r="P42" s="18">
        <f t="shared" si="2"/>
        <v>6</v>
      </c>
      <c r="Q42" s="18">
        <f t="shared" si="2"/>
        <v>5</v>
      </c>
      <c r="R42" s="18">
        <f t="shared" si="2"/>
        <v>7</v>
      </c>
      <c r="S42" s="18">
        <f t="shared" si="2"/>
        <v>7</v>
      </c>
      <c r="T42" s="18">
        <f t="shared" si="2"/>
        <v>10</v>
      </c>
      <c r="U42" s="18">
        <f t="shared" si="2"/>
        <v>8</v>
      </c>
      <c r="V42" s="18">
        <f t="shared" si="2"/>
        <v>6</v>
      </c>
      <c r="W42" s="18">
        <f t="shared" si="2"/>
        <v>0</v>
      </c>
      <c r="X42" s="18">
        <f t="shared" si="2"/>
        <v>8</v>
      </c>
      <c r="Y42" s="18">
        <f t="shared" si="2"/>
        <v>7</v>
      </c>
      <c r="Z42" s="18">
        <f t="shared" si="2"/>
        <v>7</v>
      </c>
      <c r="AA42" s="18">
        <f t="shared" si="2"/>
        <v>11</v>
      </c>
      <c r="AB42" s="18">
        <f t="shared" si="2"/>
        <v>9</v>
      </c>
      <c r="AC42" s="18">
        <f t="shared" si="2"/>
        <v>6</v>
      </c>
      <c r="AD42" s="18">
        <f t="shared" si="2"/>
        <v>8</v>
      </c>
      <c r="AE42" s="18">
        <f t="shared" si="2"/>
        <v>9</v>
      </c>
      <c r="AF42" s="18">
        <f t="shared" si="2"/>
        <v>8</v>
      </c>
      <c r="AG42" s="18">
        <f t="shared" si="2"/>
        <v>0</v>
      </c>
      <c r="AH42" s="6">
        <f t="shared" ref="AH42:AV42" si="3">SUM(AH4:AH38)</f>
        <v>0</v>
      </c>
      <c r="AI42" s="6">
        <f t="shared" si="3"/>
        <v>0</v>
      </c>
      <c r="AJ42" s="6">
        <f t="shared" si="3"/>
        <v>0</v>
      </c>
      <c r="AK42" s="6">
        <f t="shared" si="3"/>
        <v>0</v>
      </c>
      <c r="AL42" s="6">
        <f t="shared" si="3"/>
        <v>0</v>
      </c>
      <c r="AM42" s="6">
        <f t="shared" si="3"/>
        <v>0</v>
      </c>
      <c r="AN42" s="6">
        <f t="shared" si="3"/>
        <v>0</v>
      </c>
      <c r="AO42" s="6">
        <f t="shared" si="3"/>
        <v>0</v>
      </c>
      <c r="AP42" s="6">
        <f t="shared" si="3"/>
        <v>0</v>
      </c>
      <c r="AQ42" s="6">
        <f t="shared" si="3"/>
        <v>0</v>
      </c>
      <c r="AR42" s="6">
        <f t="shared" si="3"/>
        <v>0</v>
      </c>
      <c r="AS42" s="6">
        <f t="shared" si="3"/>
        <v>0</v>
      </c>
      <c r="AT42" s="6">
        <f t="shared" si="3"/>
        <v>0</v>
      </c>
      <c r="AU42" s="6">
        <f t="shared" si="3"/>
        <v>0</v>
      </c>
      <c r="AV42" s="6">
        <f t="shared" si="3"/>
        <v>0</v>
      </c>
      <c r="AW42" s="6"/>
      <c r="AX42" s="6"/>
      <c r="AY42" s="6"/>
      <c r="AZ42" s="6"/>
      <c r="BA42" s="5"/>
      <c r="BB42" s="5"/>
      <c r="BC42" s="5"/>
    </row>
    <row r="43" ht="15.75" customHeight="1">
      <c r="U43" s="45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5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5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5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5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5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5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5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5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5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5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5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5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5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5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5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5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5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5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5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5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5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5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5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5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5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5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5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5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5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5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5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5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5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5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5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5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5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5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5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5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5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5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5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5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5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5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5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5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5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5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5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5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5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5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5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5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5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5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5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5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5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5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5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5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5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5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5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5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5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5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5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5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5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5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5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5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5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5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5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5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5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5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5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5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5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5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5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5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5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5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5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5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5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5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5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5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5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5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5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5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5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5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5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5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5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5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5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5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5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5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5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5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5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5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5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5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5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5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5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5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5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5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5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5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5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5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5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5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5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5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5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5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5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5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5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5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5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5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5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5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5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5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5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5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5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5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5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5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5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5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5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5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5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5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5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5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5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5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5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5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5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5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5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5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5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5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5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5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5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5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5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5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5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5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5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5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5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5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5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5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5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5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5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5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5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5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5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5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5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5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5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5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5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5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5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5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5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5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5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5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5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5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5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5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5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5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5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5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5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5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5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5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5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5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5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5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5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5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5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5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5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5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5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5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5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5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5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5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5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5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5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5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5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5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5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5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5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5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5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5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5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5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5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5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5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5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5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5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5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5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5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5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5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5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5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5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5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5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5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5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5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5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5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5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5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5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5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5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5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5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5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5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5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5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5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5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5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5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5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5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5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5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5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5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5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5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5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5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5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5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5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5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5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5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5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5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5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5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5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5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5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5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5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5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5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5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5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5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5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5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5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5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5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5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5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5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5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5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5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5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5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5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5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5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5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5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5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5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5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5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5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5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5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5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5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5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5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5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5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5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5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5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5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5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5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5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5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5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5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5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5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5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5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5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5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5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5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5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5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5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5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5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5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5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5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5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5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5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5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5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5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5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5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5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5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5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5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5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5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5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5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5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5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5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5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5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5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5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5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5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5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5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5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5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5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5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5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5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5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5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5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5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5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5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5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5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5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5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5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5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5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5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5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5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5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5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5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5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5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5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5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5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5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5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5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5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5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5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5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5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5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5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5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5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5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5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5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5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5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5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5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5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5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5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5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5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5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5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5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5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5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5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5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5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5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5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5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5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5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5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5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5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5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5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5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5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5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5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5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5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5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5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5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5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5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5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5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5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5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5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5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5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5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5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5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5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5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5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5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5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5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5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5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5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5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5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5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5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5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5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5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5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5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5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5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5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5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5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5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5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5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5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5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5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5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5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5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5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5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5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5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5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5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5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5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5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5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5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5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5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5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5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5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5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5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5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5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5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5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5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5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5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5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5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5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5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5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5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5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5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5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5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5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5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5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5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5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5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5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5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5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5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5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5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5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5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5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5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5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5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5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5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5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5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5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5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5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5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5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5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5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5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5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5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5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5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5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5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5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5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5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5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5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5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5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5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5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5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5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5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5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5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5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5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5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5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5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5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5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5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5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5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5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5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5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5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5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5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5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5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5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5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5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5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5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5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5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5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5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5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5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5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5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5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5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5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5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5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5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5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5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5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5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5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5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5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5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5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5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5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5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5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5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5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5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5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5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5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5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5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5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5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5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5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5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5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5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5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5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5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5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5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5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5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5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5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5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5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5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5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5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5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5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5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5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5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5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5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5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5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5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5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5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5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5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5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5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5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5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5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5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5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5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5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5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5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5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5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5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5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5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5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5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5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5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5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5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5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5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5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5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5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5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5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5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5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5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5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5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5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5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5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5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5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5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5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5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5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5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5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5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5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5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5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5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5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5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5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5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5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5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5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5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5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5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5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5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5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5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5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5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5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5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5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5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5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5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5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5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5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5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5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5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5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5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5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5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5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5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5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5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5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5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5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5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5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5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5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5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5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5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5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5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5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5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5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5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5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5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5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5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5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5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5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5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5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5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5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5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5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5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5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5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5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5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5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5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5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5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5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5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5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5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5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5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5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5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5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5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5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5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5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5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5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5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5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5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5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5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5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5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5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5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5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5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5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5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5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5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5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5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5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5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5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5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5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5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5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5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5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5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5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5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5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5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5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5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5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5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5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5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5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5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5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5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5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5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5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5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5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5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5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5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5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5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5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5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5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5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5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5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5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5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5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5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5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5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5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5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5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5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5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5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5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5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5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5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5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5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5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5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5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5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5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5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5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5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5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5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5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5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5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5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5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5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5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5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5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5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5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5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5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5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5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5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5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5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5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5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5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5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5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5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5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5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5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5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5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5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5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5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5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5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5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5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5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132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124</v>
      </c>
      <c r="BA3" s="50" t="s">
        <v>133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61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>
        <v>1.0</v>
      </c>
      <c r="V5" s="16">
        <v>5.0</v>
      </c>
      <c r="W5" s="15"/>
      <c r="X5" s="16">
        <v>1.0</v>
      </c>
      <c r="Y5" s="16">
        <v>1.0</v>
      </c>
      <c r="Z5" s="16">
        <v>1.0</v>
      </c>
      <c r="AA5" s="16"/>
      <c r="AB5" s="16">
        <v>3.0</v>
      </c>
      <c r="AC5" s="16">
        <v>1.0</v>
      </c>
      <c r="AD5" s="16">
        <v>4.0</v>
      </c>
      <c r="AE5" s="16"/>
      <c r="AF5" s="16">
        <v>1.0</v>
      </c>
      <c r="AG5" s="16">
        <v>1.0</v>
      </c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39">
        <f t="shared" ref="BA5:BA37" si="1">SUM(B5:AY5)</f>
        <v>32</v>
      </c>
    </row>
    <row r="6">
      <c r="A6" s="28" t="s">
        <v>65</v>
      </c>
      <c r="B6" s="51"/>
      <c r="C6" s="51"/>
      <c r="D6" s="51"/>
      <c r="E6" s="51">
        <v>1.0</v>
      </c>
      <c r="F6" s="51"/>
      <c r="G6" s="51"/>
      <c r="H6" s="51"/>
      <c r="I6" s="51">
        <v>1.0</v>
      </c>
      <c r="J6" s="51">
        <v>1.0</v>
      </c>
      <c r="K6" s="52"/>
      <c r="L6" s="30">
        <v>1.0</v>
      </c>
      <c r="M6" s="30"/>
      <c r="N6" s="30">
        <v>1.0</v>
      </c>
      <c r="O6" s="30">
        <v>1.0</v>
      </c>
      <c r="P6" s="30"/>
      <c r="Q6" s="30">
        <v>1.0</v>
      </c>
      <c r="R6" s="30">
        <v>1.0</v>
      </c>
      <c r="S6" s="30"/>
      <c r="T6" s="30">
        <v>2.0</v>
      </c>
      <c r="U6" s="30"/>
      <c r="V6" s="30">
        <v>3.0</v>
      </c>
      <c r="W6" s="29"/>
      <c r="X6" s="30"/>
      <c r="Y6" s="30">
        <v>2.0</v>
      </c>
      <c r="Z6" s="30">
        <v>2.0</v>
      </c>
      <c r="AA6" s="30">
        <v>2.0</v>
      </c>
      <c r="AB6" s="30"/>
      <c r="AC6" s="30">
        <v>2.0</v>
      </c>
      <c r="AD6" s="30">
        <v>1.0</v>
      </c>
      <c r="AE6" s="30"/>
      <c r="AF6" s="30">
        <v>1.0</v>
      </c>
      <c r="AG6" s="30">
        <v>1.0</v>
      </c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BA6" s="39">
        <f t="shared" si="1"/>
        <v>24</v>
      </c>
    </row>
    <row r="7">
      <c r="A7" s="24" t="s">
        <v>64</v>
      </c>
      <c r="B7" s="26"/>
      <c r="C7" s="26">
        <v>1.0</v>
      </c>
      <c r="D7" s="26"/>
      <c r="E7" s="26"/>
      <c r="F7" s="26">
        <v>1.0</v>
      </c>
      <c r="G7" s="26">
        <v>1.0</v>
      </c>
      <c r="H7" s="26"/>
      <c r="I7" s="26">
        <v>1.0</v>
      </c>
      <c r="J7" s="26">
        <v>5.0</v>
      </c>
      <c r="K7" s="53"/>
      <c r="L7" s="26"/>
      <c r="M7" s="26">
        <v>1.0</v>
      </c>
      <c r="N7" s="26"/>
      <c r="O7" s="26"/>
      <c r="P7" s="26">
        <v>2.0</v>
      </c>
      <c r="Q7" s="26"/>
      <c r="R7" s="26">
        <v>1.0</v>
      </c>
      <c r="S7" s="26"/>
      <c r="T7" s="26"/>
      <c r="U7" s="26"/>
      <c r="V7" s="26"/>
      <c r="W7" s="25"/>
      <c r="X7" s="26"/>
      <c r="Y7" s="26"/>
      <c r="Z7" s="26"/>
      <c r="AA7" s="26"/>
      <c r="AB7" s="26">
        <v>1.0</v>
      </c>
      <c r="AC7" s="26">
        <v>1.0</v>
      </c>
      <c r="AD7" s="26">
        <v>1.0</v>
      </c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BA7" s="39">
        <f t="shared" si="1"/>
        <v>16</v>
      </c>
    </row>
    <row r="8">
      <c r="A8" s="14" t="s">
        <v>75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4"/>
      <c r="L8" s="16"/>
      <c r="M8" s="16">
        <v>1.0</v>
      </c>
      <c r="N8" s="16"/>
      <c r="O8" s="16"/>
      <c r="P8" s="16"/>
      <c r="Q8" s="16"/>
      <c r="R8" s="16">
        <v>2.0</v>
      </c>
      <c r="S8" s="16">
        <v>2.0</v>
      </c>
      <c r="T8" s="16"/>
      <c r="U8" s="16">
        <v>1.0</v>
      </c>
      <c r="V8" s="16"/>
      <c r="W8" s="15"/>
      <c r="X8" s="16"/>
      <c r="Y8" s="16">
        <v>1.0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39">
        <f t="shared" si="1"/>
        <v>11</v>
      </c>
    </row>
    <row r="9">
      <c r="A9" s="28" t="s">
        <v>134</v>
      </c>
      <c r="B9" s="30"/>
      <c r="C9" s="30"/>
      <c r="D9" s="30"/>
      <c r="E9" s="30"/>
      <c r="F9" s="30">
        <v>3.0</v>
      </c>
      <c r="G9" s="30"/>
      <c r="H9" s="30">
        <v>1.0</v>
      </c>
      <c r="I9" s="30"/>
      <c r="J9" s="30">
        <v>1.0</v>
      </c>
      <c r="K9" s="55"/>
      <c r="L9" s="30">
        <v>1.0</v>
      </c>
      <c r="M9" s="30">
        <v>1.0</v>
      </c>
      <c r="N9" s="30"/>
      <c r="O9" s="30"/>
      <c r="P9" s="30"/>
      <c r="Q9" s="30"/>
      <c r="R9" s="30">
        <v>1.0</v>
      </c>
      <c r="S9" s="30"/>
      <c r="T9" s="30"/>
      <c r="U9" s="30"/>
      <c r="V9" s="30"/>
      <c r="W9" s="29"/>
      <c r="X9" s="30"/>
      <c r="Y9" s="30"/>
      <c r="Z9" s="30"/>
      <c r="AA9" s="30"/>
      <c r="AB9" s="30"/>
      <c r="AC9" s="30"/>
      <c r="AD9" s="30"/>
      <c r="AE9" s="30"/>
      <c r="AF9" s="30">
        <v>1.0</v>
      </c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BA9" s="39">
        <f t="shared" si="1"/>
        <v>9</v>
      </c>
    </row>
    <row r="10">
      <c r="A10" s="28" t="s">
        <v>59</v>
      </c>
      <c r="B10" s="26"/>
      <c r="C10" s="26"/>
      <c r="D10" s="26"/>
      <c r="E10" s="26"/>
      <c r="F10" s="26">
        <v>1.0</v>
      </c>
      <c r="G10" s="26"/>
      <c r="H10" s="26"/>
      <c r="I10" s="26"/>
      <c r="J10" s="26"/>
      <c r="K10" s="53"/>
      <c r="L10" s="26"/>
      <c r="M10" s="26"/>
      <c r="N10" s="26"/>
      <c r="O10" s="26"/>
      <c r="P10" s="26"/>
      <c r="Q10" s="26"/>
      <c r="R10" s="26"/>
      <c r="S10" s="26"/>
      <c r="T10" s="26">
        <v>1.0</v>
      </c>
      <c r="U10" s="26"/>
      <c r="V10" s="26">
        <v>1.0</v>
      </c>
      <c r="W10" s="25"/>
      <c r="X10" s="26">
        <v>1.0</v>
      </c>
      <c r="Y10" s="26">
        <v>1.0</v>
      </c>
      <c r="Z10" s="26">
        <v>2.0</v>
      </c>
      <c r="AA10" s="26">
        <v>1.0</v>
      </c>
      <c r="AB10" s="26"/>
      <c r="AC10" s="26"/>
      <c r="AD10" s="26">
        <v>1.0</v>
      </c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BA10" s="39">
        <f t="shared" si="1"/>
        <v>9</v>
      </c>
    </row>
    <row r="11">
      <c r="A11" s="32" t="s">
        <v>72</v>
      </c>
      <c r="B11" s="26"/>
      <c r="C11" s="26"/>
      <c r="D11" s="26"/>
      <c r="E11" s="26"/>
      <c r="F11" s="26"/>
      <c r="G11" s="26">
        <v>1.0</v>
      </c>
      <c r="H11" s="26"/>
      <c r="I11" s="26"/>
      <c r="J11" s="26"/>
      <c r="K11" s="53"/>
      <c r="L11" s="26"/>
      <c r="M11" s="26"/>
      <c r="N11" s="26">
        <v>1.0</v>
      </c>
      <c r="O11" s="26"/>
      <c r="P11" s="26">
        <v>1.0</v>
      </c>
      <c r="Q11" s="26"/>
      <c r="R11" s="26">
        <v>1.0</v>
      </c>
      <c r="S11" s="26"/>
      <c r="T11" s="26"/>
      <c r="U11" s="26"/>
      <c r="V11" s="26">
        <v>2.0</v>
      </c>
      <c r="W11" s="25"/>
      <c r="X11" s="26"/>
      <c r="Y11" s="26"/>
      <c r="Z11" s="26">
        <v>1.0</v>
      </c>
      <c r="AA11" s="26">
        <v>1.0</v>
      </c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BA11" s="39">
        <f t="shared" si="1"/>
        <v>8</v>
      </c>
    </row>
    <row r="12">
      <c r="A12" s="32" t="s">
        <v>66</v>
      </c>
      <c r="B12" s="30"/>
      <c r="C12" s="30"/>
      <c r="D12" s="30"/>
      <c r="E12" s="30">
        <v>1.0</v>
      </c>
      <c r="F12" s="30">
        <v>1.0</v>
      </c>
      <c r="G12" s="30">
        <v>1.0</v>
      </c>
      <c r="H12" s="30"/>
      <c r="I12" s="30"/>
      <c r="J12" s="30"/>
      <c r="K12" s="30"/>
      <c r="L12" s="30"/>
      <c r="M12" s="30"/>
      <c r="N12" s="30"/>
      <c r="O12" s="30">
        <v>1.0</v>
      </c>
      <c r="P12" s="30"/>
      <c r="Q12" s="30"/>
      <c r="R12" s="30"/>
      <c r="S12" s="30"/>
      <c r="T12" s="30"/>
      <c r="U12" s="30"/>
      <c r="V12" s="30"/>
      <c r="W12" s="29"/>
      <c r="X12" s="30"/>
      <c r="Y12" s="30"/>
      <c r="Z12" s="30">
        <v>1.0</v>
      </c>
      <c r="AA12" s="30">
        <v>1.0</v>
      </c>
      <c r="AB12" s="30"/>
      <c r="AC12" s="30"/>
      <c r="AD12" s="30"/>
      <c r="AE12" s="30"/>
      <c r="AF12" s="30"/>
      <c r="AG12" s="30">
        <v>1.0</v>
      </c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BA12" s="39">
        <f t="shared" si="1"/>
        <v>7</v>
      </c>
    </row>
    <row r="13">
      <c r="A13" s="32" t="s">
        <v>71</v>
      </c>
      <c r="B13" s="26"/>
      <c r="C13" s="26"/>
      <c r="D13" s="26">
        <v>1.0</v>
      </c>
      <c r="E13" s="26"/>
      <c r="F13" s="26"/>
      <c r="G13" s="26"/>
      <c r="H13" s="26"/>
      <c r="I13" s="26"/>
      <c r="J13" s="26"/>
      <c r="K13" s="26"/>
      <c r="L13" s="26"/>
      <c r="M13" s="26"/>
      <c r="N13" s="26">
        <v>1.0</v>
      </c>
      <c r="O13" s="26">
        <v>1.0</v>
      </c>
      <c r="P13" s="26">
        <v>1.0</v>
      </c>
      <c r="Q13" s="26"/>
      <c r="R13" s="26"/>
      <c r="S13" s="26"/>
      <c r="T13" s="26"/>
      <c r="U13" s="26"/>
      <c r="V13" s="26"/>
      <c r="W13" s="25"/>
      <c r="X13" s="26"/>
      <c r="Y13" s="26"/>
      <c r="Z13" s="26"/>
      <c r="AA13" s="26"/>
      <c r="AB13" s="26"/>
      <c r="AC13" s="26"/>
      <c r="AD13" s="26">
        <v>1.0</v>
      </c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BA13" s="39">
        <f t="shared" si="1"/>
        <v>5</v>
      </c>
    </row>
    <row r="14">
      <c r="A14" s="32" t="s">
        <v>82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5"/>
      <c r="X14" s="26"/>
      <c r="Y14" s="26"/>
      <c r="Z14" s="26"/>
      <c r="AA14" s="26"/>
      <c r="AB14" s="26">
        <v>1.0</v>
      </c>
      <c r="AC14" s="26">
        <v>3.0</v>
      </c>
      <c r="AD14" s="26"/>
      <c r="AE14" s="26"/>
      <c r="AF14" s="26"/>
      <c r="AG14" s="26">
        <v>1.0</v>
      </c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BA14" s="39">
        <f t="shared" si="1"/>
        <v>5</v>
      </c>
    </row>
    <row r="15">
      <c r="A15" s="32" t="s">
        <v>135</v>
      </c>
      <c r="B15" s="26"/>
      <c r="C15" s="26"/>
      <c r="D15" s="26"/>
      <c r="E15" s="26"/>
      <c r="F15" s="26"/>
      <c r="G15" s="26"/>
      <c r="H15" s="26">
        <v>1.0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5"/>
      <c r="X15" s="26"/>
      <c r="Y15" s="26">
        <v>2.0</v>
      </c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BA15" s="39">
        <f t="shared" si="1"/>
        <v>3</v>
      </c>
    </row>
    <row r="16">
      <c r="A16" s="32" t="s">
        <v>77</v>
      </c>
      <c r="B16" s="26"/>
      <c r="C16" s="26">
        <v>1.0</v>
      </c>
      <c r="D16" s="26"/>
      <c r="E16" s="26"/>
      <c r="F16" s="26"/>
      <c r="G16" s="26"/>
      <c r="H16" s="26">
        <v>1.0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BA16" s="39">
        <f t="shared" si="1"/>
        <v>2</v>
      </c>
    </row>
    <row r="17">
      <c r="A17" s="32" t="s">
        <v>62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>
        <v>1.0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BA17" s="39">
        <f t="shared" si="1"/>
        <v>1</v>
      </c>
    </row>
    <row r="18">
      <c r="A18" s="32" t="s">
        <v>88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>
        <v>1.0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BA18" s="39">
        <f t="shared" si="1"/>
        <v>1</v>
      </c>
    </row>
    <row r="19">
      <c r="A19" s="32" t="s">
        <v>89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5"/>
      <c r="X19" s="26"/>
      <c r="Y19" s="26"/>
      <c r="Z19" s="26"/>
      <c r="AA19" s="26"/>
      <c r="AB19" s="26"/>
      <c r="AC19" s="26"/>
      <c r="AD19" s="26">
        <v>1.0</v>
      </c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BA19" s="39">
        <f t="shared" si="1"/>
        <v>1</v>
      </c>
    </row>
    <row r="20">
      <c r="A20" s="32" t="s">
        <v>73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>
        <v>1.0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5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BA20" s="39">
        <f t="shared" si="1"/>
        <v>1</v>
      </c>
    </row>
    <row r="21" ht="15.75" customHeight="1">
      <c r="A21" s="32" t="s">
        <v>123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>
        <v>1.0</v>
      </c>
      <c r="Q21" s="26"/>
      <c r="R21" s="26"/>
      <c r="S21" s="26"/>
      <c r="T21" s="26"/>
      <c r="U21" s="26"/>
      <c r="V21" s="26"/>
      <c r="W21" s="25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BA21" s="39">
        <f t="shared" si="1"/>
        <v>1</v>
      </c>
    </row>
    <row r="22" ht="15.75" customHeight="1">
      <c r="A22" s="32" t="s">
        <v>60</v>
      </c>
      <c r="B22" s="26"/>
      <c r="C22" s="26"/>
      <c r="D22" s="26"/>
      <c r="E22" s="26"/>
      <c r="F22" s="26"/>
      <c r="G22" s="26"/>
      <c r="H22" s="26"/>
      <c r="I22" s="26"/>
      <c r="J22" s="26">
        <v>1.0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BA22" s="39">
        <f t="shared" si="1"/>
        <v>1</v>
      </c>
    </row>
    <row r="23" ht="15.75" customHeight="1">
      <c r="A23" s="32" t="s">
        <v>76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5"/>
      <c r="X23" s="26"/>
      <c r="Y23" s="26"/>
      <c r="Z23" s="26">
        <v>1.0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BA23" s="39">
        <f t="shared" si="1"/>
        <v>1</v>
      </c>
    </row>
    <row r="24" ht="15.75" customHeight="1">
      <c r="A24" s="32" t="s">
        <v>83</v>
      </c>
      <c r="B24" s="26"/>
      <c r="C24" s="26"/>
      <c r="D24" s="26"/>
      <c r="E24" s="26"/>
      <c r="F24" s="26"/>
      <c r="G24" s="26">
        <v>1.0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BA24" s="39">
        <f t="shared" si="1"/>
        <v>1</v>
      </c>
    </row>
    <row r="25" ht="15.75" customHeight="1">
      <c r="A25" s="32" t="s">
        <v>69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BA25" s="39">
        <f t="shared" si="1"/>
        <v>0</v>
      </c>
    </row>
    <row r="26" ht="15.75" customHeight="1">
      <c r="A26" s="32" t="s">
        <v>81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BA26" s="39">
        <f t="shared" si="1"/>
        <v>0</v>
      </c>
    </row>
    <row r="27" ht="15.75" customHeight="1">
      <c r="A27" s="32" t="s">
        <v>70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BA27" s="39">
        <f t="shared" si="1"/>
        <v>0</v>
      </c>
    </row>
    <row r="28" ht="15.75" customHeight="1">
      <c r="A28" s="32" t="s">
        <v>90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BA28" s="39">
        <f t="shared" si="1"/>
        <v>0</v>
      </c>
    </row>
    <row r="29" ht="15.75" customHeight="1">
      <c r="A29" s="32" t="s">
        <v>63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BA29" s="39">
        <f t="shared" si="1"/>
        <v>0</v>
      </c>
    </row>
    <row r="30" ht="15.75" customHeight="1">
      <c r="A30" s="32" t="s">
        <v>136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BA30" s="39">
        <f t="shared" si="1"/>
        <v>0</v>
      </c>
    </row>
    <row r="31" ht="15.75" customHeight="1">
      <c r="A31" s="32" t="s">
        <v>78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BA31" s="39">
        <f t="shared" si="1"/>
        <v>0</v>
      </c>
    </row>
    <row r="32" ht="15.75" customHeight="1">
      <c r="A32" s="32" t="s">
        <v>87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BA32" s="39">
        <f t="shared" si="1"/>
        <v>0</v>
      </c>
    </row>
    <row r="33" ht="15.75" customHeight="1">
      <c r="A33" s="32" t="s">
        <v>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BA33" s="39">
        <f t="shared" si="1"/>
        <v>0</v>
      </c>
    </row>
    <row r="34" ht="15.75" customHeight="1">
      <c r="A34" s="32" t="s">
        <v>74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BA34" s="39">
        <f t="shared" si="1"/>
        <v>0</v>
      </c>
    </row>
    <row r="35" ht="15.75" customHeight="1">
      <c r="A35" s="32" t="s">
        <v>91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BA35" s="39">
        <f t="shared" si="1"/>
        <v>0</v>
      </c>
    </row>
    <row r="36" ht="15.75" customHeight="1">
      <c r="A36" s="32" t="s">
        <v>92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BA36" s="39">
        <f t="shared" si="1"/>
        <v>0</v>
      </c>
    </row>
    <row r="37" ht="15.75" customHeight="1">
      <c r="A37" s="32" t="s">
        <v>67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BA37" s="39">
        <f t="shared" si="1"/>
        <v>0</v>
      </c>
    </row>
    <row r="38" ht="15.75" customHeight="1">
      <c r="A38" s="32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56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137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3</v>
      </c>
      <c r="U41" s="5">
        <f t="shared" si="2"/>
        <v>2</v>
      </c>
      <c r="V41" s="5">
        <f t="shared" si="2"/>
        <v>11</v>
      </c>
      <c r="W41" s="5">
        <f t="shared" si="2"/>
        <v>0</v>
      </c>
      <c r="X41" s="5">
        <f t="shared" si="2"/>
        <v>2</v>
      </c>
      <c r="Y41" s="5">
        <f t="shared" si="2"/>
        <v>7</v>
      </c>
      <c r="Z41" s="5">
        <f t="shared" si="2"/>
        <v>8</v>
      </c>
      <c r="AA41" s="5">
        <f t="shared" si="2"/>
        <v>5</v>
      </c>
      <c r="AB41" s="5">
        <f t="shared" si="2"/>
        <v>5</v>
      </c>
      <c r="AC41" s="5">
        <f t="shared" si="2"/>
        <v>7</v>
      </c>
      <c r="AD41" s="5">
        <f t="shared" si="2"/>
        <v>9</v>
      </c>
      <c r="AE41" s="5">
        <f t="shared" si="2"/>
        <v>0</v>
      </c>
      <c r="AF41" s="5">
        <f t="shared" si="2"/>
        <v>3</v>
      </c>
      <c r="AG41" s="5">
        <f t="shared" si="2"/>
        <v>4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39">
        <f>SUM(B41:AZ41)</f>
        <v>139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39" t="s">
        <v>138</v>
      </c>
      <c r="B1" s="39" t="s">
        <v>139</v>
      </c>
      <c r="C1" s="39" t="s">
        <v>140</v>
      </c>
      <c r="D1" s="39" t="s">
        <v>141</v>
      </c>
      <c r="E1" s="39" t="s">
        <v>142</v>
      </c>
      <c r="H1" s="5"/>
      <c r="I1" s="5"/>
      <c r="N1" s="5"/>
    </row>
    <row r="2">
      <c r="H2" s="5"/>
      <c r="I2" s="5"/>
      <c r="N2" s="5"/>
    </row>
    <row r="3">
      <c r="A3" s="45">
        <v>1.0</v>
      </c>
      <c r="B3" s="45" t="s">
        <v>143</v>
      </c>
      <c r="C3" s="45" t="s">
        <v>143</v>
      </c>
      <c r="D3" s="45" t="s">
        <v>143</v>
      </c>
      <c r="E3" s="45" t="s">
        <v>143</v>
      </c>
      <c r="G3" s="45"/>
      <c r="H3" s="5"/>
      <c r="I3" s="5"/>
      <c r="N3" s="5"/>
    </row>
    <row r="4">
      <c r="A4" s="45">
        <v>2.0</v>
      </c>
      <c r="B4" s="45" t="s">
        <v>144</v>
      </c>
      <c r="C4" s="45" t="s">
        <v>145</v>
      </c>
      <c r="D4" s="45"/>
      <c r="E4" s="45"/>
      <c r="G4" s="45"/>
      <c r="H4" s="5"/>
      <c r="I4" s="5"/>
      <c r="N4" s="5"/>
    </row>
    <row r="5">
      <c r="A5" s="45">
        <v>3.0</v>
      </c>
      <c r="B5" s="5" t="s">
        <v>146</v>
      </c>
      <c r="C5" s="5" t="s">
        <v>147</v>
      </c>
      <c r="D5" s="5" t="s">
        <v>148</v>
      </c>
      <c r="E5" s="5" t="s">
        <v>149</v>
      </c>
      <c r="G5" s="45"/>
      <c r="H5" s="5"/>
      <c r="I5" s="5"/>
      <c r="N5" s="5"/>
    </row>
    <row r="6">
      <c r="A6" s="45">
        <v>4.0</v>
      </c>
      <c r="B6" s="45" t="s">
        <v>150</v>
      </c>
      <c r="C6" s="45" t="s">
        <v>151</v>
      </c>
      <c r="D6" s="45" t="s">
        <v>143</v>
      </c>
      <c r="E6" s="45" t="s">
        <v>143</v>
      </c>
      <c r="G6" s="45"/>
      <c r="H6" s="5"/>
      <c r="I6" s="5"/>
      <c r="N6" s="5"/>
    </row>
    <row r="7">
      <c r="A7" s="45">
        <v>5.0</v>
      </c>
      <c r="B7" s="45" t="s">
        <v>152</v>
      </c>
      <c r="C7" s="45" t="s">
        <v>153</v>
      </c>
      <c r="D7" s="45" t="s">
        <v>154</v>
      </c>
      <c r="E7" s="45" t="s">
        <v>155</v>
      </c>
      <c r="G7" s="45"/>
      <c r="H7" s="5" t="s">
        <v>156</v>
      </c>
      <c r="I7" s="5"/>
      <c r="K7" s="39" t="s">
        <v>157</v>
      </c>
      <c r="M7" s="39" t="s">
        <v>137</v>
      </c>
      <c r="N7" s="5"/>
    </row>
    <row r="8">
      <c r="A8" s="45">
        <v>6.0</v>
      </c>
      <c r="B8" s="45" t="s">
        <v>158</v>
      </c>
      <c r="C8" s="45" t="s">
        <v>159</v>
      </c>
      <c r="D8" s="45" t="s">
        <v>160</v>
      </c>
      <c r="E8" s="45" t="s">
        <v>161</v>
      </c>
      <c r="G8" s="45"/>
      <c r="H8" s="5"/>
      <c r="I8" s="5"/>
      <c r="N8" s="5"/>
    </row>
    <row r="9">
      <c r="A9" s="45">
        <v>7.0</v>
      </c>
      <c r="B9" s="45" t="s">
        <v>162</v>
      </c>
      <c r="C9" s="45" t="s">
        <v>163</v>
      </c>
      <c r="D9" s="45" t="s">
        <v>164</v>
      </c>
      <c r="E9" s="45" t="s">
        <v>165</v>
      </c>
      <c r="G9" s="45"/>
      <c r="H9" s="5" t="s">
        <v>166</v>
      </c>
      <c r="I9" s="5">
        <v>5.0</v>
      </c>
      <c r="K9" s="5" t="s">
        <v>167</v>
      </c>
      <c r="L9" s="5">
        <v>3.0</v>
      </c>
      <c r="M9" s="5" t="s">
        <v>167</v>
      </c>
      <c r="N9" s="5">
        <v>7.0</v>
      </c>
    </row>
    <row r="10">
      <c r="A10" s="45">
        <v>8.0</v>
      </c>
      <c r="B10" s="45" t="s">
        <v>168</v>
      </c>
      <c r="C10" s="45" t="s">
        <v>169</v>
      </c>
      <c r="D10" s="45" t="s">
        <v>170</v>
      </c>
      <c r="E10" s="45" t="s">
        <v>171</v>
      </c>
      <c r="G10" s="45"/>
      <c r="H10" s="5" t="s">
        <v>148</v>
      </c>
      <c r="I10" s="5">
        <v>5.0</v>
      </c>
      <c r="K10" s="5" t="s">
        <v>172</v>
      </c>
      <c r="L10" s="5">
        <v>2.0</v>
      </c>
      <c r="M10" s="5" t="s">
        <v>166</v>
      </c>
      <c r="N10" s="5">
        <v>6.0</v>
      </c>
    </row>
    <row r="11">
      <c r="A11" s="45">
        <v>9.0</v>
      </c>
      <c r="B11" s="45" t="s">
        <v>173</v>
      </c>
      <c r="C11" s="45" t="s">
        <v>174</v>
      </c>
      <c r="D11" s="45" t="s">
        <v>175</v>
      </c>
      <c r="E11" s="45" t="s">
        <v>165</v>
      </c>
      <c r="G11" s="45"/>
      <c r="H11" s="5" t="s">
        <v>167</v>
      </c>
      <c r="I11" s="5">
        <v>4.0</v>
      </c>
      <c r="K11" s="5" t="s">
        <v>176</v>
      </c>
      <c r="L11" s="5">
        <v>2.0</v>
      </c>
      <c r="M11" s="5" t="s">
        <v>148</v>
      </c>
      <c r="N11" s="5">
        <v>5.0</v>
      </c>
    </row>
    <row r="12">
      <c r="A12" s="45">
        <v>10.0</v>
      </c>
      <c r="B12" s="45" t="s">
        <v>143</v>
      </c>
      <c r="C12" s="45" t="s">
        <v>143</v>
      </c>
      <c r="D12" s="45" t="s">
        <v>143</v>
      </c>
      <c r="E12" s="45" t="s">
        <v>143</v>
      </c>
      <c r="G12" s="45"/>
      <c r="H12" s="5" t="s">
        <v>154</v>
      </c>
      <c r="I12" s="5">
        <v>4.0</v>
      </c>
      <c r="K12" s="5" t="s">
        <v>175</v>
      </c>
      <c r="L12" s="5">
        <v>2.0</v>
      </c>
      <c r="M12" s="5" t="s">
        <v>177</v>
      </c>
      <c r="N12" s="5">
        <v>5.0</v>
      </c>
    </row>
    <row r="13">
      <c r="A13" s="45">
        <v>11.0</v>
      </c>
      <c r="B13" s="45" t="s">
        <v>178</v>
      </c>
      <c r="C13" s="45" t="s">
        <v>179</v>
      </c>
      <c r="D13" s="45" t="s">
        <v>180</v>
      </c>
      <c r="E13" s="45" t="s">
        <v>171</v>
      </c>
      <c r="F13" s="45"/>
      <c r="G13" s="45"/>
      <c r="H13" s="5" t="s">
        <v>171</v>
      </c>
      <c r="I13" s="5">
        <v>3.0</v>
      </c>
      <c r="K13" s="5" t="s">
        <v>177</v>
      </c>
      <c r="L13" s="5">
        <v>2.0</v>
      </c>
      <c r="M13" s="5" t="s">
        <v>165</v>
      </c>
      <c r="N13" s="5">
        <v>5.0</v>
      </c>
    </row>
    <row r="14">
      <c r="A14" s="45">
        <v>12.0</v>
      </c>
      <c r="B14" s="45" t="s">
        <v>181</v>
      </c>
      <c r="C14" s="45" t="s">
        <v>169</v>
      </c>
      <c r="D14" s="45" t="s">
        <v>154</v>
      </c>
      <c r="E14" s="45" t="s">
        <v>182</v>
      </c>
      <c r="G14" s="45"/>
      <c r="H14" s="5" t="s">
        <v>180</v>
      </c>
      <c r="I14" s="5">
        <v>3.0</v>
      </c>
      <c r="K14" s="5" t="s">
        <v>165</v>
      </c>
      <c r="L14" s="5">
        <v>2.0</v>
      </c>
      <c r="M14" s="5" t="s">
        <v>171</v>
      </c>
      <c r="N14" s="5">
        <v>4.0</v>
      </c>
    </row>
    <row r="15">
      <c r="A15" s="45">
        <v>13.0</v>
      </c>
      <c r="B15" s="45" t="s">
        <v>183</v>
      </c>
      <c r="C15" s="45" t="s">
        <v>163</v>
      </c>
      <c r="D15" s="45" t="s">
        <v>172</v>
      </c>
      <c r="E15" s="45" t="s">
        <v>166</v>
      </c>
      <c r="G15" s="45"/>
      <c r="H15" s="5" t="s">
        <v>182</v>
      </c>
      <c r="I15" s="5">
        <v>3.0</v>
      </c>
      <c r="K15" s="5" t="s">
        <v>184</v>
      </c>
      <c r="L15" s="5"/>
      <c r="M15" s="5" t="s">
        <v>175</v>
      </c>
      <c r="N15" s="5">
        <v>4.0</v>
      </c>
    </row>
    <row r="16">
      <c r="A16" s="45">
        <v>14.0</v>
      </c>
      <c r="B16" s="45" t="s">
        <v>185</v>
      </c>
      <c r="C16" s="45" t="s">
        <v>186</v>
      </c>
      <c r="D16" s="45" t="s">
        <v>182</v>
      </c>
      <c r="E16" s="45" t="s">
        <v>166</v>
      </c>
      <c r="G16" s="45"/>
      <c r="H16" s="5" t="s">
        <v>164</v>
      </c>
      <c r="I16" s="5">
        <v>3.0</v>
      </c>
      <c r="K16" s="5" t="s">
        <v>149</v>
      </c>
      <c r="L16" s="5"/>
      <c r="M16" s="5" t="s">
        <v>182</v>
      </c>
      <c r="N16" s="5">
        <v>4.0</v>
      </c>
    </row>
    <row r="17">
      <c r="A17" s="45">
        <v>15.0</v>
      </c>
      <c r="B17" s="45" t="s">
        <v>187</v>
      </c>
      <c r="C17" s="45" t="s">
        <v>188</v>
      </c>
      <c r="D17" s="45" t="s">
        <v>155</v>
      </c>
      <c r="E17" s="45" t="s">
        <v>175</v>
      </c>
      <c r="G17" s="45"/>
      <c r="H17" s="5" t="s">
        <v>177</v>
      </c>
      <c r="I17" s="5">
        <v>3.0</v>
      </c>
      <c r="K17" s="5" t="s">
        <v>182</v>
      </c>
      <c r="L17" s="5"/>
      <c r="M17" s="5" t="s">
        <v>164</v>
      </c>
      <c r="N17" s="5">
        <v>4.0</v>
      </c>
    </row>
    <row r="18">
      <c r="A18" s="45">
        <v>16.0</v>
      </c>
      <c r="B18" s="45" t="s">
        <v>168</v>
      </c>
      <c r="C18" s="45" t="s">
        <v>169</v>
      </c>
      <c r="D18" s="45" t="s">
        <v>189</v>
      </c>
      <c r="E18" s="45" t="s">
        <v>148</v>
      </c>
      <c r="G18" s="45"/>
      <c r="H18" s="5" t="s">
        <v>165</v>
      </c>
      <c r="I18" s="5">
        <v>2.0</v>
      </c>
      <c r="K18" s="5" t="s">
        <v>190</v>
      </c>
      <c r="L18" s="5"/>
      <c r="M18" s="5" t="s">
        <v>154</v>
      </c>
      <c r="N18" s="5">
        <v>4.0</v>
      </c>
    </row>
    <row r="19">
      <c r="A19" s="45">
        <v>17.0</v>
      </c>
      <c r="B19" s="45" t="s">
        <v>191</v>
      </c>
      <c r="C19" s="45" t="s">
        <v>192</v>
      </c>
      <c r="D19" s="45" t="s">
        <v>143</v>
      </c>
      <c r="E19" s="45" t="s">
        <v>143</v>
      </c>
      <c r="G19" s="45"/>
      <c r="H19" s="5" t="s">
        <v>155</v>
      </c>
      <c r="I19" s="5">
        <v>2.0</v>
      </c>
      <c r="K19" s="5" t="s">
        <v>166</v>
      </c>
      <c r="L19" s="5"/>
      <c r="M19" s="5" t="s">
        <v>172</v>
      </c>
      <c r="N19" s="5">
        <v>3.0</v>
      </c>
    </row>
    <row r="20">
      <c r="A20" s="45">
        <v>18.0</v>
      </c>
      <c r="B20" s="45" t="s">
        <v>193</v>
      </c>
      <c r="C20" s="45" t="s">
        <v>169</v>
      </c>
      <c r="D20" s="45" t="s">
        <v>184</v>
      </c>
      <c r="E20" s="45" t="s">
        <v>165</v>
      </c>
      <c r="G20" s="45"/>
      <c r="H20" s="5" t="s">
        <v>175</v>
      </c>
      <c r="I20" s="5">
        <v>2.0</v>
      </c>
      <c r="K20" s="5" t="s">
        <v>194</v>
      </c>
      <c r="L20" s="5"/>
      <c r="M20" s="5" t="s">
        <v>180</v>
      </c>
      <c r="N20" s="5">
        <v>3.0</v>
      </c>
    </row>
    <row r="21" ht="15.75" customHeight="1">
      <c r="A21" s="45">
        <v>19.0</v>
      </c>
      <c r="B21" s="45" t="s">
        <v>195</v>
      </c>
      <c r="C21" s="45" t="s">
        <v>147</v>
      </c>
      <c r="D21" s="45" t="s">
        <v>180</v>
      </c>
      <c r="E21" s="45" t="s">
        <v>196</v>
      </c>
      <c r="G21" s="45"/>
      <c r="H21" s="5" t="s">
        <v>149</v>
      </c>
      <c r="I21" s="5"/>
      <c r="K21" s="5" t="s">
        <v>171</v>
      </c>
      <c r="L21" s="5"/>
      <c r="M21" s="5" t="s">
        <v>149</v>
      </c>
      <c r="N21" s="5">
        <v>2.0</v>
      </c>
    </row>
    <row r="22" ht="15.75" customHeight="1">
      <c r="A22" s="45">
        <v>20.0</v>
      </c>
      <c r="B22" s="45" t="s">
        <v>197</v>
      </c>
      <c r="C22" s="45" t="s">
        <v>151</v>
      </c>
      <c r="D22" s="45" t="s">
        <v>143</v>
      </c>
      <c r="E22" s="45" t="s">
        <v>143</v>
      </c>
      <c r="G22" s="45"/>
      <c r="H22" s="5" t="s">
        <v>198</v>
      </c>
      <c r="I22" s="5"/>
      <c r="K22" s="5" t="s">
        <v>170</v>
      </c>
      <c r="L22" s="5"/>
      <c r="M22" s="5" t="s">
        <v>155</v>
      </c>
      <c r="N22" s="5">
        <v>2.0</v>
      </c>
    </row>
    <row r="23" ht="15.75" customHeight="1">
      <c r="A23" s="45">
        <v>21.0</v>
      </c>
      <c r="B23" s="45" t="s">
        <v>199</v>
      </c>
      <c r="C23" s="45" t="s">
        <v>200</v>
      </c>
      <c r="D23" s="45" t="s">
        <v>180</v>
      </c>
      <c r="E23" s="45" t="s">
        <v>166</v>
      </c>
      <c r="G23" s="45"/>
      <c r="H23" s="5" t="s">
        <v>170</v>
      </c>
      <c r="I23" s="5"/>
      <c r="K23" s="5" t="s">
        <v>164</v>
      </c>
      <c r="L23" s="5"/>
      <c r="M23" s="5" t="s">
        <v>184</v>
      </c>
      <c r="N23" s="5">
        <v>2.0</v>
      </c>
    </row>
    <row r="24" ht="15.75" customHeight="1">
      <c r="A24" s="45">
        <v>22.0</v>
      </c>
      <c r="B24" s="45" t="s">
        <v>143</v>
      </c>
      <c r="C24" s="45" t="s">
        <v>143</v>
      </c>
      <c r="D24" s="45" t="s">
        <v>143</v>
      </c>
      <c r="E24" s="45" t="s">
        <v>143</v>
      </c>
      <c r="G24" s="45"/>
      <c r="H24" s="5" t="s">
        <v>172</v>
      </c>
      <c r="I24" s="5"/>
      <c r="K24" s="5" t="s">
        <v>201</v>
      </c>
      <c r="L24" s="5"/>
      <c r="M24" s="5" t="s">
        <v>170</v>
      </c>
      <c r="N24" s="5">
        <v>2.0</v>
      </c>
    </row>
    <row r="25" ht="15.75" customHeight="1">
      <c r="A25" s="45">
        <v>23.0</v>
      </c>
      <c r="B25" s="45" t="s">
        <v>202</v>
      </c>
      <c r="C25" s="45" t="s">
        <v>169</v>
      </c>
      <c r="D25" s="45" t="s">
        <v>148</v>
      </c>
      <c r="E25" s="45" t="s">
        <v>166</v>
      </c>
      <c r="G25" s="45"/>
      <c r="H25" s="5" t="s">
        <v>189</v>
      </c>
      <c r="I25" s="5"/>
      <c r="K25" s="5" t="s">
        <v>203</v>
      </c>
      <c r="L25" s="5"/>
      <c r="M25" s="5" t="s">
        <v>176</v>
      </c>
      <c r="N25" s="5">
        <v>2.0</v>
      </c>
    </row>
    <row r="26" ht="15.75" customHeight="1">
      <c r="A26" s="45">
        <v>24.0</v>
      </c>
      <c r="B26" s="45" t="s">
        <v>204</v>
      </c>
      <c r="C26" s="45" t="s">
        <v>188</v>
      </c>
      <c r="D26" s="45" t="s">
        <v>177</v>
      </c>
      <c r="E26" s="45" t="s">
        <v>167</v>
      </c>
      <c r="G26" s="45"/>
      <c r="H26" s="5" t="s">
        <v>196</v>
      </c>
      <c r="I26" s="5"/>
      <c r="K26" s="5"/>
      <c r="L26" s="5"/>
      <c r="M26" s="5" t="s">
        <v>203</v>
      </c>
      <c r="N26" s="5">
        <v>2.0</v>
      </c>
    </row>
    <row r="27" ht="15.75" customHeight="1">
      <c r="A27" s="45">
        <v>25.0</v>
      </c>
      <c r="B27" s="45" t="s">
        <v>205</v>
      </c>
      <c r="C27" s="45" t="s">
        <v>206</v>
      </c>
      <c r="D27" s="45" t="s">
        <v>177</v>
      </c>
      <c r="E27" s="45" t="s">
        <v>166</v>
      </c>
      <c r="G27" s="45"/>
      <c r="H27" s="5" t="s">
        <v>203</v>
      </c>
      <c r="I27" s="5"/>
      <c r="K27" s="5"/>
      <c r="M27" s="5" t="s">
        <v>198</v>
      </c>
      <c r="N27" s="57">
        <v>1.0</v>
      </c>
    </row>
    <row r="28" ht="15.75" customHeight="1">
      <c r="A28" s="45">
        <v>26.0</v>
      </c>
      <c r="B28" s="45" t="s">
        <v>207</v>
      </c>
      <c r="C28" s="45" t="s">
        <v>179</v>
      </c>
      <c r="D28" s="45" t="s">
        <v>203</v>
      </c>
      <c r="E28" s="45" t="s">
        <v>148</v>
      </c>
      <c r="G28" s="45"/>
      <c r="H28" s="5" t="s">
        <v>208</v>
      </c>
      <c r="I28" s="5"/>
      <c r="K28" s="5"/>
      <c r="M28" s="5" t="s">
        <v>190</v>
      </c>
      <c r="N28" s="57">
        <v>1.0</v>
      </c>
    </row>
    <row r="29" ht="15.75" customHeight="1">
      <c r="A29" s="45">
        <v>27.0</v>
      </c>
      <c r="B29" s="45" t="s">
        <v>209</v>
      </c>
      <c r="C29" s="45" t="s">
        <v>179</v>
      </c>
      <c r="D29" s="45" t="s">
        <v>164</v>
      </c>
      <c r="E29" s="45" t="s">
        <v>154</v>
      </c>
      <c r="H29" s="5"/>
      <c r="I29" s="5"/>
      <c r="K29" s="5"/>
      <c r="M29" s="5" t="s">
        <v>194</v>
      </c>
      <c r="N29" s="57">
        <v>1.0</v>
      </c>
    </row>
    <row r="30" ht="15.75" customHeight="1">
      <c r="A30" s="45">
        <v>28.0</v>
      </c>
      <c r="B30" s="45" t="s">
        <v>210</v>
      </c>
      <c r="C30" s="45" t="s">
        <v>188</v>
      </c>
      <c r="D30" s="45" t="s">
        <v>182</v>
      </c>
      <c r="E30" s="45" t="s">
        <v>164</v>
      </c>
      <c r="H30" s="5"/>
      <c r="I30" s="5"/>
      <c r="K30" s="5"/>
      <c r="M30" s="5" t="s">
        <v>189</v>
      </c>
      <c r="N30" s="57">
        <v>1.0</v>
      </c>
    </row>
    <row r="31" ht="15.75" customHeight="1">
      <c r="A31" s="45">
        <v>29.0</v>
      </c>
      <c r="B31" s="45" t="s">
        <v>211</v>
      </c>
      <c r="C31" s="45" t="s">
        <v>212</v>
      </c>
      <c r="D31" s="45" t="s">
        <v>154</v>
      </c>
      <c r="E31" s="45" t="s">
        <v>167</v>
      </c>
      <c r="H31" s="5"/>
      <c r="I31" s="5"/>
      <c r="K31" s="5"/>
      <c r="M31" s="5" t="s">
        <v>196</v>
      </c>
      <c r="N31" s="57">
        <v>1.0</v>
      </c>
    </row>
    <row r="32" ht="15.75" customHeight="1">
      <c r="A32" s="45">
        <v>30.0</v>
      </c>
      <c r="B32" s="45" t="s">
        <v>150</v>
      </c>
      <c r="C32" s="45" t="s">
        <v>213</v>
      </c>
      <c r="D32" s="45" t="s">
        <v>143</v>
      </c>
      <c r="E32" s="45" t="s">
        <v>143</v>
      </c>
      <c r="H32" s="5"/>
      <c r="I32" s="5"/>
      <c r="K32" s="5"/>
      <c r="M32" s="5" t="s">
        <v>201</v>
      </c>
      <c r="N32" s="57">
        <v>1.0</v>
      </c>
    </row>
    <row r="33" ht="15.75" customHeight="1">
      <c r="A33" s="45">
        <v>31.0</v>
      </c>
      <c r="B33" s="45" t="s">
        <v>214</v>
      </c>
      <c r="C33" s="45" t="s">
        <v>186</v>
      </c>
      <c r="D33" s="45" t="s">
        <v>177</v>
      </c>
      <c r="E33" s="45" t="s">
        <v>208</v>
      </c>
      <c r="H33" s="5"/>
      <c r="I33" s="5"/>
      <c r="M33" s="5" t="s">
        <v>215</v>
      </c>
      <c r="N33" s="57">
        <v>1.0</v>
      </c>
    </row>
    <row r="34" ht="15.75" customHeight="1">
      <c r="A34" s="45">
        <v>32.0</v>
      </c>
      <c r="B34" s="45" t="s">
        <v>216</v>
      </c>
      <c r="C34" s="45" t="s">
        <v>192</v>
      </c>
      <c r="D34" s="45" t="s">
        <v>143</v>
      </c>
      <c r="E34" s="45" t="s">
        <v>143</v>
      </c>
      <c r="H34" s="5"/>
      <c r="I34" s="5"/>
      <c r="M34" s="5"/>
      <c r="N34" s="5"/>
    </row>
    <row r="35" ht="15.75" customHeight="1">
      <c r="A35" s="45">
        <v>33.0</v>
      </c>
      <c r="B35" s="45"/>
      <c r="C35" s="45"/>
      <c r="D35" s="45"/>
      <c r="E35" s="45"/>
      <c r="H35" s="5"/>
      <c r="I35" s="5"/>
      <c r="M35" s="5"/>
      <c r="N35" s="5"/>
    </row>
    <row r="36" ht="15.75" customHeight="1">
      <c r="A36" s="45">
        <v>34.0</v>
      </c>
      <c r="B36" s="45"/>
      <c r="C36" s="45"/>
      <c r="D36" s="45"/>
      <c r="E36" s="45"/>
      <c r="H36" s="5"/>
      <c r="I36" s="5"/>
      <c r="M36" s="5"/>
      <c r="N36" s="5"/>
    </row>
    <row r="37" ht="15.75" customHeight="1">
      <c r="A37" s="45">
        <v>35.0</v>
      </c>
      <c r="B37" s="45"/>
      <c r="C37" s="45"/>
      <c r="D37" s="45"/>
      <c r="E37" s="45"/>
      <c r="H37" s="5"/>
      <c r="I37" s="5"/>
      <c r="M37" s="5"/>
      <c r="N37" s="5"/>
    </row>
    <row r="38" ht="15.75" customHeight="1">
      <c r="A38" s="45">
        <v>36.0</v>
      </c>
      <c r="B38" s="45"/>
      <c r="C38" s="45"/>
      <c r="D38" s="45"/>
      <c r="E38" s="45"/>
      <c r="H38" s="5"/>
      <c r="I38" s="5"/>
      <c r="N38" s="5"/>
    </row>
    <row r="39" ht="15.75" customHeight="1">
      <c r="A39" s="45">
        <v>37.0</v>
      </c>
      <c r="B39" s="45"/>
      <c r="C39" s="45"/>
      <c r="D39" s="45"/>
      <c r="E39" s="45"/>
      <c r="H39" s="5"/>
      <c r="I39" s="5"/>
      <c r="N39" s="5"/>
    </row>
    <row r="40" ht="15.75" customHeight="1">
      <c r="A40" s="45">
        <v>38.0</v>
      </c>
      <c r="B40" s="45"/>
      <c r="C40" s="45"/>
      <c r="D40" s="45"/>
      <c r="E40" s="45"/>
      <c r="H40" s="5"/>
      <c r="I40" s="5"/>
      <c r="N40" s="5"/>
    </row>
    <row r="41" ht="15.75" customHeight="1">
      <c r="A41" s="45">
        <v>39.0</v>
      </c>
      <c r="B41" s="45"/>
      <c r="C41" s="45"/>
      <c r="D41" s="45"/>
      <c r="E41" s="45"/>
      <c r="H41" s="5"/>
      <c r="I41" s="5"/>
      <c r="N41" s="5"/>
    </row>
    <row r="42" ht="15.75" customHeight="1">
      <c r="A42" s="45">
        <v>40.0</v>
      </c>
      <c r="B42" s="45"/>
      <c r="C42" s="45"/>
      <c r="D42" s="45"/>
      <c r="E42" s="45"/>
      <c r="H42" s="5"/>
      <c r="I42" s="5"/>
      <c r="N42" s="5"/>
    </row>
    <row r="43" ht="15.75" customHeight="1">
      <c r="A43" s="45">
        <v>41.0</v>
      </c>
      <c r="B43" s="45"/>
      <c r="C43" s="45"/>
      <c r="D43" s="45"/>
      <c r="E43" s="45"/>
      <c r="H43" s="5"/>
      <c r="I43" s="5"/>
      <c r="N43" s="5"/>
    </row>
    <row r="44" ht="15.75" customHeight="1">
      <c r="A44" s="45">
        <v>42.0</v>
      </c>
      <c r="B44" s="45"/>
      <c r="C44" s="45"/>
      <c r="D44" s="45"/>
      <c r="E44" s="45"/>
      <c r="H44" s="5"/>
      <c r="I44" s="5"/>
      <c r="N44" s="5"/>
    </row>
    <row r="45" ht="15.75" customHeight="1">
      <c r="A45" s="45">
        <v>43.0</v>
      </c>
      <c r="B45" s="45"/>
      <c r="C45" s="45"/>
      <c r="D45" s="45"/>
      <c r="E45" s="45"/>
      <c r="H45" s="5"/>
      <c r="I45" s="5"/>
      <c r="N45" s="5"/>
    </row>
    <row r="46" ht="15.75" customHeight="1">
      <c r="A46" s="45">
        <v>44.0</v>
      </c>
      <c r="B46" s="45"/>
      <c r="C46" s="45"/>
      <c r="D46" s="45"/>
      <c r="E46" s="45"/>
      <c r="H46" s="5"/>
      <c r="I46" s="5"/>
      <c r="N46" s="5"/>
    </row>
    <row r="47" ht="15.75" customHeight="1">
      <c r="A47" s="45">
        <v>45.0</v>
      </c>
      <c r="B47" s="45"/>
      <c r="C47" s="45"/>
      <c r="D47" s="45"/>
      <c r="E47" s="45"/>
      <c r="H47" s="5"/>
      <c r="I47" s="5"/>
      <c r="N47" s="5"/>
    </row>
    <row r="48" ht="15.75" customHeight="1">
      <c r="A48" s="45">
        <v>46.0</v>
      </c>
      <c r="B48" s="45"/>
      <c r="C48" s="45"/>
      <c r="D48" s="45"/>
      <c r="E48" s="45"/>
      <c r="H48" s="5"/>
      <c r="I48" s="5"/>
      <c r="N48" s="5"/>
    </row>
    <row r="49" ht="15.75" customHeight="1">
      <c r="A49" s="45">
        <v>47.0</v>
      </c>
      <c r="B49" s="45"/>
      <c r="C49" s="45"/>
      <c r="D49" s="45"/>
      <c r="E49" s="45"/>
      <c r="H49" s="5"/>
      <c r="I49" s="5"/>
      <c r="N49" s="5"/>
    </row>
    <row r="50" ht="15.75" customHeight="1">
      <c r="A50" s="45">
        <v>48.0</v>
      </c>
      <c r="B50" s="45"/>
      <c r="C50" s="45"/>
      <c r="D50" s="45"/>
      <c r="E50" s="45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50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