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smith/Desktop/Home Desktop – Carl’s iMac /Football/Season 2024 Stats/"/>
    </mc:Choice>
  </mc:AlternateContent>
  <xr:revisionPtr revIDLastSave="0" documentId="13_ncr:1_{6B1C196F-D005-2E45-9755-956E2CE4FFA6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League Table" sheetId="1" r:id="rId1"/>
    <sheet name="Captains" sheetId="3" r:id="rId2"/>
    <sheet name="MOTM" sheetId="4" r:id="rId3"/>
    <sheet name="Goals" sheetId="5" r:id="rId4"/>
    <sheet name="Board Room" sheetId="6" r:id="rId5"/>
  </sheets>
  <definedNames>
    <definedName name="_xlnm._FilterDatabase" localSheetId="4" hidden="1">'Board Room'!$A$1:$F$44</definedName>
    <definedName name="_xlnm._FilterDatabase" localSheetId="1" hidden="1">Captains!$A$1:$G$34</definedName>
    <definedName name="_xlnm.Print_Area" localSheetId="0">'League Table'!$A$3:$BJ$38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3" l="1"/>
  <c r="BA21" i="5"/>
  <c r="BA29" i="5"/>
  <c r="BA22" i="5"/>
  <c r="BA30" i="5"/>
  <c r="BA16" i="5"/>
  <c r="BA24" i="5"/>
  <c r="BA17" i="5"/>
  <c r="BA6" i="5"/>
  <c r="BA26" i="5"/>
  <c r="BA19" i="5"/>
  <c r="BA15" i="5"/>
  <c r="BA35" i="5"/>
  <c r="BA13" i="5"/>
  <c r="BA37" i="5"/>
  <c r="BA10" i="5"/>
  <c r="BA5" i="5"/>
  <c r="BA7" i="5"/>
  <c r="BA23" i="5"/>
  <c r="BA18" i="5"/>
  <c r="BA25" i="5"/>
  <c r="BA31" i="5"/>
  <c r="BA12" i="5"/>
  <c r="BA32" i="5"/>
  <c r="BA9" i="5"/>
  <c r="BA33" i="5"/>
  <c r="BA27" i="5"/>
  <c r="BA8" i="5"/>
  <c r="BA34" i="5"/>
  <c r="BA11" i="5"/>
  <c r="BA14" i="5"/>
  <c r="BA36" i="5"/>
  <c r="BA28" i="5"/>
  <c r="BA38" i="5"/>
  <c r="BA20" i="5"/>
  <c r="AX41" i="5"/>
  <c r="AY41" i="5"/>
  <c r="BA10" i="4"/>
  <c r="BA15" i="4"/>
  <c r="BA13" i="4"/>
  <c r="BA4" i="4"/>
  <c r="BA23" i="4"/>
  <c r="BA6" i="4"/>
  <c r="BA24" i="4"/>
  <c r="BA19" i="4"/>
  <c r="BA30" i="4"/>
  <c r="BA7" i="4"/>
  <c r="BA16" i="4"/>
  <c r="BA3" i="4"/>
  <c r="BA11" i="4"/>
  <c r="BA22" i="4"/>
  <c r="BA21" i="4"/>
  <c r="BA31" i="4"/>
  <c r="BA29" i="4"/>
  <c r="BA17" i="4"/>
  <c r="BA28" i="4"/>
  <c r="BA32" i="4"/>
  <c r="BA18" i="4"/>
  <c r="BA25" i="4"/>
  <c r="BA33" i="4"/>
  <c r="BA14" i="4"/>
  <c r="BA34" i="4"/>
  <c r="BA27" i="4"/>
  <c r="BA5" i="4"/>
  <c r="BA35" i="4"/>
  <c r="BA12" i="4"/>
  <c r="BA26" i="4"/>
  <c r="BA9" i="4"/>
  <c r="BA8" i="4"/>
  <c r="BA36" i="4"/>
  <c r="BA20" i="4"/>
  <c r="BH10" i="1"/>
  <c r="BH19" i="1"/>
  <c r="BH12" i="1"/>
  <c r="BH8" i="1"/>
  <c r="BH34" i="1"/>
  <c r="BH35" i="1"/>
  <c r="BH30" i="1"/>
  <c r="BH29" i="1"/>
  <c r="BH18" i="1"/>
  <c r="BH22" i="1"/>
  <c r="BH13" i="1"/>
  <c r="BH9" i="1"/>
  <c r="BH11" i="1"/>
  <c r="BH28" i="1"/>
  <c r="BH6" i="1"/>
  <c r="BH32" i="1"/>
  <c r="BH33" i="1"/>
  <c r="BH23" i="1"/>
  <c r="BH14" i="1"/>
  <c r="BH31" i="1"/>
  <c r="BH5" i="1"/>
  <c r="BH15" i="1"/>
  <c r="BH7" i="1"/>
  <c r="BH26" i="1"/>
  <c r="BH25" i="1"/>
  <c r="BH36" i="1"/>
  <c r="BH27" i="1"/>
  <c r="BH37" i="1"/>
  <c r="BH24" i="1"/>
  <c r="BH17" i="1"/>
  <c r="BH16" i="1"/>
  <c r="BH20" i="1"/>
  <c r="BH21" i="1"/>
  <c r="BF10" i="1"/>
  <c r="BF19" i="1"/>
  <c r="BF12" i="1"/>
  <c r="BF8" i="1"/>
  <c r="BF34" i="1"/>
  <c r="BF35" i="1"/>
  <c r="BF30" i="1"/>
  <c r="BF29" i="1"/>
  <c r="BF18" i="1"/>
  <c r="BF22" i="1"/>
  <c r="BF13" i="1"/>
  <c r="BF9" i="1"/>
  <c r="BF11" i="1"/>
  <c r="BF28" i="1"/>
  <c r="BF6" i="1"/>
  <c r="BF32" i="1"/>
  <c r="BF33" i="1"/>
  <c r="BF23" i="1"/>
  <c r="BF14" i="1"/>
  <c r="BF31" i="1"/>
  <c r="BF5" i="1"/>
  <c r="BF15" i="1"/>
  <c r="BF7" i="1"/>
  <c r="BF26" i="1"/>
  <c r="BF25" i="1"/>
  <c r="BF36" i="1"/>
  <c r="BF27" i="1"/>
  <c r="BF37" i="1"/>
  <c r="BF24" i="1"/>
  <c r="BF17" i="1"/>
  <c r="BF16" i="1"/>
  <c r="BF20" i="1"/>
  <c r="BF21" i="1"/>
  <c r="BE10" i="1"/>
  <c r="BE19" i="1"/>
  <c r="BE12" i="1"/>
  <c r="BE8" i="1"/>
  <c r="BE34" i="1"/>
  <c r="BE35" i="1"/>
  <c r="BE30" i="1"/>
  <c r="BE29" i="1"/>
  <c r="BE18" i="1"/>
  <c r="BE22" i="1"/>
  <c r="BE13" i="1"/>
  <c r="BE9" i="1"/>
  <c r="BE11" i="1"/>
  <c r="BE28" i="1"/>
  <c r="BE6" i="1"/>
  <c r="BE32" i="1"/>
  <c r="BE33" i="1"/>
  <c r="BE23" i="1"/>
  <c r="BE14" i="1"/>
  <c r="BE31" i="1"/>
  <c r="BE5" i="1"/>
  <c r="BE15" i="1"/>
  <c r="BE7" i="1"/>
  <c r="BE26" i="1"/>
  <c r="BE25" i="1"/>
  <c r="BE36" i="1"/>
  <c r="BE27" i="1"/>
  <c r="BE37" i="1"/>
  <c r="BE24" i="1"/>
  <c r="BE17" i="1"/>
  <c r="BE16" i="1"/>
  <c r="BE20" i="1"/>
  <c r="BE21" i="1"/>
  <c r="BD10" i="1"/>
  <c r="BD19" i="1"/>
  <c r="BD12" i="1"/>
  <c r="BD8" i="1"/>
  <c r="BD34" i="1"/>
  <c r="BD35" i="1"/>
  <c r="BD30" i="1"/>
  <c r="BD29" i="1"/>
  <c r="BD18" i="1"/>
  <c r="BD22" i="1"/>
  <c r="BD13" i="1"/>
  <c r="BD9" i="1"/>
  <c r="BD11" i="1"/>
  <c r="BD28" i="1"/>
  <c r="BD6" i="1"/>
  <c r="BD32" i="1"/>
  <c r="BD33" i="1"/>
  <c r="BD23" i="1"/>
  <c r="BD14" i="1"/>
  <c r="BD31" i="1"/>
  <c r="BD5" i="1"/>
  <c r="BD15" i="1"/>
  <c r="BD7" i="1"/>
  <c r="BD26" i="1"/>
  <c r="BD25" i="1"/>
  <c r="BD36" i="1"/>
  <c r="BD27" i="1"/>
  <c r="BD37" i="1"/>
  <c r="BD24" i="1"/>
  <c r="BD17" i="1"/>
  <c r="BD16" i="1"/>
  <c r="BD20" i="1"/>
  <c r="BD21" i="1"/>
  <c r="BC10" i="1"/>
  <c r="BC19" i="1"/>
  <c r="BC12" i="1"/>
  <c r="BC8" i="1"/>
  <c r="BC34" i="1"/>
  <c r="BC35" i="1"/>
  <c r="BC30" i="1"/>
  <c r="BC29" i="1"/>
  <c r="BC18" i="1"/>
  <c r="BC22" i="1"/>
  <c r="BC13" i="1"/>
  <c r="BC9" i="1"/>
  <c r="BC11" i="1"/>
  <c r="BC28" i="1"/>
  <c r="BC6" i="1"/>
  <c r="BC32" i="1"/>
  <c r="BC33" i="1"/>
  <c r="BC23" i="1"/>
  <c r="BC14" i="1"/>
  <c r="BC31" i="1"/>
  <c r="BC5" i="1"/>
  <c r="BC15" i="1"/>
  <c r="BC7" i="1"/>
  <c r="BC26" i="1"/>
  <c r="BC25" i="1"/>
  <c r="BC36" i="1"/>
  <c r="BC27" i="1"/>
  <c r="BC37" i="1"/>
  <c r="BC24" i="1"/>
  <c r="BC17" i="1"/>
  <c r="BC16" i="1"/>
  <c r="BC20" i="1"/>
  <c r="BC21" i="1"/>
  <c r="AR38" i="1"/>
  <c r="AS38" i="1"/>
  <c r="AT38" i="1"/>
  <c r="AU38" i="1"/>
  <c r="AV38" i="1"/>
  <c r="AW38" i="1"/>
  <c r="AX38" i="1"/>
  <c r="AY38" i="1"/>
  <c r="AQ38" i="1"/>
  <c r="AQ38" i="4" s="1"/>
  <c r="AP38" i="1"/>
  <c r="AP38" i="4" s="1"/>
  <c r="AO38" i="1"/>
  <c r="AO38" i="4" s="1"/>
  <c r="AN38" i="1"/>
  <c r="AN38" i="4" s="1"/>
  <c r="AM38" i="1"/>
  <c r="AM38" i="4" s="1"/>
  <c r="AR38" i="4"/>
  <c r="AS38" i="4"/>
  <c r="AT38" i="4"/>
  <c r="AU38" i="4"/>
  <c r="AV38" i="4"/>
  <c r="AL38" i="1"/>
  <c r="AL38" i="4" s="1"/>
  <c r="AK38" i="1"/>
  <c r="AK38" i="4" s="1"/>
  <c r="AJ38" i="1"/>
  <c r="AJ38" i="4" s="1"/>
  <c r="AI38" i="1"/>
  <c r="AI38" i="4" s="1"/>
  <c r="AH38" i="1"/>
  <c r="AG38" i="1"/>
  <c r="AE38" i="1"/>
  <c r="AF38" i="1"/>
  <c r="G30" i="3"/>
  <c r="G20" i="3"/>
  <c r="AD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G32" i="3"/>
  <c r="G24" i="3"/>
  <c r="G23" i="3"/>
  <c r="G5" i="3"/>
  <c r="G27" i="3"/>
  <c r="G12" i="3"/>
  <c r="G6" i="3"/>
  <c r="G19" i="3"/>
  <c r="G18" i="3"/>
  <c r="G8" i="3"/>
  <c r="G9" i="3"/>
  <c r="G29" i="3"/>
  <c r="G17" i="3"/>
  <c r="G21" i="3"/>
  <c r="G33" i="3"/>
  <c r="G31" i="3"/>
  <c r="G26" i="3"/>
  <c r="G16" i="3"/>
  <c r="G7" i="3"/>
  <c r="G34" i="3"/>
  <c r="G15" i="3"/>
  <c r="G25" i="3"/>
  <c r="G3" i="3"/>
  <c r="G28" i="3"/>
  <c r="G22" i="3"/>
  <c r="G11" i="3"/>
  <c r="G35" i="3"/>
  <c r="G10" i="3"/>
  <c r="G4" i="3"/>
  <c r="G13" i="3"/>
  <c r="BG17" i="1" l="1"/>
  <c r="BI17" i="1"/>
  <c r="BG27" i="1"/>
  <c r="BI27" i="1"/>
  <c r="B38" i="4" l="1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W41" i="5"/>
  <c r="AM40" i="4"/>
  <c r="AN40" i="4"/>
  <c r="AG40" i="4"/>
  <c r="B40" i="4"/>
  <c r="C40" i="4"/>
  <c r="AU41" i="5"/>
  <c r="AV41" i="5"/>
  <c r="AV40" i="4"/>
  <c r="AT41" i="5"/>
  <c r="AS41" i="5"/>
  <c r="AR41" i="5"/>
  <c r="AQ41" i="5"/>
  <c r="AP41" i="5"/>
  <c r="AM41" i="5"/>
  <c r="AN41" i="5"/>
  <c r="AO41" i="5"/>
  <c r="AL41" i="5"/>
  <c r="AK41" i="5"/>
  <c r="C41" i="5"/>
  <c r="D41" i="5"/>
  <c r="E41" i="5"/>
  <c r="B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K40" i="4"/>
  <c r="D40" i="4"/>
  <c r="E40" i="4"/>
  <c r="F40" i="4"/>
  <c r="G40" i="4"/>
  <c r="H40" i="4"/>
  <c r="I40" i="4"/>
  <c r="J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H40" i="4"/>
  <c r="AI40" i="4"/>
  <c r="AJ40" i="4"/>
  <c r="AK40" i="4"/>
  <c r="AL40" i="4"/>
  <c r="AO40" i="4"/>
  <c r="AP40" i="4"/>
  <c r="AQ40" i="4"/>
  <c r="AR40" i="4"/>
  <c r="AS40" i="4"/>
  <c r="AT40" i="4"/>
  <c r="AU40" i="4"/>
  <c r="BI34" i="1" l="1"/>
  <c r="BG34" i="1"/>
  <c r="BG25" i="1"/>
  <c r="BG19" i="1"/>
  <c r="BG33" i="1"/>
  <c r="BG30" i="1"/>
  <c r="BG28" i="1"/>
  <c r="BG18" i="1"/>
  <c r="BI16" i="1"/>
  <c r="BG5" i="1"/>
  <c r="BG24" i="1"/>
  <c r="BI24" i="1"/>
  <c r="BG12" i="1"/>
  <c r="BG6" i="1"/>
  <c r="BG22" i="1"/>
  <c r="BI11" i="1"/>
  <c r="BI37" i="1"/>
  <c r="BG8" i="1"/>
  <c r="BG10" i="1"/>
  <c r="BG36" i="1"/>
  <c r="BG16" i="1"/>
  <c r="BI36" i="1"/>
  <c r="BI30" i="1"/>
  <c r="BI35" i="1"/>
  <c r="BI31" i="1"/>
  <c r="BI9" i="1"/>
  <c r="BI10" i="1"/>
  <c r="BG15" i="1"/>
  <c r="BI5" i="1"/>
  <c r="BI33" i="1"/>
  <c r="BI15" i="1"/>
  <c r="BI28" i="1"/>
  <c r="BG20" i="1"/>
  <c r="BI14" i="1"/>
  <c r="BG37" i="1"/>
  <c r="BG14" i="1"/>
  <c r="BI20" i="1"/>
  <c r="BI22" i="1"/>
  <c r="BI26" i="1"/>
  <c r="BG31" i="1"/>
  <c r="BI19" i="1"/>
  <c r="BG9" i="1"/>
  <c r="BI32" i="1"/>
  <c r="BG29" i="1"/>
  <c r="BG35" i="1"/>
  <c r="BI13" i="1"/>
  <c r="BG11" i="1"/>
  <c r="BG23" i="1"/>
  <c r="BI25" i="1"/>
  <c r="BG32" i="1"/>
  <c r="BG13" i="1"/>
  <c r="BI6" i="1"/>
  <c r="BA41" i="5"/>
  <c r="BI8" i="1"/>
  <c r="BI29" i="1"/>
  <c r="BI7" i="1"/>
  <c r="BI21" i="1"/>
  <c r="BG26" i="1"/>
  <c r="BI18" i="1"/>
  <c r="BI23" i="1"/>
  <c r="BG7" i="1"/>
  <c r="BI12" i="1"/>
  <c r="BG21" i="1"/>
</calcChain>
</file>

<file path=xl/sharedStrings.xml><?xml version="1.0" encoding="utf-8"?>
<sst xmlns="http://schemas.openxmlformats.org/spreadsheetml/2006/main" count="452" uniqueCount="185">
  <si>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</si>
  <si>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</si>
  <si>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</si>
  <si>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</si>
  <si>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</si>
  <si>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</si>
  <si>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</si>
  <si>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</si>
  <si>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</si>
  <si>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</si>
  <si>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</si>
  <si>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</si>
  <si>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</si>
  <si>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</si>
  <si>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</si>
  <si>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</si>
  <si>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</si>
  <si>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</si>
  <si>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PLAYER</t>
  </si>
  <si>
    <t>CHARLIE</t>
  </si>
  <si>
    <t>PANDA</t>
  </si>
  <si>
    <t>VINCE</t>
  </si>
  <si>
    <t>PRESTON</t>
  </si>
  <si>
    <t>PLAYED</t>
  </si>
  <si>
    <t>WON</t>
  </si>
  <si>
    <t>DRAWN</t>
  </si>
  <si>
    <t>LOST</t>
  </si>
  <si>
    <t>%</t>
  </si>
  <si>
    <t>PTS</t>
  </si>
  <si>
    <t>G/D</t>
  </si>
  <si>
    <t>POSITION</t>
  </si>
  <si>
    <t>SCORE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</si>
  <si>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</si>
  <si>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</si>
  <si>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</si>
  <si>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</si>
  <si>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</si>
  <si>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</si>
  <si>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</si>
  <si>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</si>
  <si>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</si>
  <si>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</si>
  <si>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</si>
  <si>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# PLAYERS</t>
  </si>
  <si>
    <t>WK 30</t>
  </si>
  <si>
    <t>WK 31</t>
  </si>
  <si>
    <t>WK 32</t>
  </si>
  <si>
    <t>P</t>
  </si>
  <si>
    <t>W</t>
  </si>
  <si>
    <t>D</t>
  </si>
  <si>
    <t>L</t>
  </si>
  <si>
    <t>GD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</si>
  <si>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</si>
  <si>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</si>
  <si>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</si>
  <si>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</si>
  <si>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</si>
  <si>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</si>
  <si>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</si>
  <si>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</si>
  <si>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</si>
  <si>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DOGGER</t>
  </si>
  <si>
    <t>VOTES</t>
  </si>
  <si>
    <t># VOTES</t>
  </si>
  <si>
    <t>WINS</t>
  </si>
  <si>
    <t>BANKSY</t>
  </si>
  <si>
    <t>WK 42</t>
  </si>
  <si>
    <t>SHARED</t>
  </si>
  <si>
    <t>WK 43</t>
  </si>
  <si>
    <t>WK 44</t>
  </si>
  <si>
    <t>WK 45</t>
  </si>
  <si>
    <t>WK 46</t>
  </si>
  <si>
    <t>TOTAL</t>
  </si>
  <si>
    <t>Total</t>
  </si>
  <si>
    <t>FRED</t>
  </si>
  <si>
    <t>STEPTOE</t>
  </si>
  <si>
    <t>POSH CHRIS</t>
  </si>
  <si>
    <t>ELBOW</t>
  </si>
  <si>
    <t>SMUDGE</t>
  </si>
  <si>
    <t>ARTIST</t>
  </si>
  <si>
    <t>INSPECTOR GADGET</t>
  </si>
  <si>
    <t>WK 47</t>
  </si>
  <si>
    <t>DWARF</t>
  </si>
  <si>
    <t>FLO</t>
  </si>
  <si>
    <t>KHEN</t>
  </si>
  <si>
    <t>CAPTAIN KIRK</t>
  </si>
  <si>
    <t>WK 48</t>
  </si>
  <si>
    <t>CARZOLA</t>
  </si>
  <si>
    <t>WK 49</t>
  </si>
  <si>
    <t>FATHER TED</t>
  </si>
  <si>
    <t>GAZZA</t>
  </si>
  <si>
    <t>WILSON</t>
  </si>
  <si>
    <t>Week</t>
  </si>
  <si>
    <t>Captain</t>
  </si>
  <si>
    <t>Called In 1</t>
  </si>
  <si>
    <t>Called In 2</t>
  </si>
  <si>
    <t>Result</t>
  </si>
  <si>
    <t>BRUCE</t>
  </si>
  <si>
    <t>WOGER</t>
  </si>
  <si>
    <t>ZIGZAG</t>
  </si>
  <si>
    <t>SONES</t>
  </si>
  <si>
    <t>MICK</t>
  </si>
  <si>
    <t>STEVE P</t>
  </si>
  <si>
    <t>Chosen</t>
  </si>
  <si>
    <t>As Captain</t>
  </si>
  <si>
    <t>WK 50</t>
  </si>
  <si>
    <t>DUNCAN</t>
  </si>
  <si>
    <t>KERMIT</t>
  </si>
  <si>
    <t>DOM</t>
  </si>
  <si>
    <t>MARLOW DUKES 2024</t>
  </si>
  <si>
    <t>IAN</t>
  </si>
  <si>
    <t>MATT B</t>
  </si>
  <si>
    <t>WOODY</t>
  </si>
  <si>
    <t>MARLOW DUKES 2024 - Goals</t>
  </si>
  <si>
    <t xml:space="preserve"> 3-2</t>
  </si>
  <si>
    <t>Duncan - Ian</t>
  </si>
  <si>
    <t>Lost 2-3</t>
  </si>
  <si>
    <t>Kermit</t>
  </si>
  <si>
    <t>Preston</t>
  </si>
  <si>
    <t>Duncan</t>
  </si>
  <si>
    <t>Dwarf - Wilson</t>
  </si>
  <si>
    <t>Dwarf</t>
  </si>
  <si>
    <t>Carlos</t>
  </si>
  <si>
    <t>Banksy</t>
  </si>
  <si>
    <t>BAZ</t>
  </si>
  <si>
    <t>Woody - Gazza</t>
  </si>
  <si>
    <t>Lost 0-9</t>
  </si>
  <si>
    <t>Woody</t>
  </si>
  <si>
    <t>Fred - Matt</t>
  </si>
  <si>
    <t>Lost 5-6</t>
  </si>
  <si>
    <t>Ian</t>
  </si>
  <si>
    <t>Wilson</t>
  </si>
  <si>
    <t>Fred</t>
  </si>
  <si>
    <t>Gadget</t>
  </si>
  <si>
    <t xml:space="preserve"> 6-5</t>
  </si>
  <si>
    <t xml:space="preserve"> 9-0</t>
  </si>
  <si>
    <t>GUEST</t>
  </si>
  <si>
    <t>Preston - Gadget</t>
  </si>
  <si>
    <t>Guest</t>
  </si>
  <si>
    <t xml:space="preserve"> 2-2</t>
  </si>
  <si>
    <t>Posh - Vince</t>
  </si>
  <si>
    <t>Drew 2-2</t>
  </si>
  <si>
    <t>Void</t>
  </si>
  <si>
    <t xml:space="preserve"> 8-1</t>
  </si>
  <si>
    <t>OG</t>
  </si>
  <si>
    <t>No game</t>
  </si>
  <si>
    <t>Bruce - Carlos</t>
  </si>
  <si>
    <t>Lost 1-8</t>
  </si>
  <si>
    <t>Bruce</t>
  </si>
  <si>
    <t xml:space="preserve"> 11-3</t>
  </si>
  <si>
    <t>Captain Kirk - Father Ted</t>
  </si>
  <si>
    <t>Lost 3-11</t>
  </si>
  <si>
    <t>Captain Kirk</t>
  </si>
  <si>
    <t xml:space="preserve"> 5-5</t>
  </si>
  <si>
    <t>Flo - Kermit</t>
  </si>
  <si>
    <t>Drew 5-5</t>
  </si>
  <si>
    <t>PHANTOM</t>
  </si>
  <si>
    <t xml:space="preserve"> 2-0</t>
  </si>
  <si>
    <t>Casale - Banksy</t>
  </si>
  <si>
    <t>Lost 0-2</t>
  </si>
  <si>
    <t xml:space="preserve"> 2-1</t>
  </si>
  <si>
    <t>Fred - Artist</t>
  </si>
  <si>
    <t>Lost 1-2</t>
  </si>
  <si>
    <t>Carzola</t>
  </si>
  <si>
    <t xml:space="preserve"> 3-3</t>
  </si>
  <si>
    <t>Ian - Wilson</t>
  </si>
  <si>
    <t>Drew 3-3</t>
  </si>
  <si>
    <t>Dom - Duncan</t>
  </si>
  <si>
    <t>Dom</t>
  </si>
  <si>
    <t xml:space="preserve"> 6-4</t>
  </si>
  <si>
    <t>Preston - Phantom</t>
  </si>
  <si>
    <t>Lost 4-6</t>
  </si>
  <si>
    <t>Fred?</t>
  </si>
  <si>
    <t>Ian?</t>
  </si>
  <si>
    <t xml:space="preserve"> 6-3</t>
  </si>
  <si>
    <t>Dwarf - Gadget</t>
  </si>
  <si>
    <t>Lost 3-6</t>
  </si>
  <si>
    <t>Father Ted - Posh</t>
  </si>
  <si>
    <t>Father Ted</t>
  </si>
  <si>
    <t xml:space="preserve"> 1-0</t>
  </si>
  <si>
    <t>MARK</t>
  </si>
  <si>
    <t>Kermit - ZigZag</t>
  </si>
  <si>
    <t>Lost 0-1</t>
  </si>
  <si>
    <t>Steve P</t>
  </si>
  <si>
    <t>Phantom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</si>
</sst>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8" applyNumberFormat="0" applyFont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1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left"/>
    </xf>
    <xf numFmtId="0" fontId="2" fillId="0" borderId="5" xfId="0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7" fillId="0" borderId="0" xfId="0" quotePrefix="1" applyFont="1" applyAlignment="1">
      <alignment horizontal="center"/>
    </xf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indent="2"/>
    </xf>
    <xf numFmtId="16" fontId="2" fillId="0" borderId="1" xfId="0" applyNumberFormat="1" applyFont="1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right" indent="1"/>
    </xf>
    <xf numFmtId="0" fontId="3" fillId="0" borderId="6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0" borderId="7" xfId="0" applyFont="1" applyBorder="1"/>
    <xf numFmtId="49" fontId="10" fillId="0" borderId="0" xfId="0" applyNumberFormat="1" applyFont="1" applyAlignment="1">
      <alignment horizontal="center"/>
    </xf>
    <xf numFmtId="0" fontId="11" fillId="0" borderId="0" xfId="0" applyFont="1"/>
    <xf numFmtId="9" fontId="3" fillId="0" borderId="0" xfId="0" applyNumberFormat="1" applyFont="1"/>
    <xf numFmtId="16" fontId="0" fillId="0" borderId="0" xfId="0" quotePrefix="1" applyNumberFormat="1" applyAlignment="1">
      <alignment horizontal="center"/>
    </xf>
    <xf numFmtId="0" fontId="10" fillId="0" borderId="0" xfId="0" applyFont="1"/>
    <xf numFmtId="16" fontId="7" fillId="0" borderId="0" xfId="0" quotePrefix="1" applyNumberFormat="1" applyFont="1" applyAlignment="1">
      <alignment horizontal="center"/>
    </xf>
    <xf numFmtId="16" fontId="0" fillId="0" borderId="0" xfId="0" applyNumberFormat="1"/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4" borderId="1" xfId="0" applyFont="1" applyFill="1" applyBorder="1"/>
    <xf numFmtId="0" fontId="0" fillId="3" borderId="6" xfId="0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9" fillId="0" borderId="2" xfId="1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7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A5" sqref="BA5:BA37"/>
    </sheetView>
  </sheetViews>
  <sheetFormatPr baseColWidth="10" defaultColWidth="8.83203125" defaultRowHeight="15" outlineLevelCol="1" x14ac:dyDescent="0.2"/>
  <cols>
    <col min="1" max="1" width="22.6640625" customWidth="1"/>
    <col min="2" max="2" width="7" customWidth="1"/>
    <col min="3" max="6" width="6" customWidth="1"/>
    <col min="7" max="7" width="6.6640625" customWidth="1" collapsed="1"/>
    <col min="8" max="8" width="7" customWidth="1"/>
    <col min="9" max="9" width="6.83203125" customWidth="1"/>
    <col min="10" max="10" width="7.1640625" customWidth="1"/>
    <col min="11" max="11" width="6.83203125" customWidth="1"/>
    <col min="12" max="12" width="7.5" customWidth="1" collapsed="1"/>
    <col min="13" max="13" width="6.6640625" customWidth="1"/>
    <col min="14" max="14" width="7.33203125" customWidth="1"/>
    <col min="15" max="16" width="6" customWidth="1"/>
    <col min="17" max="18" width="6" customWidth="1" outlineLevel="1"/>
    <col min="19" max="20" width="6.83203125" customWidth="1" outlineLevel="1"/>
    <col min="21" max="21" width="7.1640625" customWidth="1" outlineLevel="1"/>
    <col min="22" max="22" width="6.83203125" hidden="1" customWidth="1" outlineLevel="1" collapsed="1"/>
    <col min="23" max="23" width="6.83203125" style="8" hidden="1" customWidth="1" outlineLevel="1"/>
    <col min="24" max="24" width="6.6640625" hidden="1" customWidth="1" outlineLevel="1"/>
    <col min="25" max="27" width="6.5" hidden="1" customWidth="1" outlineLevel="1"/>
    <col min="28" max="28" width="6.6640625" hidden="1" customWidth="1" outlineLevel="1"/>
    <col min="29" max="31" width="6" hidden="1" customWidth="1" outlineLevel="1"/>
    <col min="32" max="32" width="6.5" hidden="1" customWidth="1" outlineLevel="1" collapsed="1"/>
    <col min="33" max="36" width="6.5" style="17" hidden="1" customWidth="1" outlineLevel="1"/>
    <col min="37" max="37" width="6.33203125" style="17" hidden="1" customWidth="1" outlineLevel="1"/>
    <col min="38" max="39" width="6.83203125" style="17" hidden="1" customWidth="1" outlineLevel="1"/>
    <col min="40" max="41" width="6.6640625" style="17" hidden="1" customWidth="1" outlineLevel="1"/>
    <col min="42" max="42" width="6.5" style="17" hidden="1" customWidth="1" outlineLevel="1"/>
    <col min="43" max="51" width="6.6640625" style="17" hidden="1" customWidth="1" outlineLevel="1"/>
    <col min="52" max="52" width="6" customWidth="1"/>
    <col min="53" max="53" width="9.1640625" customWidth="1"/>
    <col min="54" max="54" width="9.1640625" style="8" customWidth="1"/>
    <col min="57" max="57" width="10.33203125" customWidth="1"/>
  </cols>
  <sheetData>
    <row r="1" spans="1:62" x14ac:dyDescent="0.2">
      <c r="A1" s="5" t="s">
        <v>109</v>
      </c>
      <c r="B1" s="5"/>
      <c r="D1" s="1"/>
      <c r="F1" s="2"/>
      <c r="H1" s="3"/>
    </row>
    <row r="2" spans="1:62" x14ac:dyDescent="0.2">
      <c r="B2" s="46">
        <v>44928</v>
      </c>
      <c r="C2" s="46">
        <v>44935</v>
      </c>
      <c r="D2" s="46">
        <v>44942</v>
      </c>
      <c r="E2" s="46">
        <v>44949</v>
      </c>
      <c r="F2" s="46">
        <v>44956</v>
      </c>
      <c r="G2" s="46">
        <v>44963</v>
      </c>
      <c r="H2" s="46">
        <v>44970</v>
      </c>
      <c r="I2" s="46">
        <v>44977</v>
      </c>
      <c r="J2" s="46">
        <v>44984</v>
      </c>
      <c r="K2" s="46">
        <v>44991</v>
      </c>
      <c r="L2" s="46">
        <v>44998</v>
      </c>
      <c r="M2" s="46">
        <v>45005</v>
      </c>
      <c r="N2" s="46">
        <v>45012</v>
      </c>
      <c r="O2" s="46">
        <v>45019</v>
      </c>
      <c r="P2" s="46">
        <v>45026</v>
      </c>
      <c r="Q2" s="46">
        <v>45033</v>
      </c>
      <c r="R2" s="46">
        <v>45039</v>
      </c>
      <c r="S2" s="46">
        <v>45046</v>
      </c>
      <c r="T2" s="46">
        <v>45053</v>
      </c>
      <c r="U2" s="46">
        <v>45060</v>
      </c>
      <c r="V2" s="46">
        <v>45068</v>
      </c>
      <c r="W2" s="46">
        <v>45075</v>
      </c>
      <c r="X2" s="46">
        <v>45082</v>
      </c>
      <c r="Y2" s="46">
        <v>45089</v>
      </c>
      <c r="Z2" s="46">
        <v>45096</v>
      </c>
      <c r="AA2" s="46">
        <v>45103</v>
      </c>
      <c r="AB2" s="46">
        <v>45110</v>
      </c>
      <c r="AC2" s="46">
        <v>45117</v>
      </c>
      <c r="AD2" s="46">
        <v>45124</v>
      </c>
      <c r="AE2" s="46">
        <v>45131</v>
      </c>
      <c r="AF2" s="46">
        <v>45138</v>
      </c>
      <c r="AG2" s="46">
        <v>45145</v>
      </c>
      <c r="AH2" s="46">
        <v>45152</v>
      </c>
      <c r="AI2" s="46">
        <v>45159</v>
      </c>
      <c r="AJ2" s="46">
        <v>45166</v>
      </c>
      <c r="AK2" s="46">
        <v>45173</v>
      </c>
      <c r="AL2" s="46">
        <v>45180</v>
      </c>
      <c r="AM2" s="46">
        <v>45187</v>
      </c>
      <c r="AN2" s="46">
        <v>45194</v>
      </c>
      <c r="AO2" s="46">
        <v>45201</v>
      </c>
      <c r="AP2" s="46">
        <v>45208</v>
      </c>
      <c r="AQ2" s="46">
        <v>45215</v>
      </c>
      <c r="AR2" s="46">
        <v>45222</v>
      </c>
      <c r="AS2" s="46">
        <v>45229</v>
      </c>
      <c r="AT2" s="46">
        <v>45236</v>
      </c>
      <c r="AU2" s="46">
        <v>45243</v>
      </c>
      <c r="AV2" s="46">
        <v>45250</v>
      </c>
      <c r="AW2" s="46">
        <v>45257</v>
      </c>
      <c r="AX2" s="46">
        <v>45264</v>
      </c>
      <c r="AY2" s="46">
        <v>45271</v>
      </c>
    </row>
    <row r="3" spans="1:62" s="5" customFormat="1" x14ac:dyDescent="0.2">
      <c r="A3" s="6" t="s">
        <v>18</v>
      </c>
      <c r="B3" s="6" t="s">
        <v>0</v>
      </c>
      <c r="C3" s="20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20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5" t="s">
        <v>30</v>
      </c>
      <c r="BC3" s="5" t="s">
        <v>23</v>
      </c>
      <c r="BD3" s="5" t="s">
        <v>24</v>
      </c>
      <c r="BE3" s="5" t="s">
        <v>25</v>
      </c>
      <c r="BF3" s="5" t="s">
        <v>26</v>
      </c>
      <c r="BG3" s="5" t="s">
        <v>28</v>
      </c>
      <c r="BH3" s="9" t="s">
        <v>29</v>
      </c>
      <c r="BI3" s="9" t="s">
        <v>27</v>
      </c>
      <c r="BJ3" s="9"/>
    </row>
    <row r="4" spans="1:62" s="5" customFormat="1" x14ac:dyDescent="0.2">
      <c r="A4" s="6"/>
      <c r="B4" s="6"/>
      <c r="C4" s="20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6"/>
      <c r="AD4" s="6"/>
      <c r="AE4" s="6"/>
      <c r="AF4" s="6"/>
      <c r="AG4" s="22"/>
      <c r="AH4" s="6"/>
      <c r="AI4" s="22"/>
      <c r="AJ4" s="22"/>
      <c r="AK4" s="22"/>
      <c r="AL4" s="22"/>
      <c r="AM4" s="22"/>
      <c r="AN4" s="22"/>
      <c r="AO4" s="22"/>
      <c r="AP4" s="22"/>
      <c r="AQ4" s="22"/>
      <c r="AR4" s="6"/>
      <c r="AS4" s="20"/>
      <c r="AT4" s="6"/>
      <c r="AU4" s="6"/>
      <c r="AV4" s="6"/>
      <c r="AW4" s="6"/>
      <c r="AX4" s="6"/>
      <c r="AY4" s="6"/>
      <c r="BH4" s="9"/>
      <c r="BI4" s="9"/>
      <c r="BJ4" s="9"/>
    </row>
    <row r="5" spans="1:62" s="5" customFormat="1" ht="16" thickBot="1" x14ac:dyDescent="0.25">
      <c r="A5" s="21" t="s">
        <v>110</v>
      </c>
      <c r="B5" s="49">
        <v>1</v>
      </c>
      <c r="C5" s="18">
        <v>1</v>
      </c>
      <c r="D5" s="18">
        <v>9</v>
      </c>
      <c r="E5" s="18">
        <v>1</v>
      </c>
      <c r="F5" s="18">
        <v>1</v>
      </c>
      <c r="G5" s="18">
        <v>0</v>
      </c>
      <c r="H5" s="51"/>
      <c r="I5" s="18">
        <v>7</v>
      </c>
      <c r="J5" s="18"/>
      <c r="K5" s="18">
        <v>0</v>
      </c>
      <c r="L5" s="18">
        <v>-2</v>
      </c>
      <c r="M5" s="18">
        <v>1</v>
      </c>
      <c r="N5" s="49">
        <v>0</v>
      </c>
      <c r="O5" s="18">
        <v>-1</v>
      </c>
      <c r="P5" s="18">
        <v>2</v>
      </c>
      <c r="Q5" s="18">
        <v>3</v>
      </c>
      <c r="R5" s="51"/>
      <c r="S5" s="18">
        <v>-2</v>
      </c>
      <c r="T5" s="18">
        <v>1</v>
      </c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/>
      <c r="BA5" s="34">
        <v>1</v>
      </c>
      <c r="BB5" s="8"/>
      <c r="BC5" s="8">
        <f t="shared" ref="BC5:BC37" si="0">COUNT(B5:AY5)</f>
        <v>16</v>
      </c>
      <c r="BD5" s="8">
        <f t="shared" ref="BD5:BD37" si="1">COUNTIF($B5:$AY5, "&gt;=1")</f>
        <v>10</v>
      </c>
      <c r="BE5" s="8">
        <f t="shared" ref="BE5:BE37" si="2">COUNTIF($B5:$AY5, "0")</f>
        <v>3</v>
      </c>
      <c r="BF5" s="8">
        <f t="shared" ref="BF5:BF37" si="3">COUNTIF($B5:$AY5, "&lt;0")</f>
        <v>3</v>
      </c>
      <c r="BG5" s="8">
        <f t="shared" ref="BG5:BG37" si="4">SUM(BD5*3)+BE5</f>
        <v>33</v>
      </c>
      <c r="BH5" s="8">
        <f t="shared" ref="BH5:BH37" si="5">SUM(B5:AY5)</f>
        <v>22</v>
      </c>
      <c r="BI5" s="10">
        <f t="shared" ref="BI5:BI37" si="6">SUM(BD5*3+BE5*1)/SUM(BC5*3)</f>
        <v>0.6875</v>
      </c>
      <c r="BJ5" s="10"/>
    </row>
    <row r="6" spans="1:62" x14ac:dyDescent="0.2">
      <c r="A6" s="36" t="s">
        <v>80</v>
      </c>
      <c r="B6" s="31">
        <v>-1</v>
      </c>
      <c r="C6" s="31">
        <v>-1</v>
      </c>
      <c r="D6" s="31">
        <v>-9</v>
      </c>
      <c r="E6" s="31">
        <v>1</v>
      </c>
      <c r="F6" s="57">
        <v>1</v>
      </c>
      <c r="G6" s="31">
        <v>0</v>
      </c>
      <c r="H6" s="52"/>
      <c r="I6" s="31">
        <v>7</v>
      </c>
      <c r="J6" s="31">
        <v>8</v>
      </c>
      <c r="K6" s="31">
        <v>0</v>
      </c>
      <c r="L6" s="31">
        <v>2</v>
      </c>
      <c r="M6" s="31">
        <v>-1</v>
      </c>
      <c r="N6" s="31">
        <v>0</v>
      </c>
      <c r="O6" s="31">
        <v>1</v>
      </c>
      <c r="P6" s="31">
        <v>2</v>
      </c>
      <c r="Q6" s="57">
        <v>3</v>
      </c>
      <c r="R6" s="52"/>
      <c r="S6" s="31">
        <v>-2</v>
      </c>
      <c r="T6" s="31">
        <v>-1</v>
      </c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BA6" s="34">
        <v>2</v>
      </c>
      <c r="BC6" s="8">
        <f t="shared" si="0"/>
        <v>17</v>
      </c>
      <c r="BD6" s="8">
        <f t="shared" si="1"/>
        <v>8</v>
      </c>
      <c r="BE6" s="8">
        <f t="shared" si="2"/>
        <v>3</v>
      </c>
      <c r="BF6" s="8">
        <f t="shared" si="3"/>
        <v>6</v>
      </c>
      <c r="BG6" s="8">
        <f t="shared" si="4"/>
        <v>27</v>
      </c>
      <c r="BH6" s="8">
        <f t="shared" si="5"/>
        <v>10</v>
      </c>
      <c r="BI6" s="10">
        <f t="shared" si="6"/>
        <v>0.52941176470588236</v>
      </c>
      <c r="BJ6" s="10"/>
    </row>
    <row r="7" spans="1:62" x14ac:dyDescent="0.2">
      <c r="A7" s="39" t="s">
        <v>21</v>
      </c>
      <c r="B7" s="7">
        <v>-1</v>
      </c>
      <c r="C7" s="7">
        <v>1</v>
      </c>
      <c r="D7" s="7"/>
      <c r="E7" s="7"/>
      <c r="F7" s="7">
        <v>-1</v>
      </c>
      <c r="G7" s="48">
        <v>0</v>
      </c>
      <c r="H7" s="53"/>
      <c r="I7" s="7">
        <v>-7</v>
      </c>
      <c r="J7" s="7">
        <v>8</v>
      </c>
      <c r="K7" s="7">
        <v>0</v>
      </c>
      <c r="L7" s="7">
        <v>2</v>
      </c>
      <c r="M7" s="7">
        <v>-1</v>
      </c>
      <c r="N7" s="7">
        <v>0</v>
      </c>
      <c r="O7" s="7">
        <v>-1</v>
      </c>
      <c r="P7" s="7">
        <v>2</v>
      </c>
      <c r="Q7" s="7">
        <v>3</v>
      </c>
      <c r="R7" s="53"/>
      <c r="S7" s="7">
        <v>-2</v>
      </c>
      <c r="T7" s="7">
        <v>1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 s="34">
        <v>3</v>
      </c>
      <c r="BC7" s="8">
        <f t="shared" si="0"/>
        <v>15</v>
      </c>
      <c r="BD7" s="8">
        <f t="shared" si="1"/>
        <v>6</v>
      </c>
      <c r="BE7" s="8">
        <f t="shared" si="2"/>
        <v>3</v>
      </c>
      <c r="BF7" s="8">
        <f t="shared" si="3"/>
        <v>6</v>
      </c>
      <c r="BG7" s="8">
        <f t="shared" si="4"/>
        <v>21</v>
      </c>
      <c r="BH7" s="8">
        <f t="shared" si="5"/>
        <v>4</v>
      </c>
      <c r="BI7" s="10">
        <f t="shared" si="6"/>
        <v>0.46666666666666667</v>
      </c>
      <c r="BJ7" s="10"/>
    </row>
    <row r="8" spans="1:62" ht="16" thickBot="1" x14ac:dyDescent="0.25">
      <c r="A8" s="21" t="s">
        <v>91</v>
      </c>
      <c r="B8" s="18">
        <v>1</v>
      </c>
      <c r="C8" s="49">
        <v>1</v>
      </c>
      <c r="D8" s="18">
        <v>9</v>
      </c>
      <c r="E8" s="18">
        <v>-1</v>
      </c>
      <c r="F8" s="18">
        <v>-1</v>
      </c>
      <c r="G8" s="18">
        <v>0</v>
      </c>
      <c r="H8" s="51"/>
      <c r="I8" s="18">
        <v>-7</v>
      </c>
      <c r="J8" s="18">
        <v>8</v>
      </c>
      <c r="K8" s="18"/>
      <c r="L8" s="18">
        <v>-2</v>
      </c>
      <c r="M8" s="18">
        <v>-1</v>
      </c>
      <c r="N8" s="49">
        <v>0</v>
      </c>
      <c r="O8" s="18">
        <v>1</v>
      </c>
      <c r="P8" s="18">
        <v>-2</v>
      </c>
      <c r="Q8" s="18">
        <v>-3</v>
      </c>
      <c r="R8" s="51"/>
      <c r="S8" s="18">
        <v>2</v>
      </c>
      <c r="T8" s="18">
        <v>-1</v>
      </c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 s="34">
        <v>4</v>
      </c>
      <c r="BC8" s="8">
        <f t="shared" si="0"/>
        <v>16</v>
      </c>
      <c r="BD8" s="8">
        <f t="shared" si="1"/>
        <v>6</v>
      </c>
      <c r="BE8" s="8">
        <f t="shared" si="2"/>
        <v>2</v>
      </c>
      <c r="BF8" s="8">
        <f t="shared" si="3"/>
        <v>8</v>
      </c>
      <c r="BG8" s="8">
        <f t="shared" si="4"/>
        <v>20</v>
      </c>
      <c r="BH8" s="8">
        <f t="shared" si="5"/>
        <v>4</v>
      </c>
      <c r="BI8" s="10">
        <f t="shared" si="6"/>
        <v>0.41666666666666669</v>
      </c>
      <c r="BJ8" s="10"/>
    </row>
    <row r="9" spans="1:62" x14ac:dyDescent="0.2">
      <c r="A9" s="14" t="s">
        <v>89</v>
      </c>
      <c r="B9" s="61"/>
      <c r="C9" s="16">
        <v>1</v>
      </c>
      <c r="D9" s="16">
        <v>9</v>
      </c>
      <c r="E9" s="16"/>
      <c r="F9" s="16"/>
      <c r="G9" s="16">
        <v>0</v>
      </c>
      <c r="H9" s="54"/>
      <c r="I9" s="16">
        <v>7</v>
      </c>
      <c r="J9" s="50">
        <v>8</v>
      </c>
      <c r="K9" s="16"/>
      <c r="L9" s="16">
        <v>-2</v>
      </c>
      <c r="M9" s="16">
        <v>-1</v>
      </c>
      <c r="N9" s="16"/>
      <c r="O9" s="16"/>
      <c r="P9" s="16">
        <v>2</v>
      </c>
      <c r="Q9" s="16"/>
      <c r="R9" s="54"/>
      <c r="S9" s="50">
        <v>-2</v>
      </c>
      <c r="T9" s="16">
        <v>1</v>
      </c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61"/>
      <c r="AS9" s="16"/>
      <c r="AT9" s="16"/>
      <c r="AU9" s="16"/>
      <c r="AV9" s="16"/>
      <c r="AW9" s="16"/>
      <c r="AX9" s="16"/>
      <c r="AY9" s="16"/>
      <c r="BA9" s="34">
        <v>5</v>
      </c>
      <c r="BC9" s="8">
        <f t="shared" si="0"/>
        <v>10</v>
      </c>
      <c r="BD9" s="8">
        <f t="shared" si="1"/>
        <v>6</v>
      </c>
      <c r="BE9" s="8">
        <f t="shared" si="2"/>
        <v>1</v>
      </c>
      <c r="BF9" s="8">
        <f t="shared" si="3"/>
        <v>3</v>
      </c>
      <c r="BG9" s="8">
        <f t="shared" si="4"/>
        <v>19</v>
      </c>
      <c r="BH9" s="8">
        <f t="shared" si="5"/>
        <v>23</v>
      </c>
      <c r="BI9" s="10">
        <f t="shared" si="6"/>
        <v>0.6333333333333333</v>
      </c>
      <c r="BJ9" s="10"/>
    </row>
    <row r="10" spans="1:62" x14ac:dyDescent="0.2">
      <c r="A10" s="14" t="s">
        <v>99</v>
      </c>
      <c r="B10" s="16">
        <v>1</v>
      </c>
      <c r="C10" s="16">
        <v>1</v>
      </c>
      <c r="D10" s="16">
        <v>9</v>
      </c>
      <c r="E10" s="16">
        <v>1</v>
      </c>
      <c r="F10" s="16">
        <v>1</v>
      </c>
      <c r="G10" s="16">
        <v>0</v>
      </c>
      <c r="H10" s="54"/>
      <c r="I10" s="16"/>
      <c r="J10" s="16"/>
      <c r="K10" s="16"/>
      <c r="L10" s="16"/>
      <c r="M10" s="16"/>
      <c r="N10" s="7"/>
      <c r="O10" s="7"/>
      <c r="P10" s="7"/>
      <c r="Q10" s="7"/>
      <c r="R10" s="54"/>
      <c r="S10" s="16">
        <v>-2</v>
      </c>
      <c r="T10" s="50">
        <v>1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A10" s="34">
        <v>6</v>
      </c>
      <c r="BC10" s="8">
        <f t="shared" si="0"/>
        <v>8</v>
      </c>
      <c r="BD10" s="8">
        <f t="shared" si="1"/>
        <v>6</v>
      </c>
      <c r="BE10" s="8">
        <f t="shared" si="2"/>
        <v>1</v>
      </c>
      <c r="BF10" s="8">
        <f t="shared" si="3"/>
        <v>1</v>
      </c>
      <c r="BG10" s="8">
        <f t="shared" si="4"/>
        <v>19</v>
      </c>
      <c r="BH10" s="8">
        <f t="shared" si="5"/>
        <v>12</v>
      </c>
      <c r="BI10" s="10">
        <f t="shared" si="6"/>
        <v>0.79166666666666663</v>
      </c>
      <c r="BJ10" s="10"/>
    </row>
    <row r="11" spans="1:62" x14ac:dyDescent="0.2">
      <c r="A11" s="4" t="s">
        <v>78</v>
      </c>
      <c r="B11" s="7">
        <v>1</v>
      </c>
      <c r="C11" s="7">
        <v>-1</v>
      </c>
      <c r="D11" s="7">
        <v>9</v>
      </c>
      <c r="E11" s="7"/>
      <c r="F11" s="7">
        <v>-1</v>
      </c>
      <c r="G11" s="7">
        <v>0</v>
      </c>
      <c r="H11" s="53"/>
      <c r="I11" s="48">
        <v>7</v>
      </c>
      <c r="J11" s="7">
        <v>-8</v>
      </c>
      <c r="K11" s="7">
        <v>0</v>
      </c>
      <c r="L11" s="7">
        <v>-2</v>
      </c>
      <c r="M11" s="7"/>
      <c r="N11" s="7">
        <v>0</v>
      </c>
      <c r="O11" s="7">
        <v>1</v>
      </c>
      <c r="P11" s="7"/>
      <c r="Q11" s="7">
        <v>3</v>
      </c>
      <c r="R11" s="5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 s="34">
        <v>7</v>
      </c>
      <c r="BC11" s="8">
        <f t="shared" si="0"/>
        <v>12</v>
      </c>
      <c r="BD11" s="8">
        <f t="shared" si="1"/>
        <v>5</v>
      </c>
      <c r="BE11" s="8">
        <f t="shared" si="2"/>
        <v>3</v>
      </c>
      <c r="BF11" s="8">
        <f t="shared" si="3"/>
        <v>4</v>
      </c>
      <c r="BG11" s="8">
        <f t="shared" si="4"/>
        <v>18</v>
      </c>
      <c r="BH11" s="8">
        <f t="shared" si="5"/>
        <v>9</v>
      </c>
      <c r="BI11" s="10">
        <f t="shared" si="6"/>
        <v>0.5</v>
      </c>
      <c r="BJ11" s="10"/>
    </row>
    <row r="12" spans="1:62" x14ac:dyDescent="0.2">
      <c r="A12" s="4" t="s">
        <v>97</v>
      </c>
      <c r="B12" s="7">
        <v>-1</v>
      </c>
      <c r="C12" s="7">
        <v>1</v>
      </c>
      <c r="D12" s="7">
        <v>9</v>
      </c>
      <c r="E12" s="7">
        <v>-1</v>
      </c>
      <c r="F12" s="7">
        <v>1</v>
      </c>
      <c r="G12" s="7">
        <v>0</v>
      </c>
      <c r="H12" s="53"/>
      <c r="I12" s="48">
        <v>-7</v>
      </c>
      <c r="J12" s="7">
        <v>-8</v>
      </c>
      <c r="K12" s="7">
        <v>0</v>
      </c>
      <c r="L12" s="7">
        <v>-2</v>
      </c>
      <c r="M12" s="7">
        <v>1</v>
      </c>
      <c r="N12" s="7">
        <v>0</v>
      </c>
      <c r="O12" s="7">
        <v>-1</v>
      </c>
      <c r="P12" s="7"/>
      <c r="Q12" s="7"/>
      <c r="R12" s="53"/>
      <c r="S12" s="7"/>
      <c r="T12" s="7"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BA12" s="34">
        <v>8</v>
      </c>
      <c r="BC12" s="8">
        <f t="shared" si="0"/>
        <v>14</v>
      </c>
      <c r="BD12" s="8">
        <f t="shared" si="1"/>
        <v>5</v>
      </c>
      <c r="BE12" s="8">
        <f t="shared" si="2"/>
        <v>3</v>
      </c>
      <c r="BF12" s="8">
        <f t="shared" si="3"/>
        <v>6</v>
      </c>
      <c r="BG12" s="8">
        <f t="shared" si="4"/>
        <v>18</v>
      </c>
      <c r="BH12" s="8">
        <f t="shared" si="5"/>
        <v>-7</v>
      </c>
      <c r="BI12" s="10">
        <f t="shared" si="6"/>
        <v>0.42857142857142855</v>
      </c>
      <c r="BJ12" s="10"/>
    </row>
    <row r="13" spans="1:62" x14ac:dyDescent="0.2">
      <c r="A13" s="4" t="s">
        <v>22</v>
      </c>
      <c r="B13" s="7">
        <v>-1</v>
      </c>
      <c r="C13" s="7">
        <v>-1</v>
      </c>
      <c r="D13" s="7">
        <v>-9</v>
      </c>
      <c r="E13" s="7"/>
      <c r="F13" s="48">
        <v>-1</v>
      </c>
      <c r="G13" s="7">
        <v>0</v>
      </c>
      <c r="H13" s="53"/>
      <c r="I13" s="7">
        <v>7</v>
      </c>
      <c r="J13" s="7">
        <v>-8</v>
      </c>
      <c r="K13" s="7">
        <v>0</v>
      </c>
      <c r="L13" s="7">
        <v>2</v>
      </c>
      <c r="M13" s="7">
        <v>1</v>
      </c>
      <c r="N13" s="7">
        <v>0</v>
      </c>
      <c r="O13" s="7">
        <v>1</v>
      </c>
      <c r="P13" s="48">
        <v>-2</v>
      </c>
      <c r="Q13" s="7">
        <v>-3</v>
      </c>
      <c r="R13" s="53"/>
      <c r="S13" s="7">
        <v>2</v>
      </c>
      <c r="T13" s="7">
        <v>-1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 s="34">
        <v>9</v>
      </c>
      <c r="BC13" s="8">
        <f t="shared" si="0"/>
        <v>16</v>
      </c>
      <c r="BD13" s="8">
        <f t="shared" si="1"/>
        <v>5</v>
      </c>
      <c r="BE13" s="8">
        <f t="shared" si="2"/>
        <v>3</v>
      </c>
      <c r="BF13" s="8">
        <f t="shared" si="3"/>
        <v>8</v>
      </c>
      <c r="BG13" s="8">
        <f t="shared" si="4"/>
        <v>18</v>
      </c>
      <c r="BH13" s="8">
        <f t="shared" si="5"/>
        <v>-13</v>
      </c>
      <c r="BI13" s="10">
        <f t="shared" si="6"/>
        <v>0.375</v>
      </c>
      <c r="BJ13" s="10"/>
    </row>
    <row r="14" spans="1:62" x14ac:dyDescent="0.2">
      <c r="A14" s="4" t="s">
        <v>79</v>
      </c>
      <c r="B14" s="7"/>
      <c r="C14" s="7">
        <v>-1</v>
      </c>
      <c r="D14" s="7"/>
      <c r="E14" s="7"/>
      <c r="F14" s="7">
        <v>-1</v>
      </c>
      <c r="G14" s="7">
        <v>0</v>
      </c>
      <c r="H14" s="53"/>
      <c r="I14" s="7"/>
      <c r="J14" s="7">
        <v>8</v>
      </c>
      <c r="K14" s="7"/>
      <c r="L14" s="7"/>
      <c r="M14" s="48">
        <v>1</v>
      </c>
      <c r="N14" s="7">
        <v>0</v>
      </c>
      <c r="O14" s="7">
        <v>1</v>
      </c>
      <c r="P14" s="7"/>
      <c r="Q14" s="7">
        <v>-3</v>
      </c>
      <c r="R14" s="53"/>
      <c r="S14" s="7">
        <v>2</v>
      </c>
      <c r="T14" s="7"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 s="34">
        <v>10</v>
      </c>
      <c r="BC14" s="8">
        <f t="shared" si="0"/>
        <v>10</v>
      </c>
      <c r="BD14" s="8">
        <f t="shared" si="1"/>
        <v>5</v>
      </c>
      <c r="BE14" s="8">
        <f t="shared" si="2"/>
        <v>2</v>
      </c>
      <c r="BF14" s="8">
        <f t="shared" si="3"/>
        <v>3</v>
      </c>
      <c r="BG14" s="8">
        <f t="shared" si="4"/>
        <v>17</v>
      </c>
      <c r="BH14" s="8">
        <f t="shared" si="5"/>
        <v>8</v>
      </c>
      <c r="BI14" s="10">
        <f t="shared" si="6"/>
        <v>0.56666666666666665</v>
      </c>
      <c r="BJ14" s="10"/>
    </row>
    <row r="15" spans="1:62" x14ac:dyDescent="0.2">
      <c r="A15" s="4" t="s">
        <v>106</v>
      </c>
      <c r="B15" s="48">
        <v>-1</v>
      </c>
      <c r="C15" s="7">
        <v>-1</v>
      </c>
      <c r="D15" s="7">
        <v>-9</v>
      </c>
      <c r="E15" s="7">
        <v>1</v>
      </c>
      <c r="F15" s="7">
        <v>-1</v>
      </c>
      <c r="G15" s="7">
        <v>0</v>
      </c>
      <c r="H15" s="53"/>
      <c r="I15" s="7"/>
      <c r="J15" s="7"/>
      <c r="K15" s="7">
        <v>0</v>
      </c>
      <c r="L15" s="7">
        <v>2</v>
      </c>
      <c r="M15" s="7">
        <v>-1</v>
      </c>
      <c r="N15" s="7"/>
      <c r="O15" s="48">
        <v>1</v>
      </c>
      <c r="P15" s="7">
        <v>-2</v>
      </c>
      <c r="Q15" s="7">
        <v>3</v>
      </c>
      <c r="R15" s="53"/>
      <c r="S15" s="7">
        <v>-2</v>
      </c>
      <c r="T15" s="7"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 s="34">
        <v>11</v>
      </c>
      <c r="BC15" s="8">
        <f t="shared" si="0"/>
        <v>14</v>
      </c>
      <c r="BD15" s="8">
        <f t="shared" si="1"/>
        <v>5</v>
      </c>
      <c r="BE15" s="8">
        <f t="shared" si="2"/>
        <v>2</v>
      </c>
      <c r="BF15" s="8">
        <f t="shared" si="3"/>
        <v>7</v>
      </c>
      <c r="BG15" s="8">
        <f t="shared" si="4"/>
        <v>17</v>
      </c>
      <c r="BH15" s="8">
        <f t="shared" si="5"/>
        <v>-9</v>
      </c>
      <c r="BI15" s="10">
        <f t="shared" si="6"/>
        <v>0.40476190476190477</v>
      </c>
      <c r="BJ15" s="10"/>
    </row>
    <row r="16" spans="1:62" x14ac:dyDescent="0.2">
      <c r="A16" s="4" t="s">
        <v>107</v>
      </c>
      <c r="B16" s="7">
        <v>-1</v>
      </c>
      <c r="C16" s="7">
        <v>-1</v>
      </c>
      <c r="D16" s="7"/>
      <c r="E16" s="7"/>
      <c r="F16" s="7">
        <v>-1</v>
      </c>
      <c r="G16" s="7">
        <v>0</v>
      </c>
      <c r="H16" s="53"/>
      <c r="I16" s="7">
        <v>7</v>
      </c>
      <c r="J16" s="7">
        <v>8</v>
      </c>
      <c r="K16" s="48">
        <v>0</v>
      </c>
      <c r="L16" s="7">
        <v>-2</v>
      </c>
      <c r="M16" s="7">
        <v>1</v>
      </c>
      <c r="N16" s="7">
        <v>0</v>
      </c>
      <c r="O16" s="7"/>
      <c r="P16" s="7">
        <v>-2</v>
      </c>
      <c r="Q16" s="7"/>
      <c r="R16" s="53"/>
      <c r="S16" s="7">
        <v>2</v>
      </c>
      <c r="T16" s="48">
        <v>-1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 s="34">
        <v>12</v>
      </c>
      <c r="BC16" s="8">
        <f t="shared" si="0"/>
        <v>13</v>
      </c>
      <c r="BD16" s="8">
        <f t="shared" si="1"/>
        <v>4</v>
      </c>
      <c r="BE16" s="8">
        <f t="shared" si="2"/>
        <v>3</v>
      </c>
      <c r="BF16" s="8">
        <f t="shared" si="3"/>
        <v>6</v>
      </c>
      <c r="BG16" s="8">
        <f t="shared" si="4"/>
        <v>15</v>
      </c>
      <c r="BH16" s="8">
        <f t="shared" si="5"/>
        <v>10</v>
      </c>
      <c r="BI16" s="10">
        <f t="shared" si="6"/>
        <v>0.38461538461538464</v>
      </c>
      <c r="BJ16" s="10"/>
    </row>
    <row r="17" spans="1:62" x14ac:dyDescent="0.2">
      <c r="A17" s="4" t="s">
        <v>111</v>
      </c>
      <c r="B17" s="7"/>
      <c r="C17" s="7">
        <v>1</v>
      </c>
      <c r="D17" s="7"/>
      <c r="E17" s="48">
        <v>1</v>
      </c>
      <c r="F17" s="7">
        <v>1</v>
      </c>
      <c r="G17" s="7"/>
      <c r="H17" s="53"/>
      <c r="I17" s="7">
        <v>-7</v>
      </c>
      <c r="J17" s="7"/>
      <c r="K17" s="7"/>
      <c r="L17" s="7"/>
      <c r="M17" s="7"/>
      <c r="N17" s="7"/>
      <c r="O17" s="7"/>
      <c r="P17" s="7">
        <v>-2</v>
      </c>
      <c r="Q17" s="7"/>
      <c r="R17" s="53"/>
      <c r="S17" s="7">
        <v>2</v>
      </c>
      <c r="T17" s="7"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 s="34">
        <v>13</v>
      </c>
      <c r="BC17" s="8">
        <f t="shared" si="0"/>
        <v>7</v>
      </c>
      <c r="BD17" s="8">
        <f t="shared" si="1"/>
        <v>5</v>
      </c>
      <c r="BE17" s="8">
        <f t="shared" si="2"/>
        <v>0</v>
      </c>
      <c r="BF17" s="8">
        <f t="shared" si="3"/>
        <v>2</v>
      </c>
      <c r="BG17" s="8">
        <f t="shared" si="4"/>
        <v>15</v>
      </c>
      <c r="BH17" s="8">
        <f t="shared" si="5"/>
        <v>-3</v>
      </c>
      <c r="BI17" s="10">
        <f t="shared" si="6"/>
        <v>0.7142857142857143</v>
      </c>
      <c r="BJ17" s="10"/>
    </row>
    <row r="18" spans="1:62" x14ac:dyDescent="0.2">
      <c r="A18" s="4" t="s">
        <v>65</v>
      </c>
      <c r="B18" s="7">
        <v>-1</v>
      </c>
      <c r="C18" s="7">
        <v>-1</v>
      </c>
      <c r="D18" s="7"/>
      <c r="E18" s="7">
        <v>1</v>
      </c>
      <c r="F18" s="7">
        <v>-1</v>
      </c>
      <c r="G18" s="7">
        <v>0</v>
      </c>
      <c r="H18" s="53"/>
      <c r="I18" s="7">
        <v>-7</v>
      </c>
      <c r="J18" s="7"/>
      <c r="K18" s="7">
        <v>0</v>
      </c>
      <c r="L18" s="48">
        <v>2</v>
      </c>
      <c r="M18" s="7">
        <v>1</v>
      </c>
      <c r="N18" s="7">
        <v>0</v>
      </c>
      <c r="O18" s="7">
        <v>-1</v>
      </c>
      <c r="P18" s="7">
        <v>2</v>
      </c>
      <c r="Q18" s="7"/>
      <c r="R18" s="5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 s="34">
        <v>14</v>
      </c>
      <c r="BC18" s="8">
        <f t="shared" si="0"/>
        <v>12</v>
      </c>
      <c r="BD18" s="8">
        <f t="shared" si="1"/>
        <v>4</v>
      </c>
      <c r="BE18" s="8">
        <f t="shared" si="2"/>
        <v>3</v>
      </c>
      <c r="BF18" s="8">
        <f t="shared" si="3"/>
        <v>5</v>
      </c>
      <c r="BG18" s="8">
        <f t="shared" si="4"/>
        <v>15</v>
      </c>
      <c r="BH18" s="8">
        <f t="shared" si="5"/>
        <v>-5</v>
      </c>
      <c r="BI18" s="10">
        <f t="shared" si="6"/>
        <v>0.41666666666666669</v>
      </c>
      <c r="BJ18" s="10"/>
    </row>
    <row r="19" spans="1:62" x14ac:dyDescent="0.2">
      <c r="A19" s="4" t="s">
        <v>85</v>
      </c>
      <c r="B19" s="7">
        <v>-1</v>
      </c>
      <c r="C19" s="7">
        <v>1</v>
      </c>
      <c r="D19" s="7">
        <v>-9</v>
      </c>
      <c r="E19" s="7"/>
      <c r="F19" s="7"/>
      <c r="G19" s="7">
        <v>0</v>
      </c>
      <c r="H19" s="53"/>
      <c r="I19" s="7"/>
      <c r="J19" s="48">
        <v>-8</v>
      </c>
      <c r="K19" s="7"/>
      <c r="L19" s="7"/>
      <c r="M19" s="7">
        <v>1</v>
      </c>
      <c r="N19" s="7">
        <v>0</v>
      </c>
      <c r="O19" s="7">
        <v>1</v>
      </c>
      <c r="P19" s="7"/>
      <c r="Q19" s="7">
        <v>3</v>
      </c>
      <c r="R19" s="53"/>
      <c r="S19" s="7">
        <v>-2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 s="34">
        <v>15</v>
      </c>
      <c r="BC19" s="8">
        <f t="shared" si="0"/>
        <v>10</v>
      </c>
      <c r="BD19" s="8">
        <f t="shared" si="1"/>
        <v>4</v>
      </c>
      <c r="BE19" s="8">
        <f t="shared" si="2"/>
        <v>2</v>
      </c>
      <c r="BF19" s="8">
        <f t="shared" si="3"/>
        <v>4</v>
      </c>
      <c r="BG19" s="8">
        <f t="shared" si="4"/>
        <v>14</v>
      </c>
      <c r="BH19" s="8">
        <f t="shared" si="5"/>
        <v>-14</v>
      </c>
      <c r="BI19" s="10">
        <f t="shared" si="6"/>
        <v>0.46666666666666667</v>
      </c>
      <c r="BJ19" s="10"/>
    </row>
    <row r="20" spans="1:62" x14ac:dyDescent="0.2">
      <c r="A20" s="4" t="s">
        <v>108</v>
      </c>
      <c r="B20" s="7"/>
      <c r="C20" s="7">
        <v>1</v>
      </c>
      <c r="D20" s="7"/>
      <c r="E20" s="7">
        <v>-1</v>
      </c>
      <c r="F20" s="7"/>
      <c r="G20" s="7">
        <v>0</v>
      </c>
      <c r="H20" s="53"/>
      <c r="I20" s="7"/>
      <c r="J20" s="7"/>
      <c r="K20" s="7"/>
      <c r="L20" s="7"/>
      <c r="M20" s="7">
        <v>1</v>
      </c>
      <c r="N20" s="7"/>
      <c r="O20" s="48">
        <v>-1</v>
      </c>
      <c r="P20" s="7"/>
      <c r="Q20" s="7">
        <v>-3</v>
      </c>
      <c r="R20" s="53"/>
      <c r="S20" s="7">
        <v>2</v>
      </c>
      <c r="T20" s="7">
        <v>1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 s="34">
        <v>16</v>
      </c>
      <c r="BC20" s="8">
        <f t="shared" si="0"/>
        <v>8</v>
      </c>
      <c r="BD20" s="8">
        <f t="shared" si="1"/>
        <v>4</v>
      </c>
      <c r="BE20" s="8">
        <f t="shared" si="2"/>
        <v>1</v>
      </c>
      <c r="BF20" s="8">
        <f t="shared" si="3"/>
        <v>3</v>
      </c>
      <c r="BG20" s="8">
        <f t="shared" si="4"/>
        <v>13</v>
      </c>
      <c r="BH20" s="8">
        <f t="shared" si="5"/>
        <v>0</v>
      </c>
      <c r="BI20" s="10">
        <f t="shared" si="6"/>
        <v>0.54166666666666663</v>
      </c>
      <c r="BJ20" s="10"/>
    </row>
    <row r="21" spans="1:62" x14ac:dyDescent="0.2">
      <c r="A21" s="4" t="s">
        <v>82</v>
      </c>
      <c r="B21" s="58">
        <v>1</v>
      </c>
      <c r="C21" s="48">
        <v>-1</v>
      </c>
      <c r="D21" s="7">
        <v>-9</v>
      </c>
      <c r="E21" s="7">
        <v>1</v>
      </c>
      <c r="F21" s="7">
        <v>1</v>
      </c>
      <c r="G21" s="7"/>
      <c r="H21" s="53"/>
      <c r="I21" s="7"/>
      <c r="J21" s="7">
        <v>-8</v>
      </c>
      <c r="K21" s="7"/>
      <c r="L21" s="7">
        <v>2</v>
      </c>
      <c r="M21" s="7"/>
      <c r="N21" s="7"/>
      <c r="O21" s="7"/>
      <c r="P21" s="7">
        <v>-2</v>
      </c>
      <c r="Q21" s="48">
        <v>-3</v>
      </c>
      <c r="R21" s="5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58"/>
      <c r="AS21" s="7"/>
      <c r="AT21" s="7"/>
      <c r="AU21" s="7"/>
      <c r="AV21" s="7"/>
      <c r="AW21" s="7"/>
      <c r="AX21" s="7"/>
      <c r="AY21" s="7"/>
      <c r="AZ21" s="5"/>
      <c r="BA21" s="34">
        <v>17</v>
      </c>
      <c r="BC21" s="8">
        <f t="shared" si="0"/>
        <v>9</v>
      </c>
      <c r="BD21" s="8">
        <f t="shared" si="1"/>
        <v>4</v>
      </c>
      <c r="BE21" s="8">
        <f t="shared" si="2"/>
        <v>0</v>
      </c>
      <c r="BF21" s="8">
        <f t="shared" si="3"/>
        <v>5</v>
      </c>
      <c r="BG21" s="8">
        <f t="shared" si="4"/>
        <v>12</v>
      </c>
      <c r="BH21" s="8">
        <f t="shared" si="5"/>
        <v>-18</v>
      </c>
      <c r="BI21" s="10">
        <f t="shared" si="6"/>
        <v>0.44444444444444442</v>
      </c>
      <c r="BJ21" s="10"/>
    </row>
    <row r="22" spans="1:62" x14ac:dyDescent="0.2">
      <c r="A22" s="4" t="s">
        <v>156</v>
      </c>
      <c r="B22" s="7"/>
      <c r="C22" s="7"/>
      <c r="D22" s="7"/>
      <c r="E22" s="7"/>
      <c r="F22" s="7"/>
      <c r="G22" s="7"/>
      <c r="H22" s="53"/>
      <c r="I22" s="7"/>
      <c r="J22" s="7"/>
      <c r="K22" s="7"/>
      <c r="L22" s="7">
        <v>2</v>
      </c>
      <c r="M22" s="7">
        <v>0</v>
      </c>
      <c r="N22" s="7">
        <v>0</v>
      </c>
      <c r="O22" s="7">
        <v>-1</v>
      </c>
      <c r="P22" s="48">
        <v>2</v>
      </c>
      <c r="Q22" s="7">
        <v>-3</v>
      </c>
      <c r="R22" s="53"/>
      <c r="S22" s="7">
        <v>2</v>
      </c>
      <c r="T22" s="7">
        <v>-1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 s="34">
        <v>18</v>
      </c>
      <c r="BC22" s="8">
        <f t="shared" si="0"/>
        <v>8</v>
      </c>
      <c r="BD22" s="8">
        <f t="shared" si="1"/>
        <v>3</v>
      </c>
      <c r="BE22" s="8">
        <f t="shared" si="2"/>
        <v>2</v>
      </c>
      <c r="BF22" s="8">
        <f t="shared" si="3"/>
        <v>3</v>
      </c>
      <c r="BG22" s="8">
        <f t="shared" si="4"/>
        <v>11</v>
      </c>
      <c r="BH22" s="8">
        <f t="shared" si="5"/>
        <v>1</v>
      </c>
      <c r="BI22" s="10">
        <f t="shared" si="6"/>
        <v>0.45833333333333331</v>
      </c>
      <c r="BJ22" s="10"/>
    </row>
    <row r="23" spans="1:62" x14ac:dyDescent="0.2">
      <c r="A23" s="4" t="s">
        <v>76</v>
      </c>
      <c r="B23" s="7">
        <v>1</v>
      </c>
      <c r="C23" s="7">
        <v>-1</v>
      </c>
      <c r="D23" s="7">
        <v>-9</v>
      </c>
      <c r="E23" s="7">
        <v>-1</v>
      </c>
      <c r="F23" s="7">
        <v>1</v>
      </c>
      <c r="G23" s="48">
        <v>0</v>
      </c>
      <c r="H23" s="53"/>
      <c r="I23" s="7">
        <v>-7</v>
      </c>
      <c r="J23" s="7"/>
      <c r="K23" s="7"/>
      <c r="L23" s="7"/>
      <c r="M23" s="7"/>
      <c r="N23" s="7"/>
      <c r="O23" s="7"/>
      <c r="P23" s="7"/>
      <c r="Q23" s="7"/>
      <c r="R23" s="53"/>
      <c r="S23" s="48">
        <v>2</v>
      </c>
      <c r="T23" s="7">
        <v>-1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 s="34">
        <v>19</v>
      </c>
      <c r="BC23" s="8">
        <f t="shared" si="0"/>
        <v>9</v>
      </c>
      <c r="BD23" s="8">
        <f t="shared" si="1"/>
        <v>3</v>
      </c>
      <c r="BE23" s="8">
        <f t="shared" si="2"/>
        <v>1</v>
      </c>
      <c r="BF23" s="8">
        <f t="shared" si="3"/>
        <v>5</v>
      </c>
      <c r="BG23" s="8">
        <f t="shared" si="4"/>
        <v>10</v>
      </c>
      <c r="BH23" s="8">
        <f t="shared" si="5"/>
        <v>-15</v>
      </c>
      <c r="BI23" s="10">
        <f t="shared" si="6"/>
        <v>0.37037037037037035</v>
      </c>
      <c r="BJ23" s="10"/>
    </row>
    <row r="24" spans="1:62" x14ac:dyDescent="0.2">
      <c r="A24" s="4" t="s">
        <v>90</v>
      </c>
      <c r="B24" s="7">
        <v>1</v>
      </c>
      <c r="C24" s="7">
        <v>-1</v>
      </c>
      <c r="D24" s="48">
        <v>9</v>
      </c>
      <c r="E24" s="7">
        <v>-1</v>
      </c>
      <c r="F24" s="7"/>
      <c r="G24" s="7">
        <v>0</v>
      </c>
      <c r="H24" s="53"/>
      <c r="I24" s="7"/>
      <c r="J24" s="7"/>
      <c r="K24" s="7"/>
      <c r="L24" s="7"/>
      <c r="M24" s="7"/>
      <c r="N24" s="7"/>
      <c r="O24" s="7"/>
      <c r="P24" s="7"/>
      <c r="Q24" s="7"/>
      <c r="R24" s="5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 s="34">
        <v>20</v>
      </c>
      <c r="BC24" s="8">
        <f t="shared" si="0"/>
        <v>5</v>
      </c>
      <c r="BD24" s="8">
        <f t="shared" si="1"/>
        <v>2</v>
      </c>
      <c r="BE24" s="8">
        <f t="shared" si="2"/>
        <v>1</v>
      </c>
      <c r="BF24" s="8">
        <f t="shared" si="3"/>
        <v>2</v>
      </c>
      <c r="BG24" s="8">
        <f t="shared" si="4"/>
        <v>7</v>
      </c>
      <c r="BH24" s="8">
        <f t="shared" si="5"/>
        <v>8</v>
      </c>
      <c r="BI24" s="10">
        <f t="shared" si="6"/>
        <v>0.46666666666666667</v>
      </c>
      <c r="BJ24" s="10"/>
    </row>
    <row r="25" spans="1:62" x14ac:dyDescent="0.2">
      <c r="A25" s="4" t="s">
        <v>74</v>
      </c>
      <c r="B25" s="7"/>
      <c r="C25" s="7"/>
      <c r="D25" s="7"/>
      <c r="E25" s="48">
        <v>-1</v>
      </c>
      <c r="F25" s="7">
        <v>1</v>
      </c>
      <c r="G25" s="7">
        <v>0</v>
      </c>
      <c r="H25" s="53"/>
      <c r="I25" s="7"/>
      <c r="J25" s="7"/>
      <c r="K25" s="7"/>
      <c r="L25" s="7"/>
      <c r="M25" s="48">
        <v>-1</v>
      </c>
      <c r="N25" s="7"/>
      <c r="O25" s="7">
        <v>-1</v>
      </c>
      <c r="P25" s="7">
        <v>-2</v>
      </c>
      <c r="Q25" s="7">
        <v>3</v>
      </c>
      <c r="R25" s="53"/>
      <c r="S25" s="7">
        <v>-2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 s="34">
        <v>21</v>
      </c>
      <c r="BC25" s="8">
        <f t="shared" si="0"/>
        <v>8</v>
      </c>
      <c r="BD25" s="8">
        <f t="shared" si="1"/>
        <v>2</v>
      </c>
      <c r="BE25" s="8">
        <f t="shared" si="2"/>
        <v>1</v>
      </c>
      <c r="BF25" s="8">
        <f t="shared" si="3"/>
        <v>5</v>
      </c>
      <c r="BG25" s="8">
        <f t="shared" si="4"/>
        <v>7</v>
      </c>
      <c r="BH25" s="8">
        <f t="shared" si="5"/>
        <v>-3</v>
      </c>
      <c r="BI25" s="10">
        <f t="shared" si="6"/>
        <v>0.29166666666666669</v>
      </c>
      <c r="BJ25" s="10"/>
    </row>
    <row r="26" spans="1:62" x14ac:dyDescent="0.2">
      <c r="A26" s="4" t="s">
        <v>83</v>
      </c>
      <c r="B26" s="7"/>
      <c r="C26" s="7"/>
      <c r="D26" s="7"/>
      <c r="E26" s="7"/>
      <c r="F26" s="7"/>
      <c r="G26" s="7"/>
      <c r="H26" s="53"/>
      <c r="I26" s="7"/>
      <c r="J26" s="7">
        <v>-8</v>
      </c>
      <c r="K26" s="48">
        <v>0</v>
      </c>
      <c r="L26" s="7"/>
      <c r="M26" s="7">
        <v>-1</v>
      </c>
      <c r="N26" s="7"/>
      <c r="O26" s="7"/>
      <c r="P26" s="7">
        <v>2</v>
      </c>
      <c r="Q26" s="7"/>
      <c r="R26" s="53"/>
      <c r="S26" s="7">
        <v>2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 s="34">
        <v>22</v>
      </c>
      <c r="BC26" s="8">
        <f t="shared" si="0"/>
        <v>5</v>
      </c>
      <c r="BD26" s="8">
        <f t="shared" si="1"/>
        <v>2</v>
      </c>
      <c r="BE26" s="8">
        <f t="shared" si="2"/>
        <v>1</v>
      </c>
      <c r="BF26" s="8">
        <f t="shared" si="3"/>
        <v>2</v>
      </c>
      <c r="BG26" s="8">
        <f t="shared" si="4"/>
        <v>7</v>
      </c>
      <c r="BH26" s="8">
        <f t="shared" si="5"/>
        <v>-5</v>
      </c>
      <c r="BI26" s="10">
        <f t="shared" si="6"/>
        <v>0.46666666666666667</v>
      </c>
      <c r="BJ26" s="10"/>
    </row>
    <row r="27" spans="1:62" x14ac:dyDescent="0.2">
      <c r="A27" s="4" t="s">
        <v>124</v>
      </c>
      <c r="B27" s="7"/>
      <c r="C27" s="7"/>
      <c r="D27" s="7">
        <v>9</v>
      </c>
      <c r="E27" s="7"/>
      <c r="F27" s="7">
        <v>1</v>
      </c>
      <c r="G27" s="7"/>
      <c r="H27" s="53"/>
      <c r="I27" s="7"/>
      <c r="J27" s="7"/>
      <c r="K27" s="7"/>
      <c r="L27" s="7"/>
      <c r="M27" s="7"/>
      <c r="N27" s="7"/>
      <c r="O27" s="7"/>
      <c r="P27" s="7"/>
      <c r="Q27" s="7"/>
      <c r="R27" s="5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 s="34">
        <v>23</v>
      </c>
      <c r="BC27" s="8">
        <f t="shared" si="0"/>
        <v>2</v>
      </c>
      <c r="BD27" s="8">
        <f t="shared" si="1"/>
        <v>2</v>
      </c>
      <c r="BE27" s="8">
        <f t="shared" si="2"/>
        <v>0</v>
      </c>
      <c r="BF27" s="8">
        <f t="shared" si="3"/>
        <v>0</v>
      </c>
      <c r="BG27" s="8">
        <f t="shared" si="4"/>
        <v>6</v>
      </c>
      <c r="BH27" s="8">
        <f t="shared" si="5"/>
        <v>10</v>
      </c>
      <c r="BI27" s="10">
        <f t="shared" si="6"/>
        <v>1</v>
      </c>
      <c r="BJ27" s="10"/>
    </row>
    <row r="28" spans="1:62" x14ac:dyDescent="0.2">
      <c r="A28" s="4" t="s">
        <v>87</v>
      </c>
      <c r="B28" s="7"/>
      <c r="C28" s="7"/>
      <c r="D28" s="7"/>
      <c r="E28" s="7"/>
      <c r="F28" s="7"/>
      <c r="G28" s="7"/>
      <c r="H28" s="53"/>
      <c r="I28" s="7"/>
      <c r="J28" s="7"/>
      <c r="K28" s="7">
        <v>0</v>
      </c>
      <c r="L28" s="48">
        <v>-2</v>
      </c>
      <c r="M28" s="7">
        <v>-1</v>
      </c>
      <c r="N28" s="7"/>
      <c r="O28" s="7"/>
      <c r="P28" s="7"/>
      <c r="Q28" s="7">
        <v>3</v>
      </c>
      <c r="R28" s="5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 s="34">
        <v>24</v>
      </c>
      <c r="BC28" s="8">
        <f t="shared" si="0"/>
        <v>4</v>
      </c>
      <c r="BD28" s="8">
        <f t="shared" si="1"/>
        <v>1</v>
      </c>
      <c r="BE28" s="8">
        <f t="shared" si="2"/>
        <v>1</v>
      </c>
      <c r="BF28" s="8">
        <f t="shared" si="3"/>
        <v>2</v>
      </c>
      <c r="BG28" s="8">
        <f t="shared" si="4"/>
        <v>4</v>
      </c>
      <c r="BH28" s="8">
        <f t="shared" si="5"/>
        <v>0</v>
      </c>
      <c r="BI28" s="10">
        <f t="shared" si="6"/>
        <v>0.33333333333333331</v>
      </c>
      <c r="BJ28" s="10"/>
    </row>
    <row r="29" spans="1:62" x14ac:dyDescent="0.2">
      <c r="A29" s="4" t="s">
        <v>20</v>
      </c>
      <c r="B29" s="7"/>
      <c r="C29" s="7">
        <v>1</v>
      </c>
      <c r="D29" s="7"/>
      <c r="E29" s="7"/>
      <c r="F29" s="7"/>
      <c r="G29" s="7"/>
      <c r="H29" s="53"/>
      <c r="I29" s="7"/>
      <c r="J29" s="7"/>
      <c r="K29" s="7">
        <v>0</v>
      </c>
      <c r="L29" s="7"/>
      <c r="M29" s="7"/>
      <c r="N29" s="7"/>
      <c r="O29" s="7"/>
      <c r="P29" s="7"/>
      <c r="Q29" s="7"/>
      <c r="R29" s="53"/>
      <c r="S29" s="7">
        <v>-2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 s="34">
        <v>25</v>
      </c>
      <c r="BC29" s="8">
        <f t="shared" si="0"/>
        <v>3</v>
      </c>
      <c r="BD29" s="8">
        <f t="shared" si="1"/>
        <v>1</v>
      </c>
      <c r="BE29" s="8">
        <f t="shared" si="2"/>
        <v>1</v>
      </c>
      <c r="BF29" s="8">
        <f t="shared" si="3"/>
        <v>1</v>
      </c>
      <c r="BG29" s="8">
        <f t="shared" si="4"/>
        <v>4</v>
      </c>
      <c r="BH29" s="8">
        <f t="shared" si="5"/>
        <v>-1</v>
      </c>
      <c r="BI29" s="10">
        <f t="shared" si="6"/>
        <v>0.44444444444444442</v>
      </c>
      <c r="BJ29" s="10"/>
    </row>
    <row r="30" spans="1:62" x14ac:dyDescent="0.2">
      <c r="A30" s="4" t="s">
        <v>100</v>
      </c>
      <c r="B30" s="7">
        <v>1</v>
      </c>
      <c r="C30" s="7"/>
      <c r="D30" s="7"/>
      <c r="E30" s="7"/>
      <c r="F30" s="7"/>
      <c r="G30" s="7"/>
      <c r="H30" s="53"/>
      <c r="I30" s="7"/>
      <c r="J30" s="7"/>
      <c r="K30" s="7"/>
      <c r="L30" s="7"/>
      <c r="M30" s="7"/>
      <c r="N30" s="7"/>
      <c r="O30" s="7"/>
      <c r="P30" s="7"/>
      <c r="Q30" s="7"/>
      <c r="R30" s="5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 s="34">
        <v>26</v>
      </c>
      <c r="BC30" s="8">
        <f t="shared" si="0"/>
        <v>1</v>
      </c>
      <c r="BD30" s="8">
        <f t="shared" si="1"/>
        <v>1</v>
      </c>
      <c r="BE30" s="8">
        <f t="shared" si="2"/>
        <v>0</v>
      </c>
      <c r="BF30" s="8">
        <f t="shared" si="3"/>
        <v>0</v>
      </c>
      <c r="BG30" s="8">
        <f t="shared" si="4"/>
        <v>3</v>
      </c>
      <c r="BH30" s="8">
        <f t="shared" si="5"/>
        <v>1</v>
      </c>
      <c r="BI30" s="10">
        <f t="shared" si="6"/>
        <v>1</v>
      </c>
      <c r="BJ30" s="10"/>
    </row>
    <row r="31" spans="1:62" x14ac:dyDescent="0.2">
      <c r="A31" s="4" t="s">
        <v>75</v>
      </c>
      <c r="B31" s="7"/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53"/>
      <c r="S31" s="7">
        <v>2</v>
      </c>
      <c r="T31" s="7">
        <v>-1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 s="34">
        <v>27</v>
      </c>
      <c r="BC31" s="8">
        <f t="shared" si="0"/>
        <v>2</v>
      </c>
      <c r="BD31" s="8">
        <f t="shared" si="1"/>
        <v>1</v>
      </c>
      <c r="BE31" s="8">
        <f t="shared" si="2"/>
        <v>0</v>
      </c>
      <c r="BF31" s="8">
        <f t="shared" si="3"/>
        <v>1</v>
      </c>
      <c r="BG31" s="8">
        <f t="shared" si="4"/>
        <v>3</v>
      </c>
      <c r="BH31" s="8">
        <f t="shared" si="5"/>
        <v>1</v>
      </c>
      <c r="BI31" s="10">
        <f t="shared" si="6"/>
        <v>0.5</v>
      </c>
      <c r="BJ31" s="10"/>
    </row>
    <row r="32" spans="1:62" x14ac:dyDescent="0.2">
      <c r="A32" s="4" t="s">
        <v>61</v>
      </c>
      <c r="B32" s="7"/>
      <c r="C32" s="7"/>
      <c r="D32" s="7"/>
      <c r="E32" s="7"/>
      <c r="F32" s="7"/>
      <c r="G32" s="7"/>
      <c r="H32" s="53"/>
      <c r="I32" s="7"/>
      <c r="J32" s="7"/>
      <c r="K32" s="7"/>
      <c r="L32" s="7"/>
      <c r="M32" s="7"/>
      <c r="N32" s="7"/>
      <c r="O32" s="7"/>
      <c r="P32" s="7"/>
      <c r="Q32" s="7"/>
      <c r="R32" s="53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 s="34">
        <v>28</v>
      </c>
      <c r="BC32" s="8">
        <f t="shared" si="0"/>
        <v>0</v>
      </c>
      <c r="BD32" s="8">
        <f t="shared" si="1"/>
        <v>0</v>
      </c>
      <c r="BE32" s="8">
        <f t="shared" si="2"/>
        <v>0</v>
      </c>
      <c r="BF32" s="8">
        <f t="shared" si="3"/>
        <v>0</v>
      </c>
      <c r="BG32" s="8">
        <f t="shared" si="4"/>
        <v>0</v>
      </c>
      <c r="BH32" s="8">
        <f t="shared" si="5"/>
        <v>0</v>
      </c>
      <c r="BI32" s="10" t="e">
        <f t="shared" si="6"/>
        <v>#DIV/0!</v>
      </c>
      <c r="BJ32" s="10"/>
    </row>
    <row r="33" spans="1:62" x14ac:dyDescent="0.2">
      <c r="A33" s="4" t="s">
        <v>180</v>
      </c>
      <c r="B33" s="7"/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53"/>
      <c r="S33" s="7"/>
      <c r="T33" s="7">
        <v>-1</v>
      </c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 s="34">
        <v>29</v>
      </c>
      <c r="BC33" s="8">
        <f t="shared" si="0"/>
        <v>1</v>
      </c>
      <c r="BD33" s="8">
        <f t="shared" si="1"/>
        <v>0</v>
      </c>
      <c r="BE33" s="8">
        <f t="shared" si="2"/>
        <v>0</v>
      </c>
      <c r="BF33" s="8">
        <f t="shared" si="3"/>
        <v>1</v>
      </c>
      <c r="BG33" s="8">
        <f t="shared" si="4"/>
        <v>0</v>
      </c>
      <c r="BH33" s="8">
        <f t="shared" si="5"/>
        <v>-1</v>
      </c>
      <c r="BI33" s="10">
        <f t="shared" si="6"/>
        <v>0</v>
      </c>
      <c r="BJ33" s="10"/>
    </row>
    <row r="34" spans="1:62" ht="14" customHeight="1" x14ac:dyDescent="0.2">
      <c r="A34" s="4" t="s">
        <v>102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53"/>
      <c r="S34" s="7"/>
      <c r="T34" s="7">
        <v>-1</v>
      </c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 s="34">
        <v>30</v>
      </c>
      <c r="BC34" s="8">
        <f t="shared" si="0"/>
        <v>1</v>
      </c>
      <c r="BD34" s="8">
        <f t="shared" si="1"/>
        <v>0</v>
      </c>
      <c r="BE34" s="8">
        <f t="shared" si="2"/>
        <v>0</v>
      </c>
      <c r="BF34" s="8">
        <f t="shared" si="3"/>
        <v>1</v>
      </c>
      <c r="BG34" s="8">
        <f t="shared" si="4"/>
        <v>0</v>
      </c>
      <c r="BH34" s="8">
        <f t="shared" si="5"/>
        <v>-1</v>
      </c>
      <c r="BI34" s="10">
        <f t="shared" si="6"/>
        <v>0</v>
      </c>
      <c r="BJ34" s="10"/>
    </row>
    <row r="35" spans="1:62" ht="14" customHeight="1" x14ac:dyDescent="0.2">
      <c r="A35" s="4" t="s">
        <v>77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53"/>
      <c r="S35" s="7">
        <v>-2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 s="34">
        <v>31</v>
      </c>
      <c r="BC35" s="8">
        <f t="shared" si="0"/>
        <v>1</v>
      </c>
      <c r="BD35" s="8">
        <f t="shared" si="1"/>
        <v>0</v>
      </c>
      <c r="BE35" s="8">
        <f t="shared" si="2"/>
        <v>0</v>
      </c>
      <c r="BF35" s="8">
        <f t="shared" si="3"/>
        <v>1</v>
      </c>
      <c r="BG35" s="8">
        <f t="shared" si="4"/>
        <v>0</v>
      </c>
      <c r="BH35" s="8">
        <f t="shared" si="5"/>
        <v>-2</v>
      </c>
      <c r="BI35" s="10">
        <f t="shared" si="6"/>
        <v>0</v>
      </c>
      <c r="BJ35" s="10"/>
    </row>
    <row r="36" spans="1:62" ht="14" customHeight="1" x14ac:dyDescent="0.2">
      <c r="A36" s="4" t="s">
        <v>101</v>
      </c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>
        <v>-3</v>
      </c>
      <c r="R36" s="5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 s="34">
        <v>32</v>
      </c>
      <c r="BC36" s="8">
        <f t="shared" si="0"/>
        <v>1</v>
      </c>
      <c r="BD36" s="8">
        <f t="shared" si="1"/>
        <v>0</v>
      </c>
      <c r="BE36" s="8">
        <f t="shared" si="2"/>
        <v>0</v>
      </c>
      <c r="BF36" s="8">
        <f t="shared" si="3"/>
        <v>1</v>
      </c>
      <c r="BG36" s="8">
        <f t="shared" si="4"/>
        <v>0</v>
      </c>
      <c r="BH36" s="8">
        <f t="shared" si="5"/>
        <v>-3</v>
      </c>
      <c r="BI36" s="10">
        <f t="shared" si="6"/>
        <v>0</v>
      </c>
      <c r="BJ36" s="10"/>
    </row>
    <row r="37" spans="1:62" ht="14" customHeight="1" x14ac:dyDescent="0.2">
      <c r="A37" s="4" t="s">
        <v>112</v>
      </c>
      <c r="B37" s="7"/>
      <c r="C37" s="7"/>
      <c r="D37" s="48">
        <v>-9</v>
      </c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5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 s="34">
        <v>33</v>
      </c>
      <c r="BC37" s="8">
        <f t="shared" si="0"/>
        <v>1</v>
      </c>
      <c r="BD37" s="8">
        <f t="shared" si="1"/>
        <v>0</v>
      </c>
      <c r="BE37" s="8">
        <f t="shared" si="2"/>
        <v>0</v>
      </c>
      <c r="BF37" s="8">
        <f t="shared" si="3"/>
        <v>1</v>
      </c>
      <c r="BG37" s="8">
        <f t="shared" si="4"/>
        <v>0</v>
      </c>
      <c r="BH37" s="8">
        <f t="shared" si="5"/>
        <v>-9</v>
      </c>
      <c r="BI37" s="10">
        <f t="shared" si="6"/>
        <v>0</v>
      </c>
      <c r="BJ37" s="10"/>
    </row>
    <row r="38" spans="1:62" ht="17.25" customHeight="1" x14ac:dyDescent="0.2">
      <c r="A38" s="27" t="s">
        <v>43</v>
      </c>
      <c r="B38" s="28">
        <f t="shared" ref="B38:AD38" si="7">COUNT(B5:B37)</f>
        <v>16</v>
      </c>
      <c r="C38" s="28">
        <f t="shared" si="7"/>
        <v>20</v>
      </c>
      <c r="D38" s="28">
        <f t="shared" si="7"/>
        <v>15</v>
      </c>
      <c r="E38" s="28">
        <f t="shared" si="7"/>
        <v>13</v>
      </c>
      <c r="F38" s="28">
        <f t="shared" si="7"/>
        <v>17</v>
      </c>
      <c r="G38" s="28">
        <f t="shared" si="7"/>
        <v>18</v>
      </c>
      <c r="H38" s="28">
        <f t="shared" si="7"/>
        <v>0</v>
      </c>
      <c r="I38" s="28">
        <f t="shared" si="7"/>
        <v>12</v>
      </c>
      <c r="J38" s="28">
        <f t="shared" si="7"/>
        <v>12</v>
      </c>
      <c r="K38" s="28">
        <f t="shared" si="7"/>
        <v>12</v>
      </c>
      <c r="L38" s="28">
        <f t="shared" si="7"/>
        <v>14</v>
      </c>
      <c r="M38" s="28">
        <f t="shared" si="7"/>
        <v>17</v>
      </c>
      <c r="N38" s="28">
        <f t="shared" si="7"/>
        <v>12</v>
      </c>
      <c r="O38" s="28">
        <f t="shared" si="7"/>
        <v>14</v>
      </c>
      <c r="P38" s="28">
        <f t="shared" si="7"/>
        <v>14</v>
      </c>
      <c r="Q38" s="28">
        <f t="shared" si="7"/>
        <v>15</v>
      </c>
      <c r="R38" s="28">
        <f t="shared" si="7"/>
        <v>0</v>
      </c>
      <c r="S38" s="28">
        <f t="shared" si="7"/>
        <v>20</v>
      </c>
      <c r="T38" s="28">
        <f t="shared" si="7"/>
        <v>18</v>
      </c>
      <c r="U38" s="28">
        <f t="shared" si="7"/>
        <v>0</v>
      </c>
      <c r="V38" s="28">
        <f t="shared" si="7"/>
        <v>0</v>
      </c>
      <c r="W38" s="28">
        <f t="shared" si="7"/>
        <v>0</v>
      </c>
      <c r="X38" s="28">
        <f t="shared" si="7"/>
        <v>0</v>
      </c>
      <c r="Y38" s="28">
        <f t="shared" si="7"/>
        <v>0</v>
      </c>
      <c r="Z38" s="28">
        <f t="shared" si="7"/>
        <v>0</v>
      </c>
      <c r="AA38" s="28">
        <f t="shared" si="7"/>
        <v>0</v>
      </c>
      <c r="AB38" s="28">
        <f t="shared" si="7"/>
        <v>0</v>
      </c>
      <c r="AC38" s="28">
        <f t="shared" si="7"/>
        <v>0</v>
      </c>
      <c r="AD38" s="28">
        <f t="shared" si="7"/>
        <v>0</v>
      </c>
      <c r="AE38" s="28">
        <f t="shared" ref="AE38:AY38" si="8">COUNT(AE5:AE37)</f>
        <v>0</v>
      </c>
      <c r="AF38" s="28">
        <f t="shared" si="8"/>
        <v>0</v>
      </c>
      <c r="AG38" s="28">
        <f t="shared" si="8"/>
        <v>0</v>
      </c>
      <c r="AH38" s="28">
        <f t="shared" si="8"/>
        <v>0</v>
      </c>
      <c r="AI38" s="28">
        <f t="shared" si="8"/>
        <v>0</v>
      </c>
      <c r="AJ38" s="28">
        <f t="shared" si="8"/>
        <v>0</v>
      </c>
      <c r="AK38" s="28">
        <f t="shared" si="8"/>
        <v>0</v>
      </c>
      <c r="AL38" s="28">
        <f t="shared" si="8"/>
        <v>0</v>
      </c>
      <c r="AM38" s="28">
        <f t="shared" si="8"/>
        <v>0</v>
      </c>
      <c r="AN38" s="28">
        <f t="shared" si="8"/>
        <v>0</v>
      </c>
      <c r="AO38" s="28">
        <f t="shared" si="8"/>
        <v>0</v>
      </c>
      <c r="AP38" s="28">
        <f t="shared" si="8"/>
        <v>0</v>
      </c>
      <c r="AQ38" s="28">
        <f t="shared" si="8"/>
        <v>0</v>
      </c>
      <c r="AR38" s="28">
        <f t="shared" si="8"/>
        <v>0</v>
      </c>
      <c r="AS38" s="28">
        <f t="shared" si="8"/>
        <v>0</v>
      </c>
      <c r="AT38" s="28">
        <f t="shared" si="8"/>
        <v>0</v>
      </c>
      <c r="AU38" s="28">
        <f t="shared" si="8"/>
        <v>0</v>
      </c>
      <c r="AV38" s="28">
        <f t="shared" si="8"/>
        <v>0</v>
      </c>
      <c r="AW38" s="28">
        <f t="shared" si="8"/>
        <v>0</v>
      </c>
      <c r="AX38" s="28">
        <f t="shared" si="8"/>
        <v>0</v>
      </c>
      <c r="AY38" s="28">
        <f t="shared" si="8"/>
        <v>0</v>
      </c>
      <c r="BC38" s="8"/>
      <c r="BD38" s="8"/>
      <c r="BE38" s="8"/>
      <c r="BF38" s="8"/>
      <c r="BG38" s="8"/>
      <c r="BH38" s="8"/>
      <c r="BI38" s="10"/>
      <c r="BJ38" s="10"/>
    </row>
    <row r="39" spans="1:62" x14ac:dyDescent="0.2">
      <c r="A39" s="11" t="s">
        <v>31</v>
      </c>
      <c r="B39" s="26" t="s">
        <v>114</v>
      </c>
      <c r="C39" s="26" t="s">
        <v>114</v>
      </c>
      <c r="D39" s="12" t="s">
        <v>135</v>
      </c>
      <c r="E39" s="12" t="s">
        <v>134</v>
      </c>
      <c r="F39" s="12" t="s">
        <v>114</v>
      </c>
      <c r="G39" s="12" t="s">
        <v>139</v>
      </c>
      <c r="H39" s="12"/>
      <c r="I39" s="12" t="s">
        <v>143</v>
      </c>
      <c r="J39" s="12" t="s">
        <v>149</v>
      </c>
      <c r="K39" s="8" t="s">
        <v>153</v>
      </c>
      <c r="L39" s="13" t="s">
        <v>157</v>
      </c>
      <c r="M39" s="13" t="s">
        <v>160</v>
      </c>
      <c r="N39" s="13" t="s">
        <v>164</v>
      </c>
      <c r="O39" s="13" t="s">
        <v>160</v>
      </c>
      <c r="P39" s="8" t="s">
        <v>169</v>
      </c>
      <c r="Q39" s="8" t="s">
        <v>174</v>
      </c>
      <c r="R39" s="8"/>
      <c r="S39" s="13" t="s">
        <v>157</v>
      </c>
      <c r="T39" s="13" t="s">
        <v>179</v>
      </c>
      <c r="U39" s="13"/>
      <c r="V39" s="13"/>
      <c r="X39" s="8"/>
      <c r="Y39" s="8"/>
      <c r="Z39" s="40"/>
      <c r="AA39" s="13"/>
      <c r="AB39" s="13"/>
      <c r="AC39" s="8"/>
      <c r="AD39" s="13"/>
      <c r="AE39" s="13"/>
      <c r="AF39" s="13"/>
      <c r="AG39" s="8"/>
      <c r="AH39" s="13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BC39" s="8"/>
      <c r="BD39" s="8"/>
      <c r="BE39" s="8"/>
      <c r="BF39" s="8"/>
      <c r="BG39" s="8"/>
      <c r="BH39" s="8"/>
      <c r="BI39" s="10"/>
      <c r="BJ39" s="10"/>
    </row>
    <row r="40" spans="1:62" x14ac:dyDescent="0.2">
      <c r="A40" s="1"/>
      <c r="B40" s="8"/>
      <c r="C40" s="43"/>
      <c r="D40" s="8"/>
      <c r="E40" s="8"/>
      <c r="F40" s="8"/>
      <c r="G40" s="43"/>
      <c r="H40" s="43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BC40" s="8"/>
      <c r="BD40" s="8"/>
      <c r="BE40" s="8"/>
      <c r="BF40" s="8"/>
      <c r="BG40" s="8"/>
      <c r="BH40" s="8"/>
      <c r="BI40" s="10"/>
      <c r="BJ40" s="10"/>
    </row>
    <row r="41" spans="1:62" x14ac:dyDescent="0.2">
      <c r="A41" s="11"/>
      <c r="B41" s="12"/>
      <c r="C41" s="12"/>
      <c r="D41" s="12"/>
      <c r="E41" s="12"/>
      <c r="F41" s="45"/>
      <c r="G41" s="12"/>
      <c r="H41" s="12"/>
      <c r="I41" s="12"/>
      <c r="J41" s="12"/>
      <c r="K41" s="8"/>
      <c r="L41" s="13"/>
      <c r="M41" s="13"/>
      <c r="Q41" s="8"/>
      <c r="AC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BC41" s="8"/>
      <c r="BD41" s="8"/>
      <c r="BE41" s="8"/>
      <c r="BF41" s="8"/>
      <c r="BG41" s="8"/>
      <c r="BH41" s="8"/>
      <c r="BI41" s="10"/>
      <c r="BJ41" s="10"/>
    </row>
    <row r="42" spans="1:62" x14ac:dyDescent="0.2">
      <c r="A42" s="41"/>
      <c r="B42" s="42"/>
      <c r="C42" s="8"/>
      <c r="D42" s="8"/>
      <c r="E42" s="8"/>
      <c r="F42" s="8"/>
      <c r="G42" s="8"/>
      <c r="Q42" s="8"/>
      <c r="BC42" s="8"/>
      <c r="BD42" s="8"/>
      <c r="BE42" s="8"/>
      <c r="BF42" s="8"/>
      <c r="BG42" s="8"/>
      <c r="BH42" s="8"/>
      <c r="BI42" s="10"/>
      <c r="BJ42" s="10"/>
    </row>
    <row r="43" spans="1:62" x14ac:dyDescent="0.2">
      <c r="A43" s="11"/>
    </row>
    <row r="46" spans="1:62" x14ac:dyDescent="0.2">
      <c r="J46" s="44"/>
      <c r="L46" s="44"/>
    </row>
    <row r="47" spans="1:62" x14ac:dyDescent="0.2">
      <c r="L47" s="44"/>
    </row>
    <row r="48" spans="1:62" x14ac:dyDescent="0.2">
      <c r="J48" s="44"/>
    </row>
    <row r="49" spans="2:12" x14ac:dyDescent="0.2">
      <c r="L49" s="44"/>
    </row>
    <row r="53" spans="2:12" x14ac:dyDescent="0.2">
      <c r="B53" s="8"/>
      <c r="C53" s="8"/>
      <c r="D53" s="8"/>
      <c r="E53" s="8"/>
      <c r="F53" s="8"/>
      <c r="G53" s="8"/>
      <c r="H53" s="8"/>
      <c r="I53" s="8"/>
    </row>
    <row r="54" spans="2:12" x14ac:dyDescent="0.2">
      <c r="B54" s="8"/>
      <c r="C54" s="8"/>
      <c r="D54" s="8"/>
      <c r="E54" s="8"/>
      <c r="F54" s="8"/>
      <c r="G54" s="8"/>
      <c r="H54" s="8"/>
      <c r="I54" s="8"/>
    </row>
    <row r="55" spans="2:12" x14ac:dyDescent="0.2">
      <c r="B55" s="8"/>
      <c r="C55" s="8"/>
      <c r="D55" s="8"/>
      <c r="E55" s="8"/>
      <c r="F55" s="8"/>
      <c r="G55" s="8"/>
      <c r="H55" s="8"/>
      <c r="I55" s="8"/>
    </row>
    <row r="56" spans="2:12" x14ac:dyDescent="0.2">
      <c r="B56" s="8"/>
      <c r="C56" s="8"/>
      <c r="D56" s="8"/>
      <c r="E56" s="8"/>
      <c r="F56" s="8"/>
      <c r="G56" s="8"/>
      <c r="H56" s="8"/>
      <c r="I56" s="8"/>
    </row>
    <row r="57" spans="2:12" x14ac:dyDescent="0.2">
      <c r="B57" s="8"/>
      <c r="C57" s="8"/>
      <c r="D57" s="8"/>
      <c r="E57" s="8"/>
      <c r="F57" s="8"/>
      <c r="G57" s="43"/>
      <c r="H57" s="8"/>
      <c r="I57" s="8"/>
    </row>
    <row r="58" spans="2:12" x14ac:dyDescent="0.2">
      <c r="B58" s="8"/>
      <c r="C58" s="8"/>
      <c r="D58" s="8"/>
      <c r="E58" s="8"/>
      <c r="F58" s="8"/>
      <c r="G58" s="8"/>
      <c r="H58" s="8"/>
      <c r="I58" s="8"/>
    </row>
    <row r="59" spans="2:12" x14ac:dyDescent="0.2">
      <c r="B59" s="8"/>
      <c r="C59" s="8"/>
      <c r="D59" s="8"/>
      <c r="E59" s="8"/>
      <c r="F59" s="8"/>
      <c r="G59" s="8"/>
      <c r="H59" s="8"/>
      <c r="I59" s="8"/>
    </row>
    <row r="60" spans="2:12" x14ac:dyDescent="0.2">
      <c r="B60" s="8"/>
      <c r="C60" s="8"/>
      <c r="D60" s="43"/>
      <c r="E60" s="8"/>
      <c r="G60" s="43"/>
    </row>
    <row r="61" spans="2:12" x14ac:dyDescent="0.2">
      <c r="B61" s="8"/>
      <c r="C61" s="8"/>
      <c r="D61" s="8"/>
      <c r="E61" s="8"/>
    </row>
    <row r="62" spans="2:12" x14ac:dyDescent="0.2">
      <c r="B62" s="8"/>
      <c r="C62" s="8"/>
      <c r="D62" s="8"/>
      <c r="E62" s="8"/>
    </row>
    <row r="63" spans="2:12" x14ac:dyDescent="0.2">
      <c r="B63" s="8"/>
      <c r="C63" s="8"/>
      <c r="D63" s="8"/>
      <c r="E63" s="8"/>
      <c r="F63" s="8"/>
      <c r="G63" s="8"/>
      <c r="H63" s="8"/>
    </row>
    <row r="64" spans="2:12" x14ac:dyDescent="0.2">
      <c r="B64" s="8"/>
      <c r="C64" s="8"/>
      <c r="D64" s="8"/>
      <c r="E64" s="8"/>
      <c r="F64" s="8"/>
      <c r="G64" s="8"/>
      <c r="H64" s="8"/>
    </row>
    <row r="65" spans="2:8" x14ac:dyDescent="0.2">
      <c r="B65" s="8"/>
      <c r="C65" s="8"/>
      <c r="D65" s="8"/>
      <c r="E65" s="8"/>
      <c r="F65" s="8"/>
      <c r="G65" s="8"/>
      <c r="H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43"/>
      <c r="E67" s="8"/>
      <c r="F67" s="8"/>
      <c r="G67" s="8"/>
      <c r="H67" s="8"/>
    </row>
    <row r="68" spans="2:8" x14ac:dyDescent="0.2">
      <c r="B68" s="8"/>
      <c r="C68" s="8"/>
      <c r="D68" s="8"/>
      <c r="E68" s="8"/>
      <c r="F68" s="8"/>
      <c r="G68" s="8"/>
      <c r="H68" s="8"/>
    </row>
    <row r="69" spans="2:8" x14ac:dyDescent="0.2">
      <c r="B69" s="8"/>
      <c r="C69" s="8"/>
      <c r="D69" s="8"/>
      <c r="E69" s="8"/>
      <c r="F69" s="8"/>
      <c r="G69" s="8"/>
      <c r="H69" s="8"/>
    </row>
    <row r="70" spans="2:8" x14ac:dyDescent="0.2">
      <c r="B70" s="8"/>
      <c r="C70" s="8"/>
      <c r="D70" s="8"/>
      <c r="E70" s="8"/>
      <c r="G70" s="8"/>
    </row>
    <row r="72" spans="2:8" x14ac:dyDescent="0.2">
      <c r="D72" s="8"/>
      <c r="E72" s="8"/>
      <c r="F72" s="8"/>
      <c r="G72" s="8"/>
    </row>
  </sheetData>
  <sortState xmlns:xlrd2="http://schemas.microsoft.com/office/spreadsheetml/2017/richdata2" ref="A5:BI37">
    <sortCondition descending="1" ref="BG5:BG37"/>
    <sortCondition descending="1" ref="BH5:BH37"/>
    <sortCondition descending="1" ref="BI5:BI37"/>
    <sortCondition ref="A5:A37"/>
  </sortState>
  <phoneticPr fontId="0" type="noConversion"/>
  <pageMargins left="0.7" right="0.7" top="0.75" bottom="0.75" header="0.3" footer="0.3"/>
  <pageSetup paperSize="9" scale="59" orientation="landscape"/>
  <ignoredErrors>
    <ignoredError sqref="BC42 BC38:BH38" formulaRange="1"/>
    <ignoredError sqref="BC4:BH4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5"/>
  <sheetViews>
    <sheetView workbookViewId="0">
      <pane ySplit="1" topLeftCell="A2" activePane="bottomLeft" state="frozen"/>
      <selection pane="bottomLeft" activeCell="A3" sqref="A3:G29"/>
    </sheetView>
  </sheetViews>
  <sheetFormatPr baseColWidth="10" defaultColWidth="8.83203125" defaultRowHeight="15" x14ac:dyDescent="0.2"/>
  <cols>
    <col min="1" max="1" width="21.6640625" customWidth="1"/>
  </cols>
  <sheetData>
    <row r="1" spans="1:11" x14ac:dyDescent="0.2">
      <c r="A1" t="s">
        <v>18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28</v>
      </c>
    </row>
    <row r="3" spans="1:11" ht="16" thickBot="1" x14ac:dyDescent="0.25">
      <c r="A3" s="21" t="s">
        <v>80</v>
      </c>
      <c r="B3">
        <v>2</v>
      </c>
      <c r="C3">
        <v>2</v>
      </c>
      <c r="D3">
        <v>0</v>
      </c>
      <c r="E3">
        <v>0</v>
      </c>
      <c r="F3">
        <v>4</v>
      </c>
      <c r="G3">
        <f t="shared" ref="G3:G35" si="0">SUM(C3*3)+D3</f>
        <v>6</v>
      </c>
    </row>
    <row r="4" spans="1:11" x14ac:dyDescent="0.2">
      <c r="A4" s="36" t="s">
        <v>89</v>
      </c>
      <c r="B4">
        <v>2</v>
      </c>
      <c r="C4">
        <v>2</v>
      </c>
      <c r="D4">
        <v>0</v>
      </c>
      <c r="E4">
        <v>0</v>
      </c>
      <c r="F4">
        <v>10</v>
      </c>
      <c r="G4">
        <f t="shared" ref="G4:G29" si="1">SUM(C4*3)+D4</f>
        <v>6</v>
      </c>
    </row>
    <row r="5" spans="1:11" x14ac:dyDescent="0.2">
      <c r="A5" s="39" t="s">
        <v>110</v>
      </c>
      <c r="B5">
        <v>2</v>
      </c>
      <c r="C5">
        <v>1</v>
      </c>
      <c r="D5">
        <v>1</v>
      </c>
      <c r="E5">
        <v>0</v>
      </c>
      <c r="F5">
        <v>1</v>
      </c>
      <c r="G5">
        <f t="shared" si="1"/>
        <v>4</v>
      </c>
    </row>
    <row r="6" spans="1:11" ht="16" thickBot="1" x14ac:dyDescent="0.25">
      <c r="A6" s="21" t="s">
        <v>91</v>
      </c>
      <c r="B6">
        <v>2</v>
      </c>
      <c r="C6">
        <v>1</v>
      </c>
      <c r="D6">
        <v>1</v>
      </c>
      <c r="E6">
        <v>0</v>
      </c>
      <c r="F6">
        <v>1</v>
      </c>
      <c r="G6">
        <f t="shared" si="1"/>
        <v>4</v>
      </c>
    </row>
    <row r="7" spans="1:11" x14ac:dyDescent="0.2">
      <c r="A7" s="14" t="s">
        <v>90</v>
      </c>
      <c r="B7">
        <v>1</v>
      </c>
      <c r="C7">
        <v>1</v>
      </c>
      <c r="D7">
        <v>0</v>
      </c>
      <c r="E7">
        <v>0</v>
      </c>
      <c r="F7">
        <v>9</v>
      </c>
      <c r="G7">
        <f t="shared" si="1"/>
        <v>3</v>
      </c>
    </row>
    <row r="8" spans="1:11" x14ac:dyDescent="0.2">
      <c r="A8" s="14" t="s">
        <v>78</v>
      </c>
      <c r="B8">
        <v>1</v>
      </c>
      <c r="C8">
        <v>1</v>
      </c>
      <c r="D8">
        <v>0</v>
      </c>
      <c r="E8">
        <v>0</v>
      </c>
      <c r="F8">
        <v>8</v>
      </c>
      <c r="G8">
        <f t="shared" si="1"/>
        <v>3</v>
      </c>
    </row>
    <row r="9" spans="1:11" x14ac:dyDescent="0.2">
      <c r="A9" s="4" t="s">
        <v>65</v>
      </c>
      <c r="B9">
        <v>1</v>
      </c>
      <c r="C9">
        <v>1</v>
      </c>
      <c r="D9">
        <v>0</v>
      </c>
      <c r="E9">
        <v>0</v>
      </c>
      <c r="F9">
        <v>2</v>
      </c>
      <c r="G9">
        <f t="shared" si="1"/>
        <v>3</v>
      </c>
      <c r="H9" s="24"/>
    </row>
    <row r="10" spans="1:11" x14ac:dyDescent="0.2">
      <c r="A10" s="4" t="s">
        <v>156</v>
      </c>
      <c r="B10">
        <v>1</v>
      </c>
      <c r="C10">
        <v>1</v>
      </c>
      <c r="D10">
        <v>0</v>
      </c>
      <c r="E10">
        <v>0</v>
      </c>
      <c r="F10">
        <v>2</v>
      </c>
      <c r="G10">
        <f t="shared" si="1"/>
        <v>3</v>
      </c>
    </row>
    <row r="11" spans="1:11" x14ac:dyDescent="0.2">
      <c r="A11" s="4" t="s">
        <v>111</v>
      </c>
      <c r="B11">
        <v>1</v>
      </c>
      <c r="C11">
        <v>1</v>
      </c>
      <c r="D11">
        <v>0</v>
      </c>
      <c r="E11">
        <v>0</v>
      </c>
      <c r="F11">
        <v>1</v>
      </c>
      <c r="G11">
        <f t="shared" si="1"/>
        <v>3</v>
      </c>
    </row>
    <row r="12" spans="1:11" x14ac:dyDescent="0.2">
      <c r="A12" s="4" t="s">
        <v>79</v>
      </c>
      <c r="B12">
        <v>1</v>
      </c>
      <c r="C12">
        <v>1</v>
      </c>
      <c r="D12">
        <v>0</v>
      </c>
      <c r="E12">
        <v>0</v>
      </c>
      <c r="F12">
        <v>1</v>
      </c>
      <c r="G12">
        <f t="shared" si="1"/>
        <v>3</v>
      </c>
      <c r="H12" s="24"/>
    </row>
    <row r="13" spans="1:11" x14ac:dyDescent="0.2">
      <c r="A13" s="4" t="s">
        <v>99</v>
      </c>
      <c r="B13">
        <v>1</v>
      </c>
      <c r="C13">
        <v>1</v>
      </c>
      <c r="D13">
        <v>0</v>
      </c>
      <c r="E13">
        <v>0</v>
      </c>
      <c r="F13">
        <v>1</v>
      </c>
      <c r="G13">
        <f t="shared" si="1"/>
        <v>3</v>
      </c>
    </row>
    <row r="14" spans="1:11" x14ac:dyDescent="0.2">
      <c r="A14" s="4" t="s">
        <v>21</v>
      </c>
      <c r="B14">
        <v>1</v>
      </c>
      <c r="C14">
        <v>1</v>
      </c>
      <c r="D14">
        <v>0</v>
      </c>
      <c r="E14">
        <v>1</v>
      </c>
      <c r="F14">
        <v>0</v>
      </c>
      <c r="G14">
        <f t="shared" si="1"/>
        <v>3</v>
      </c>
    </row>
    <row r="15" spans="1:11" x14ac:dyDescent="0.2">
      <c r="A15" s="4" t="s">
        <v>106</v>
      </c>
      <c r="B15">
        <v>2</v>
      </c>
      <c r="C15">
        <v>1</v>
      </c>
      <c r="D15">
        <v>0</v>
      </c>
      <c r="E15">
        <v>1</v>
      </c>
      <c r="F15">
        <v>0</v>
      </c>
      <c r="G15">
        <f t="shared" si="1"/>
        <v>3</v>
      </c>
    </row>
    <row r="16" spans="1:11" x14ac:dyDescent="0.2">
      <c r="A16" s="4" t="s">
        <v>83</v>
      </c>
      <c r="B16">
        <v>1</v>
      </c>
      <c r="C16">
        <v>0</v>
      </c>
      <c r="D16">
        <v>1</v>
      </c>
      <c r="E16">
        <v>0</v>
      </c>
      <c r="F16">
        <v>0</v>
      </c>
      <c r="G16">
        <f t="shared" si="1"/>
        <v>1</v>
      </c>
      <c r="K16" s="37"/>
    </row>
    <row r="17" spans="1:11" x14ac:dyDescent="0.2">
      <c r="A17" s="4" t="s">
        <v>107</v>
      </c>
      <c r="B17">
        <v>2</v>
      </c>
      <c r="C17">
        <v>0</v>
      </c>
      <c r="D17">
        <v>1</v>
      </c>
      <c r="E17">
        <v>1</v>
      </c>
      <c r="F17">
        <v>-1</v>
      </c>
      <c r="G17">
        <f t="shared" si="1"/>
        <v>1</v>
      </c>
      <c r="K17" s="37"/>
    </row>
    <row r="18" spans="1:11" x14ac:dyDescent="0.2">
      <c r="A18" s="4" t="s">
        <v>76</v>
      </c>
      <c r="B18">
        <v>2</v>
      </c>
      <c r="C18">
        <v>0</v>
      </c>
      <c r="D18">
        <v>1</v>
      </c>
      <c r="E18">
        <v>1</v>
      </c>
      <c r="F18">
        <v>-2</v>
      </c>
      <c r="G18">
        <f t="shared" si="1"/>
        <v>1</v>
      </c>
      <c r="K18" s="37"/>
    </row>
    <row r="19" spans="1:11" x14ac:dyDescent="0.2">
      <c r="A19" s="4" t="s">
        <v>108</v>
      </c>
      <c r="B19">
        <v>1</v>
      </c>
      <c r="C19">
        <v>0</v>
      </c>
      <c r="D19">
        <v>0</v>
      </c>
      <c r="E19">
        <v>1</v>
      </c>
      <c r="F19">
        <v>-1</v>
      </c>
      <c r="G19">
        <f t="shared" si="1"/>
        <v>0</v>
      </c>
      <c r="K19" s="38"/>
    </row>
    <row r="20" spans="1:11" x14ac:dyDescent="0.2">
      <c r="A20" s="4" t="s">
        <v>87</v>
      </c>
      <c r="B20">
        <v>1</v>
      </c>
      <c r="C20">
        <v>0</v>
      </c>
      <c r="D20">
        <v>0</v>
      </c>
      <c r="E20">
        <v>1</v>
      </c>
      <c r="F20">
        <v>-2</v>
      </c>
      <c r="G20">
        <f t="shared" si="1"/>
        <v>0</v>
      </c>
      <c r="K20" s="37"/>
    </row>
    <row r="21" spans="1:11" x14ac:dyDescent="0.2">
      <c r="A21" s="4" t="s">
        <v>74</v>
      </c>
      <c r="B21">
        <v>2</v>
      </c>
      <c r="C21">
        <v>0</v>
      </c>
      <c r="D21">
        <v>0</v>
      </c>
      <c r="E21">
        <v>2</v>
      </c>
      <c r="F21">
        <v>-2</v>
      </c>
      <c r="G21">
        <f t="shared" si="1"/>
        <v>0</v>
      </c>
      <c r="K21" s="37"/>
    </row>
    <row r="22" spans="1:11" x14ac:dyDescent="0.2">
      <c r="A22" s="4" t="s">
        <v>22</v>
      </c>
      <c r="B22">
        <v>2</v>
      </c>
      <c r="C22">
        <v>0</v>
      </c>
      <c r="D22">
        <v>0</v>
      </c>
      <c r="E22">
        <v>2</v>
      </c>
      <c r="F22">
        <v>-3</v>
      </c>
      <c r="G22">
        <f t="shared" si="1"/>
        <v>0</v>
      </c>
      <c r="K22" s="37"/>
    </row>
    <row r="23" spans="1:11" x14ac:dyDescent="0.2">
      <c r="A23" s="4" t="s">
        <v>82</v>
      </c>
      <c r="B23">
        <v>2</v>
      </c>
      <c r="C23">
        <v>0</v>
      </c>
      <c r="D23">
        <v>0</v>
      </c>
      <c r="E23">
        <v>2</v>
      </c>
      <c r="F23">
        <v>-4</v>
      </c>
      <c r="G23">
        <f t="shared" si="1"/>
        <v>0</v>
      </c>
      <c r="K23" s="37"/>
    </row>
    <row r="24" spans="1:11" x14ac:dyDescent="0.2">
      <c r="A24" s="4" t="s">
        <v>97</v>
      </c>
      <c r="B24">
        <v>1</v>
      </c>
      <c r="C24">
        <v>0</v>
      </c>
      <c r="D24">
        <v>0</v>
      </c>
      <c r="E24">
        <v>1</v>
      </c>
      <c r="F24">
        <v>-8</v>
      </c>
      <c r="G24">
        <f t="shared" si="1"/>
        <v>0</v>
      </c>
    </row>
    <row r="25" spans="1:11" x14ac:dyDescent="0.2">
      <c r="A25" s="4" t="s">
        <v>85</v>
      </c>
      <c r="B25">
        <v>1</v>
      </c>
      <c r="C25">
        <v>0</v>
      </c>
      <c r="D25">
        <v>0</v>
      </c>
      <c r="E25">
        <v>1</v>
      </c>
      <c r="F25">
        <v>-8</v>
      </c>
      <c r="G25">
        <f t="shared" si="1"/>
        <v>0</v>
      </c>
    </row>
    <row r="26" spans="1:11" x14ac:dyDescent="0.2">
      <c r="A26" s="4" t="s">
        <v>112</v>
      </c>
      <c r="B26">
        <v>1</v>
      </c>
      <c r="C26">
        <v>0</v>
      </c>
      <c r="D26">
        <v>0</v>
      </c>
      <c r="E26">
        <v>1</v>
      </c>
      <c r="F26">
        <v>-9</v>
      </c>
      <c r="G26">
        <f t="shared" si="1"/>
        <v>0</v>
      </c>
    </row>
    <row r="27" spans="1:11" x14ac:dyDescent="0.2">
      <c r="A27" s="4" t="s">
        <v>61</v>
      </c>
      <c r="G27">
        <f t="shared" si="1"/>
        <v>0</v>
      </c>
    </row>
    <row r="28" spans="1:11" x14ac:dyDescent="0.2">
      <c r="A28" s="4" t="s">
        <v>75</v>
      </c>
      <c r="G28">
        <f t="shared" si="1"/>
        <v>0</v>
      </c>
    </row>
    <row r="29" spans="1:11" x14ac:dyDescent="0.2">
      <c r="A29" s="4" t="s">
        <v>98</v>
      </c>
      <c r="G29">
        <f t="shared" si="1"/>
        <v>0</v>
      </c>
    </row>
    <row r="30" spans="1:11" x14ac:dyDescent="0.2">
      <c r="A30" s="4" t="s">
        <v>19</v>
      </c>
      <c r="G30">
        <f t="shared" si="0"/>
        <v>0</v>
      </c>
    </row>
    <row r="31" spans="1:11" x14ac:dyDescent="0.2">
      <c r="A31" s="4" t="s">
        <v>77</v>
      </c>
      <c r="G31">
        <f t="shared" si="0"/>
        <v>0</v>
      </c>
    </row>
    <row r="32" spans="1:11" x14ac:dyDescent="0.2">
      <c r="A32" s="4" t="s">
        <v>84</v>
      </c>
      <c r="G32">
        <f t="shared" si="0"/>
        <v>0</v>
      </c>
    </row>
    <row r="33" spans="1:7" x14ac:dyDescent="0.2">
      <c r="A33" s="4" t="s">
        <v>101</v>
      </c>
      <c r="G33">
        <f t="shared" si="0"/>
        <v>0</v>
      </c>
    </row>
    <row r="34" spans="1:7" x14ac:dyDescent="0.2">
      <c r="A34" s="4" t="s">
        <v>20</v>
      </c>
      <c r="G34">
        <f t="shared" si="0"/>
        <v>0</v>
      </c>
    </row>
    <row r="35" spans="1:7" x14ac:dyDescent="0.2">
      <c r="A35" s="4" t="s">
        <v>100</v>
      </c>
      <c r="G35">
        <f t="shared" si="0"/>
        <v>0</v>
      </c>
    </row>
  </sheetData>
  <autoFilter ref="A1:G34" xr:uid="{CCA4218F-1ABE-CF4A-906A-71EA404D2B67}"/>
  <sortState xmlns:xlrd2="http://schemas.microsoft.com/office/spreadsheetml/2017/richdata2" ref="A4:G29">
    <sortCondition descending="1" ref="G4:G29"/>
    <sortCondition descending="1" ref="F4:F29"/>
    <sortCondition ref="B4:B29"/>
  </sortState>
  <phoneticPr fontId="8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F40"/>
  <sheetViews>
    <sheetView zoomScaleNormal="100" workbookViewId="0">
      <pane xSplit="1" ySplit="1" topLeftCell="AE2" activePane="bottomRight" state="frozen"/>
      <selection pane="topRight" activeCell="B1" sqref="B1"/>
      <selection pane="bottomLeft" activeCell="A2" sqref="A2"/>
      <selection pane="bottomRight" activeCell="AU8" sqref="AU8"/>
    </sheetView>
  </sheetViews>
  <sheetFormatPr baseColWidth="10" defaultColWidth="8.83203125" defaultRowHeight="15" outlineLevelCol="1" x14ac:dyDescent="0.2"/>
  <cols>
    <col min="1" max="1" width="19.1640625" customWidth="1"/>
    <col min="2" max="11" width="7.33203125" customWidth="1"/>
    <col min="12" max="20" width="7.33203125" customWidth="1" outlineLevel="1"/>
    <col min="21" max="21" width="7.33203125" style="32" customWidth="1" outlineLevel="1"/>
    <col min="22" max="26" width="7.33203125" customWidth="1" outlineLevel="1"/>
    <col min="27" max="51" width="7.33203125" style="24" customWidth="1" outlineLevel="1"/>
    <col min="52" max="52" width="7.33203125" style="24" customWidth="1"/>
    <col min="53" max="53" width="9.1640625" style="8" customWidth="1"/>
    <col min="54" max="55" width="8.83203125" style="8"/>
  </cols>
  <sheetData>
    <row r="1" spans="1:58" x14ac:dyDescent="0.2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32</v>
      </c>
      <c r="U1" s="32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s="24" t="s">
        <v>39</v>
      </c>
      <c r="AB1" s="24" t="s">
        <v>40</v>
      </c>
      <c r="AC1" s="24" t="s">
        <v>41</v>
      </c>
      <c r="AD1" s="24" t="s">
        <v>42</v>
      </c>
      <c r="AE1" s="24" t="s">
        <v>44</v>
      </c>
      <c r="AF1" s="24" t="s">
        <v>45</v>
      </c>
      <c r="AG1" s="24" t="s">
        <v>46</v>
      </c>
      <c r="AH1" s="24" t="s">
        <v>52</v>
      </c>
      <c r="AI1" s="24" t="s">
        <v>53</v>
      </c>
      <c r="AJ1" s="24" t="s">
        <v>54</v>
      </c>
      <c r="AK1" s="24" t="s">
        <v>55</v>
      </c>
      <c r="AL1" s="24" t="s">
        <v>56</v>
      </c>
      <c r="AM1" s="24" t="s">
        <v>57</v>
      </c>
      <c r="AN1" s="24" t="s">
        <v>58</v>
      </c>
      <c r="AO1" s="24" t="s">
        <v>59</v>
      </c>
      <c r="AP1" s="24" t="s">
        <v>60</v>
      </c>
      <c r="AQ1" s="24" t="s">
        <v>66</v>
      </c>
      <c r="AR1" s="24" t="s">
        <v>68</v>
      </c>
      <c r="AS1" s="24" t="s">
        <v>69</v>
      </c>
      <c r="AT1" s="24" t="s">
        <v>70</v>
      </c>
      <c r="AU1" s="24" t="s">
        <v>71</v>
      </c>
      <c r="AV1" s="24" t="s">
        <v>81</v>
      </c>
      <c r="AW1" s="24" t="s">
        <v>86</v>
      </c>
      <c r="AX1" s="24" t="s">
        <v>88</v>
      </c>
      <c r="AY1" s="24" t="s">
        <v>105</v>
      </c>
      <c r="BA1" s="8" t="s">
        <v>62</v>
      </c>
      <c r="BB1" s="8" t="s">
        <v>64</v>
      </c>
      <c r="BC1" s="8" t="s">
        <v>67</v>
      </c>
    </row>
    <row r="3" spans="1:58" ht="16" thickBot="1" x14ac:dyDescent="0.25">
      <c r="A3" s="21" t="s">
        <v>106</v>
      </c>
      <c r="B3" s="7">
        <v>2</v>
      </c>
      <c r="C3" s="7"/>
      <c r="D3" s="7"/>
      <c r="E3" s="7">
        <v>1</v>
      </c>
      <c r="F3" s="7"/>
      <c r="G3" s="7"/>
      <c r="H3" s="53"/>
      <c r="I3" s="7"/>
      <c r="J3" s="7"/>
      <c r="K3" s="7"/>
      <c r="L3" s="7"/>
      <c r="M3" s="7"/>
      <c r="N3" s="7"/>
      <c r="O3" s="7">
        <v>5</v>
      </c>
      <c r="P3" s="7"/>
      <c r="Q3" s="7">
        <v>3</v>
      </c>
      <c r="R3" s="53"/>
      <c r="S3" s="7"/>
      <c r="T3" s="7">
        <v>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9"/>
      <c r="BA3" s="24">
        <f>SUM(B3:AY3)</f>
        <v>14</v>
      </c>
      <c r="BB3" s="8">
        <v>4</v>
      </c>
    </row>
    <row r="4" spans="1:58" x14ac:dyDescent="0.2">
      <c r="A4" s="36" t="s">
        <v>65</v>
      </c>
      <c r="B4" s="7"/>
      <c r="C4" s="7">
        <v>2</v>
      </c>
      <c r="D4" s="7"/>
      <c r="E4" s="7"/>
      <c r="F4" s="7"/>
      <c r="G4" s="7">
        <v>2</v>
      </c>
      <c r="H4" s="53"/>
      <c r="I4" s="7"/>
      <c r="J4" s="7"/>
      <c r="K4" s="7">
        <v>1</v>
      </c>
      <c r="L4" s="7">
        <v>4</v>
      </c>
      <c r="M4" s="7">
        <v>1</v>
      </c>
      <c r="N4" s="7">
        <v>2</v>
      </c>
      <c r="O4" s="7"/>
      <c r="P4" s="7"/>
      <c r="Q4" s="7"/>
      <c r="R4" s="53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9"/>
      <c r="BA4" s="24">
        <f>SUM(B4:AY4)</f>
        <v>12</v>
      </c>
      <c r="BB4" s="8">
        <v>2</v>
      </c>
      <c r="BC4" s="8">
        <v>1</v>
      </c>
    </row>
    <row r="5" spans="1:58" x14ac:dyDescent="0.2">
      <c r="A5" s="39" t="s">
        <v>108</v>
      </c>
      <c r="B5" s="7"/>
      <c r="C5" s="7"/>
      <c r="D5" s="7"/>
      <c r="E5" s="7">
        <v>6</v>
      </c>
      <c r="F5" s="7"/>
      <c r="G5" s="7"/>
      <c r="H5" s="53"/>
      <c r="I5" s="7"/>
      <c r="J5" s="7"/>
      <c r="K5" s="7"/>
      <c r="L5" s="7"/>
      <c r="M5" s="7">
        <v>1</v>
      </c>
      <c r="N5" s="7"/>
      <c r="O5" s="7"/>
      <c r="P5" s="7"/>
      <c r="Q5" s="7"/>
      <c r="R5" s="53"/>
      <c r="S5" s="7">
        <v>1</v>
      </c>
      <c r="T5" s="7">
        <v>2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9"/>
      <c r="BA5" s="24">
        <f>SUM(B5:AY5)</f>
        <v>10</v>
      </c>
      <c r="BB5" s="8">
        <v>1</v>
      </c>
    </row>
    <row r="6" spans="1:58" ht="16" thickBot="1" x14ac:dyDescent="0.25">
      <c r="A6" s="21" t="s">
        <v>22</v>
      </c>
      <c r="B6" s="7"/>
      <c r="C6" s="7"/>
      <c r="D6" s="7"/>
      <c r="E6" s="7"/>
      <c r="F6" s="7"/>
      <c r="G6" s="7"/>
      <c r="H6" s="53"/>
      <c r="I6" s="7"/>
      <c r="J6" s="7"/>
      <c r="K6" s="7"/>
      <c r="L6" s="7">
        <v>1</v>
      </c>
      <c r="M6" s="7"/>
      <c r="N6" s="7">
        <v>1</v>
      </c>
      <c r="O6" s="7">
        <v>1</v>
      </c>
      <c r="P6" s="7">
        <v>3</v>
      </c>
      <c r="Q6" s="7"/>
      <c r="R6" s="53"/>
      <c r="S6" s="7">
        <v>3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9"/>
      <c r="BA6" s="24">
        <f>SUM(B6:AY6)</f>
        <v>9</v>
      </c>
      <c r="BB6" s="8">
        <v>2</v>
      </c>
    </row>
    <row r="7" spans="1:58" x14ac:dyDescent="0.2">
      <c r="A7" s="14" t="s">
        <v>99</v>
      </c>
      <c r="B7" s="7">
        <v>1</v>
      </c>
      <c r="C7" s="7">
        <v>6</v>
      </c>
      <c r="D7" s="7">
        <v>1</v>
      </c>
      <c r="E7" s="7"/>
      <c r="F7" s="7"/>
      <c r="G7" s="7"/>
      <c r="H7" s="53"/>
      <c r="I7" s="7"/>
      <c r="J7" s="7"/>
      <c r="K7" s="7"/>
      <c r="L7" s="7"/>
      <c r="M7" s="7"/>
      <c r="N7" s="7"/>
      <c r="O7" s="7"/>
      <c r="P7" s="7"/>
      <c r="Q7" s="7"/>
      <c r="R7" s="53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9"/>
      <c r="BA7" s="24">
        <f>SUM(B7:AY7)</f>
        <v>8</v>
      </c>
      <c r="BB7" s="8">
        <v>1</v>
      </c>
    </row>
    <row r="8" spans="1:58" x14ac:dyDescent="0.2">
      <c r="A8" s="14" t="s">
        <v>21</v>
      </c>
      <c r="B8" s="7">
        <v>1</v>
      </c>
      <c r="C8" s="7"/>
      <c r="D8" s="7"/>
      <c r="E8" s="7"/>
      <c r="F8" s="7"/>
      <c r="G8" s="7"/>
      <c r="H8" s="53"/>
      <c r="I8" s="7"/>
      <c r="J8" s="7">
        <v>1</v>
      </c>
      <c r="K8" s="7">
        <v>1</v>
      </c>
      <c r="L8" s="7"/>
      <c r="M8" s="7">
        <v>1</v>
      </c>
      <c r="N8" s="7">
        <v>1</v>
      </c>
      <c r="O8" s="7">
        <v>1</v>
      </c>
      <c r="P8" s="7">
        <v>1</v>
      </c>
      <c r="Q8" s="7"/>
      <c r="R8" s="53"/>
      <c r="S8" s="7"/>
      <c r="T8" s="7">
        <v>1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9"/>
      <c r="BA8" s="24">
        <f>SUM(B8:AY8)</f>
        <v>8</v>
      </c>
    </row>
    <row r="9" spans="1:58" x14ac:dyDescent="0.2">
      <c r="A9" s="4" t="s">
        <v>124</v>
      </c>
      <c r="B9" s="7"/>
      <c r="C9" s="7"/>
      <c r="D9" s="7">
        <v>3</v>
      </c>
      <c r="E9" s="7"/>
      <c r="F9" s="7">
        <v>4</v>
      </c>
      <c r="G9" s="7"/>
      <c r="H9" s="53"/>
      <c r="I9" s="7"/>
      <c r="J9" s="7"/>
      <c r="K9" s="7"/>
      <c r="L9" s="7"/>
      <c r="M9" s="7"/>
      <c r="N9" s="7"/>
      <c r="O9" s="7"/>
      <c r="P9" s="7"/>
      <c r="Q9" s="7"/>
      <c r="R9" s="53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9"/>
      <c r="BA9" s="24">
        <f>SUM(B9:AY9)</f>
        <v>7</v>
      </c>
      <c r="BB9" s="8">
        <v>1</v>
      </c>
      <c r="BC9" s="8">
        <v>1</v>
      </c>
    </row>
    <row r="10" spans="1:58" x14ac:dyDescent="0.2">
      <c r="A10" s="4" t="s">
        <v>110</v>
      </c>
      <c r="B10" s="7"/>
      <c r="C10" s="7"/>
      <c r="D10" s="7">
        <v>1</v>
      </c>
      <c r="E10" s="7"/>
      <c r="F10" s="7">
        <v>2</v>
      </c>
      <c r="G10" s="7"/>
      <c r="H10" s="53"/>
      <c r="I10" s="7"/>
      <c r="J10" s="7"/>
      <c r="K10" s="7"/>
      <c r="L10" s="7"/>
      <c r="M10" s="7"/>
      <c r="N10" s="7">
        <v>1</v>
      </c>
      <c r="O10" s="7"/>
      <c r="P10" s="7">
        <v>1</v>
      </c>
      <c r="Q10" s="7">
        <v>1</v>
      </c>
      <c r="R10" s="53"/>
      <c r="S10" s="7">
        <v>1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9"/>
      <c r="BA10" s="24">
        <f>SUM(B10:AY10)</f>
        <v>7</v>
      </c>
    </row>
    <row r="11" spans="1:58" x14ac:dyDescent="0.2">
      <c r="A11" s="4" t="s">
        <v>107</v>
      </c>
      <c r="B11" s="7"/>
      <c r="C11" s="7"/>
      <c r="D11" s="7"/>
      <c r="E11" s="7"/>
      <c r="F11" s="7">
        <v>1</v>
      </c>
      <c r="G11" s="7">
        <v>2</v>
      </c>
      <c r="H11" s="53"/>
      <c r="I11" s="7"/>
      <c r="J11" s="7"/>
      <c r="K11" s="7">
        <v>2</v>
      </c>
      <c r="L11" s="7"/>
      <c r="M11" s="7"/>
      <c r="N11" s="7">
        <v>1</v>
      </c>
      <c r="O11" s="7"/>
      <c r="P11" s="7"/>
      <c r="Q11" s="7"/>
      <c r="R11" s="5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9"/>
      <c r="BA11" s="24">
        <f>SUM(B11:AY11)</f>
        <v>6</v>
      </c>
      <c r="BB11" s="8">
        <v>1</v>
      </c>
      <c r="BC11" s="8">
        <v>1</v>
      </c>
    </row>
    <row r="12" spans="1:58" x14ac:dyDescent="0.2">
      <c r="A12" s="4" t="s">
        <v>78</v>
      </c>
      <c r="B12" s="7"/>
      <c r="C12" s="7"/>
      <c r="D12" s="7">
        <v>1</v>
      </c>
      <c r="E12" s="7"/>
      <c r="F12" s="7"/>
      <c r="G12" s="7">
        <v>1</v>
      </c>
      <c r="H12" s="53"/>
      <c r="I12" s="7">
        <v>2</v>
      </c>
      <c r="J12" s="7"/>
      <c r="K12" s="7"/>
      <c r="L12" s="7"/>
      <c r="M12" s="7"/>
      <c r="N12" s="7"/>
      <c r="O12" s="7">
        <v>2</v>
      </c>
      <c r="P12" s="7"/>
      <c r="Q12" s="7"/>
      <c r="R12" s="53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9"/>
      <c r="BA12" s="24">
        <f>SUM(B12:AY12)</f>
        <v>6</v>
      </c>
      <c r="BC12" s="8">
        <v>1</v>
      </c>
      <c r="BF12" s="24"/>
    </row>
    <row r="13" spans="1:58" x14ac:dyDescent="0.2">
      <c r="A13" s="4" t="s">
        <v>79</v>
      </c>
      <c r="B13" s="7"/>
      <c r="C13" s="7"/>
      <c r="D13" s="7"/>
      <c r="E13" s="7"/>
      <c r="F13" s="7"/>
      <c r="G13" s="7"/>
      <c r="H13" s="53"/>
      <c r="I13" s="7"/>
      <c r="J13" s="7"/>
      <c r="K13" s="7"/>
      <c r="L13" s="7"/>
      <c r="M13" s="7">
        <v>3</v>
      </c>
      <c r="N13" s="7">
        <v>1</v>
      </c>
      <c r="O13" s="7"/>
      <c r="P13" s="7"/>
      <c r="Q13" s="7"/>
      <c r="R13" s="53"/>
      <c r="S13" s="7">
        <v>1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9"/>
      <c r="BA13" s="24">
        <f>SUM(B13:AY13)</f>
        <v>5</v>
      </c>
      <c r="BB13" s="8">
        <v>1</v>
      </c>
    </row>
    <row r="14" spans="1:58" x14ac:dyDescent="0.2">
      <c r="A14" s="4" t="s">
        <v>90</v>
      </c>
      <c r="B14" s="7"/>
      <c r="C14" s="7">
        <v>1</v>
      </c>
      <c r="D14" s="7">
        <v>3</v>
      </c>
      <c r="E14" s="7"/>
      <c r="F14" s="7"/>
      <c r="G14" s="7">
        <v>1</v>
      </c>
      <c r="H14" s="53"/>
      <c r="I14" s="7"/>
      <c r="J14" s="7"/>
      <c r="K14" s="7"/>
      <c r="L14" s="7"/>
      <c r="M14" s="7"/>
      <c r="N14" s="7"/>
      <c r="O14" s="7"/>
      <c r="P14" s="7"/>
      <c r="Q14" s="7"/>
      <c r="R14" s="53"/>
      <c r="S14" s="7"/>
      <c r="T14" s="7"/>
      <c r="U14" s="33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9"/>
      <c r="BA14" s="24">
        <f>SUM(B14:AY14)</f>
        <v>5</v>
      </c>
      <c r="BC14" s="8">
        <v>1</v>
      </c>
    </row>
    <row r="15" spans="1:58" x14ac:dyDescent="0.2">
      <c r="A15" s="4" t="s">
        <v>111</v>
      </c>
      <c r="B15" s="7"/>
      <c r="C15" s="7"/>
      <c r="D15" s="7"/>
      <c r="E15" s="7">
        <v>1</v>
      </c>
      <c r="F15" s="7">
        <v>3</v>
      </c>
      <c r="G15" s="7"/>
      <c r="H15" s="53"/>
      <c r="I15" s="7"/>
      <c r="J15" s="7"/>
      <c r="K15" s="7"/>
      <c r="L15" s="7"/>
      <c r="M15" s="7"/>
      <c r="N15" s="7"/>
      <c r="O15" s="7"/>
      <c r="P15" s="7">
        <v>1</v>
      </c>
      <c r="Q15" s="7"/>
      <c r="R15" s="5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9"/>
      <c r="BA15" s="24">
        <f>SUM(B15:AY15)</f>
        <v>5</v>
      </c>
    </row>
    <row r="16" spans="1:58" x14ac:dyDescent="0.2">
      <c r="A16" s="4" t="s">
        <v>97</v>
      </c>
      <c r="B16" s="7">
        <v>1</v>
      </c>
      <c r="C16" s="7">
        <v>2</v>
      </c>
      <c r="D16" s="7"/>
      <c r="E16" s="7"/>
      <c r="F16" s="7"/>
      <c r="G16" s="7"/>
      <c r="H16" s="53"/>
      <c r="I16" s="7"/>
      <c r="J16" s="7"/>
      <c r="K16" s="7">
        <v>1</v>
      </c>
      <c r="L16" s="7"/>
      <c r="M16" s="7"/>
      <c r="N16" s="7"/>
      <c r="O16" s="7"/>
      <c r="P16" s="7"/>
      <c r="Q16" s="7"/>
      <c r="R16" s="53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9"/>
      <c r="BA16" s="24">
        <f>SUM(B16:AY16)</f>
        <v>4</v>
      </c>
    </row>
    <row r="17" spans="1:58" x14ac:dyDescent="0.2">
      <c r="A17" s="4" t="s">
        <v>82</v>
      </c>
      <c r="B17" s="7">
        <v>1</v>
      </c>
      <c r="C17" s="7"/>
      <c r="D17" s="7"/>
      <c r="E17" s="7"/>
      <c r="F17" s="7"/>
      <c r="G17" s="7"/>
      <c r="H17" s="53"/>
      <c r="I17" s="7"/>
      <c r="J17" s="7"/>
      <c r="K17" s="7"/>
      <c r="L17" s="7">
        <v>3</v>
      </c>
      <c r="M17" s="7"/>
      <c r="N17" s="7"/>
      <c r="O17" s="7"/>
      <c r="P17" s="7"/>
      <c r="Q17" s="7"/>
      <c r="R17" s="5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9"/>
      <c r="BA17" s="24">
        <f>SUM(B17:AY17)</f>
        <v>4</v>
      </c>
    </row>
    <row r="18" spans="1:58" x14ac:dyDescent="0.2">
      <c r="A18" s="4" t="s">
        <v>89</v>
      </c>
      <c r="B18" s="7"/>
      <c r="C18" s="7"/>
      <c r="D18" s="7"/>
      <c r="E18" s="7"/>
      <c r="F18" s="7"/>
      <c r="G18" s="7"/>
      <c r="H18" s="53"/>
      <c r="I18" s="7">
        <v>1</v>
      </c>
      <c r="J18" s="7">
        <v>1</v>
      </c>
      <c r="K18" s="7"/>
      <c r="L18" s="7">
        <v>1</v>
      </c>
      <c r="M18" s="7">
        <v>1</v>
      </c>
      <c r="N18" s="7"/>
      <c r="O18" s="7"/>
      <c r="P18" s="7"/>
      <c r="Q18" s="7"/>
      <c r="R18" s="5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9"/>
      <c r="BA18" s="24">
        <f>SUM(B18:AY18)</f>
        <v>4</v>
      </c>
      <c r="BF18" s="24"/>
    </row>
    <row r="19" spans="1:58" x14ac:dyDescent="0.2">
      <c r="A19" s="4" t="s">
        <v>91</v>
      </c>
      <c r="B19" s="7"/>
      <c r="C19" s="7"/>
      <c r="D19" s="7"/>
      <c r="E19" s="7"/>
      <c r="F19" s="7">
        <v>1</v>
      </c>
      <c r="G19" s="7"/>
      <c r="H19" s="53"/>
      <c r="I19" s="7"/>
      <c r="J19" s="7">
        <v>1</v>
      </c>
      <c r="K19" s="7"/>
      <c r="L19" s="7"/>
      <c r="M19" s="7"/>
      <c r="N19" s="7">
        <v>1</v>
      </c>
      <c r="O19" s="7"/>
      <c r="P19" s="7"/>
      <c r="Q19" s="7"/>
      <c r="R19" s="53"/>
      <c r="S19" s="7">
        <v>1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9"/>
      <c r="BA19" s="24">
        <f>SUM(B19:AY19)</f>
        <v>4</v>
      </c>
    </row>
    <row r="20" spans="1:58" x14ac:dyDescent="0.2">
      <c r="A20" s="4" t="s">
        <v>80</v>
      </c>
      <c r="B20" s="7"/>
      <c r="C20" s="7"/>
      <c r="D20" s="7"/>
      <c r="E20" s="7"/>
      <c r="F20" s="7"/>
      <c r="G20" s="7"/>
      <c r="H20" s="53"/>
      <c r="I20" s="7">
        <v>2</v>
      </c>
      <c r="J20" s="7"/>
      <c r="K20" s="7"/>
      <c r="L20" s="7"/>
      <c r="M20" s="7"/>
      <c r="N20" s="7"/>
      <c r="O20" s="7"/>
      <c r="P20" s="7"/>
      <c r="Q20" s="7">
        <v>1</v>
      </c>
      <c r="R20" s="5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9"/>
      <c r="BA20" s="24">
        <f>SUM(B20:AY20)</f>
        <v>3</v>
      </c>
      <c r="BC20" s="8">
        <v>1</v>
      </c>
    </row>
    <row r="21" spans="1:58" x14ac:dyDescent="0.2">
      <c r="A21" s="4" t="s">
        <v>85</v>
      </c>
      <c r="B21" s="7"/>
      <c r="C21" s="7"/>
      <c r="D21" s="7">
        <v>1</v>
      </c>
      <c r="E21" s="7"/>
      <c r="F21" s="7"/>
      <c r="G21" s="7"/>
      <c r="H21" s="53"/>
      <c r="I21" s="7"/>
      <c r="J21" s="7">
        <v>1</v>
      </c>
      <c r="K21" s="7"/>
      <c r="L21" s="7"/>
      <c r="M21" s="7"/>
      <c r="N21" s="7"/>
      <c r="O21" s="7">
        <v>1</v>
      </c>
      <c r="P21" s="7"/>
      <c r="Q21" s="7"/>
      <c r="R21" s="5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9"/>
      <c r="BA21" s="24">
        <f>SUM(B21:AY21)</f>
        <v>3</v>
      </c>
    </row>
    <row r="22" spans="1:58" x14ac:dyDescent="0.2">
      <c r="A22" s="4" t="s">
        <v>87</v>
      </c>
      <c r="B22" s="7"/>
      <c r="C22" s="7"/>
      <c r="D22" s="7"/>
      <c r="E22" s="7"/>
      <c r="F22" s="7"/>
      <c r="G22" s="7"/>
      <c r="H22" s="53"/>
      <c r="I22" s="7"/>
      <c r="J22" s="7"/>
      <c r="K22" s="7">
        <v>1</v>
      </c>
      <c r="L22" s="7"/>
      <c r="M22" s="7">
        <v>1</v>
      </c>
      <c r="N22" s="7"/>
      <c r="O22" s="7"/>
      <c r="P22" s="7"/>
      <c r="Q22" s="7">
        <v>1</v>
      </c>
      <c r="R22" s="5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9"/>
      <c r="BA22" s="24">
        <f>SUM(B22:AY22)</f>
        <v>3</v>
      </c>
    </row>
    <row r="23" spans="1:58" x14ac:dyDescent="0.2">
      <c r="A23" s="4" t="s">
        <v>76</v>
      </c>
      <c r="B23" s="7">
        <v>1</v>
      </c>
      <c r="C23" s="7"/>
      <c r="D23" s="7"/>
      <c r="E23" s="7"/>
      <c r="F23" s="7"/>
      <c r="G23" s="7">
        <v>1</v>
      </c>
      <c r="H23" s="53"/>
      <c r="I23" s="7"/>
      <c r="J23" s="7"/>
      <c r="K23" s="7"/>
      <c r="L23" s="7"/>
      <c r="M23" s="7"/>
      <c r="N23" s="7"/>
      <c r="O23" s="7"/>
      <c r="P23" s="7"/>
      <c r="Q23" s="7"/>
      <c r="R23" s="53"/>
      <c r="S23" s="7"/>
      <c r="T23" s="7">
        <v>1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9"/>
      <c r="BA23" s="24">
        <f>SUM(B23:AY23)</f>
        <v>3</v>
      </c>
    </row>
    <row r="24" spans="1:58" x14ac:dyDescent="0.2">
      <c r="A24" s="4" t="s">
        <v>75</v>
      </c>
      <c r="B24" s="7"/>
      <c r="C24" s="7"/>
      <c r="D24" s="7"/>
      <c r="E24" s="7"/>
      <c r="F24" s="7"/>
      <c r="G24" s="7"/>
      <c r="H24" s="53"/>
      <c r="I24" s="7"/>
      <c r="J24" s="7"/>
      <c r="K24" s="7"/>
      <c r="L24" s="7"/>
      <c r="M24" s="7"/>
      <c r="N24" s="7"/>
      <c r="O24" s="7"/>
      <c r="P24" s="7"/>
      <c r="Q24" s="7"/>
      <c r="R24" s="53"/>
      <c r="S24" s="7">
        <v>2</v>
      </c>
      <c r="T24" s="7">
        <v>1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9"/>
      <c r="BA24" s="24">
        <f>SUM(B24:AY24)</f>
        <v>3</v>
      </c>
    </row>
    <row r="25" spans="1:58" x14ac:dyDescent="0.2">
      <c r="A25" s="4" t="s">
        <v>83</v>
      </c>
      <c r="B25" s="7"/>
      <c r="C25" s="7"/>
      <c r="D25" s="7"/>
      <c r="E25" s="7"/>
      <c r="F25" s="7"/>
      <c r="G25" s="7"/>
      <c r="H25" s="53"/>
      <c r="I25" s="7"/>
      <c r="J25" s="7"/>
      <c r="K25" s="7"/>
      <c r="L25" s="7"/>
      <c r="M25" s="7"/>
      <c r="N25" s="7"/>
      <c r="O25" s="7"/>
      <c r="P25" s="7">
        <v>2</v>
      </c>
      <c r="Q25" s="7"/>
      <c r="R25" s="53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9"/>
      <c r="BA25" s="24">
        <f>SUM(B25:AY25)</f>
        <v>2</v>
      </c>
    </row>
    <row r="26" spans="1:58" x14ac:dyDescent="0.2">
      <c r="A26" s="4" t="s">
        <v>100</v>
      </c>
      <c r="B26" s="7">
        <v>1</v>
      </c>
      <c r="C26" s="7"/>
      <c r="D26" s="7"/>
      <c r="E26" s="7"/>
      <c r="F26" s="7"/>
      <c r="G26" s="7"/>
      <c r="H26" s="53"/>
      <c r="I26" s="7"/>
      <c r="J26" s="7"/>
      <c r="K26" s="7"/>
      <c r="L26" s="7"/>
      <c r="M26" s="7"/>
      <c r="N26" s="7"/>
      <c r="O26" s="7"/>
      <c r="P26" s="7"/>
      <c r="Q26" s="7"/>
      <c r="R26" s="53"/>
      <c r="S26" s="7"/>
      <c r="T26" s="7">
        <v>1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9"/>
      <c r="BA26" s="24">
        <f>SUM(B26:AY26)</f>
        <v>2</v>
      </c>
    </row>
    <row r="27" spans="1:58" x14ac:dyDescent="0.2">
      <c r="A27" s="4" t="s">
        <v>101</v>
      </c>
      <c r="B27" s="7"/>
      <c r="C27" s="7"/>
      <c r="D27" s="7"/>
      <c r="E27" s="7"/>
      <c r="F27" s="7"/>
      <c r="G27" s="7"/>
      <c r="H27" s="53"/>
      <c r="I27" s="7"/>
      <c r="J27" s="7"/>
      <c r="K27" s="7"/>
      <c r="L27" s="7"/>
      <c r="M27" s="7"/>
      <c r="N27" s="7"/>
      <c r="O27" s="7"/>
      <c r="P27" s="7"/>
      <c r="Q27" s="7">
        <v>1</v>
      </c>
      <c r="R27" s="5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9"/>
      <c r="BA27" s="24">
        <f>SUM(B27:AY27)</f>
        <v>1</v>
      </c>
    </row>
    <row r="28" spans="1:58" x14ac:dyDescent="0.2">
      <c r="A28" s="4" t="s">
        <v>156</v>
      </c>
      <c r="B28" s="7"/>
      <c r="C28" s="7"/>
      <c r="D28" s="7"/>
      <c r="E28" s="7"/>
      <c r="F28" s="7"/>
      <c r="G28" s="7"/>
      <c r="H28" s="53"/>
      <c r="I28" s="7"/>
      <c r="J28" s="7"/>
      <c r="K28" s="7"/>
      <c r="L28" s="7"/>
      <c r="M28" s="7"/>
      <c r="N28" s="7"/>
      <c r="O28" s="7"/>
      <c r="P28" s="7"/>
      <c r="Q28" s="7"/>
      <c r="R28" s="53"/>
      <c r="S28" s="7">
        <v>1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9"/>
      <c r="BA28" s="24">
        <f>SUM(B28:AY28)</f>
        <v>1</v>
      </c>
    </row>
    <row r="29" spans="1:58" x14ac:dyDescent="0.2">
      <c r="A29" s="4" t="s">
        <v>61</v>
      </c>
      <c r="B29" s="7"/>
      <c r="C29" s="7"/>
      <c r="D29" s="7"/>
      <c r="E29" s="7"/>
      <c r="F29" s="7"/>
      <c r="G29" s="7"/>
      <c r="H29" s="53"/>
      <c r="I29" s="7"/>
      <c r="J29" s="7"/>
      <c r="K29" s="7"/>
      <c r="L29" s="7"/>
      <c r="M29" s="7"/>
      <c r="N29" s="7"/>
      <c r="O29" s="7"/>
      <c r="P29" s="7"/>
      <c r="Q29" s="7"/>
      <c r="R29" s="5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9"/>
      <c r="BA29" s="24">
        <f>SUM(B29:AY29)</f>
        <v>0</v>
      </c>
    </row>
    <row r="30" spans="1:58" x14ac:dyDescent="0.2">
      <c r="A30" s="4" t="s">
        <v>98</v>
      </c>
      <c r="B30" s="7"/>
      <c r="C30" s="7"/>
      <c r="D30" s="7"/>
      <c r="E30" s="7"/>
      <c r="F30" s="7"/>
      <c r="G30" s="7"/>
      <c r="H30" s="53"/>
      <c r="I30" s="7"/>
      <c r="J30" s="7"/>
      <c r="K30" s="7"/>
      <c r="L30" s="7"/>
      <c r="M30" s="7"/>
      <c r="N30" s="7"/>
      <c r="O30" s="7"/>
      <c r="P30" s="7"/>
      <c r="Q30" s="7"/>
      <c r="R30" s="5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9"/>
      <c r="BA30" s="24">
        <f>SUM(B30:AY30)</f>
        <v>0</v>
      </c>
    </row>
    <row r="31" spans="1:58" x14ac:dyDescent="0.2">
      <c r="A31" s="4" t="s">
        <v>19</v>
      </c>
      <c r="B31" s="7"/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53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9"/>
      <c r="BA31" s="24">
        <f>SUM(B31:AY31)</f>
        <v>0</v>
      </c>
    </row>
    <row r="32" spans="1:58" x14ac:dyDescent="0.2">
      <c r="A32" s="4" t="s">
        <v>77</v>
      </c>
      <c r="B32" s="7"/>
      <c r="C32" s="7"/>
      <c r="D32" s="7"/>
      <c r="E32" s="7"/>
      <c r="F32" s="7"/>
      <c r="G32" s="7"/>
      <c r="H32" s="53"/>
      <c r="I32" s="7"/>
      <c r="J32" s="7"/>
      <c r="K32" s="7"/>
      <c r="L32" s="7"/>
      <c r="M32" s="7"/>
      <c r="N32" s="7"/>
      <c r="O32" s="7"/>
      <c r="P32" s="7"/>
      <c r="Q32" s="7"/>
      <c r="R32" s="53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9"/>
      <c r="BA32" s="24">
        <f>SUM(B32:AY32)</f>
        <v>0</v>
      </c>
    </row>
    <row r="33" spans="1:53" x14ac:dyDescent="0.2">
      <c r="A33" s="4" t="s">
        <v>74</v>
      </c>
      <c r="B33" s="7"/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5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9"/>
      <c r="BA33" s="24">
        <f>SUM(B33:AY33)</f>
        <v>0</v>
      </c>
    </row>
    <row r="34" spans="1:53" x14ac:dyDescent="0.2">
      <c r="A34" s="4" t="s">
        <v>84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53"/>
      <c r="S34" s="7"/>
      <c r="T34" s="7"/>
      <c r="U34" s="33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9"/>
      <c r="BA34" s="24">
        <f>SUM(B34:AY34)</f>
        <v>0</v>
      </c>
    </row>
    <row r="35" spans="1:53" x14ac:dyDescent="0.2">
      <c r="A35" s="4" t="s">
        <v>20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5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9"/>
      <c r="BA35" s="24">
        <f>SUM(B35:AY35)</f>
        <v>0</v>
      </c>
    </row>
    <row r="36" spans="1:53" x14ac:dyDescent="0.2">
      <c r="A36" s="25"/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5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9"/>
      <c r="BA36" s="24">
        <f t="shared" ref="BA3:BA36" si="0">SUM(B36:AY36)</f>
        <v>0</v>
      </c>
    </row>
    <row r="38" spans="1:53" x14ac:dyDescent="0.2">
      <c r="A38" t="s">
        <v>43</v>
      </c>
      <c r="B38">
        <f>'League Table'!B38</f>
        <v>16</v>
      </c>
      <c r="C38">
        <f>'League Table'!C38</f>
        <v>20</v>
      </c>
      <c r="D38">
        <f>'League Table'!D38</f>
        <v>15</v>
      </c>
      <c r="E38">
        <f>'League Table'!E38</f>
        <v>13</v>
      </c>
      <c r="F38">
        <f>'League Table'!F38</f>
        <v>17</v>
      </c>
      <c r="G38">
        <f>'League Table'!G38</f>
        <v>18</v>
      </c>
      <c r="H38">
        <f>'League Table'!H38</f>
        <v>0</v>
      </c>
      <c r="I38">
        <f>'League Table'!I38</f>
        <v>12</v>
      </c>
      <c r="J38">
        <f>'League Table'!J38</f>
        <v>12</v>
      </c>
      <c r="K38">
        <f>'League Table'!K38</f>
        <v>12</v>
      </c>
      <c r="L38">
        <f>'League Table'!L38</f>
        <v>14</v>
      </c>
      <c r="M38">
        <f>'League Table'!M38</f>
        <v>17</v>
      </c>
      <c r="N38">
        <f>'League Table'!N38</f>
        <v>12</v>
      </c>
      <c r="O38">
        <f>'League Table'!O38</f>
        <v>14</v>
      </c>
      <c r="P38">
        <f>'League Table'!P38</f>
        <v>14</v>
      </c>
      <c r="Q38">
        <f>'League Table'!Q38</f>
        <v>15</v>
      </c>
      <c r="R38">
        <f>'League Table'!R38</f>
        <v>0</v>
      </c>
      <c r="S38">
        <f>'League Table'!S38</f>
        <v>20</v>
      </c>
      <c r="T38">
        <f>'League Table'!T38</f>
        <v>18</v>
      </c>
      <c r="U38" s="32">
        <f>'League Table'!U38</f>
        <v>0</v>
      </c>
      <c r="V38">
        <f>'League Table'!V38</f>
        <v>0</v>
      </c>
      <c r="W38">
        <f>'League Table'!W38</f>
        <v>0</v>
      </c>
      <c r="X38">
        <f>'League Table'!X38</f>
        <v>0</v>
      </c>
      <c r="Y38">
        <f>'League Table'!Y38</f>
        <v>0</v>
      </c>
      <c r="Z38">
        <f>'League Table'!Z38</f>
        <v>0</v>
      </c>
      <c r="AA38">
        <f>'League Table'!AA38</f>
        <v>0</v>
      </c>
      <c r="AB38">
        <f>'League Table'!AB38</f>
        <v>0</v>
      </c>
      <c r="AC38">
        <f>'League Table'!AC38</f>
        <v>0</v>
      </c>
      <c r="AD38">
        <f>'League Table'!AD38</f>
        <v>0</v>
      </c>
      <c r="AE38">
        <f>'League Table'!AE38</f>
        <v>0</v>
      </c>
      <c r="AF38">
        <f>'League Table'!AF38</f>
        <v>0</v>
      </c>
      <c r="AG38" s="8">
        <f>'League Table'!AG38</f>
        <v>0</v>
      </c>
      <c r="AH38" s="8">
        <f>'League Table'!AH38</f>
        <v>0</v>
      </c>
      <c r="AI38" s="8">
        <f>'League Table'!AI38</f>
        <v>0</v>
      </c>
      <c r="AJ38" s="8">
        <f>'League Table'!AJ38</f>
        <v>0</v>
      </c>
      <c r="AK38" s="8">
        <f>'League Table'!AK38</f>
        <v>0</v>
      </c>
      <c r="AL38" s="8">
        <f>'League Table'!AL38</f>
        <v>0</v>
      </c>
      <c r="AM38" s="8">
        <f>'League Table'!AM38</f>
        <v>0</v>
      </c>
      <c r="AN38" s="8">
        <f>'League Table'!AN38</f>
        <v>0</v>
      </c>
      <c r="AO38" s="8">
        <f>'League Table'!AO38</f>
        <v>0</v>
      </c>
      <c r="AP38" s="8">
        <f>'League Table'!AP38</f>
        <v>0</v>
      </c>
      <c r="AQ38" s="8">
        <f>'League Table'!AQ38</f>
        <v>0</v>
      </c>
      <c r="AR38" s="8">
        <f>'League Table'!AZ38</f>
        <v>0</v>
      </c>
      <c r="AS38" s="8">
        <f>'League Table'!BA38</f>
        <v>0</v>
      </c>
      <c r="AT38" s="8">
        <f>'League Table'!BB38</f>
        <v>0</v>
      </c>
      <c r="AU38" s="8">
        <f>'League Table'!BC38</f>
        <v>0</v>
      </c>
      <c r="AV38" s="8">
        <f>'League Table'!BD38</f>
        <v>0</v>
      </c>
      <c r="AW38" s="8"/>
      <c r="AX38" s="8"/>
      <c r="AY38" s="8"/>
      <c r="AZ38" s="8"/>
    </row>
    <row r="40" spans="1:53" x14ac:dyDescent="0.2">
      <c r="A40" t="s">
        <v>63</v>
      </c>
      <c r="B40">
        <f t="shared" ref="B40:AV40" si="1">SUM(B3:B36)</f>
        <v>8</v>
      </c>
      <c r="C40">
        <f t="shared" si="1"/>
        <v>11</v>
      </c>
      <c r="D40">
        <f t="shared" si="1"/>
        <v>10</v>
      </c>
      <c r="E40">
        <f t="shared" si="1"/>
        <v>8</v>
      </c>
      <c r="F40">
        <f t="shared" si="1"/>
        <v>11</v>
      </c>
      <c r="G40">
        <f t="shared" si="1"/>
        <v>7</v>
      </c>
      <c r="H40">
        <f t="shared" si="1"/>
        <v>0</v>
      </c>
      <c r="I40">
        <f t="shared" si="1"/>
        <v>5</v>
      </c>
      <c r="J40">
        <f t="shared" si="1"/>
        <v>4</v>
      </c>
      <c r="K40">
        <f t="shared" si="1"/>
        <v>6</v>
      </c>
      <c r="L40">
        <f t="shared" si="1"/>
        <v>9</v>
      </c>
      <c r="M40">
        <f t="shared" si="1"/>
        <v>8</v>
      </c>
      <c r="N40">
        <f t="shared" si="1"/>
        <v>8</v>
      </c>
      <c r="O40">
        <f t="shared" si="1"/>
        <v>10</v>
      </c>
      <c r="P40">
        <f t="shared" si="1"/>
        <v>8</v>
      </c>
      <c r="Q40">
        <f t="shared" si="1"/>
        <v>7</v>
      </c>
      <c r="R40">
        <f t="shared" si="1"/>
        <v>0</v>
      </c>
      <c r="S40">
        <f t="shared" si="1"/>
        <v>10</v>
      </c>
      <c r="T40">
        <f t="shared" si="1"/>
        <v>9</v>
      </c>
      <c r="U40" s="32">
        <f t="shared" si="1"/>
        <v>0</v>
      </c>
      <c r="V40">
        <f t="shared" si="1"/>
        <v>0</v>
      </c>
      <c r="W40">
        <f t="shared" si="1"/>
        <v>0</v>
      </c>
      <c r="X40">
        <f t="shared" si="1"/>
        <v>0</v>
      </c>
      <c r="Y40">
        <f t="shared" si="1"/>
        <v>0</v>
      </c>
      <c r="Z40">
        <f t="shared" si="1"/>
        <v>0</v>
      </c>
      <c r="AA40" s="35">
        <f t="shared" si="1"/>
        <v>0</v>
      </c>
      <c r="AB40" s="8">
        <f t="shared" si="1"/>
        <v>0</v>
      </c>
      <c r="AC40" s="24">
        <f t="shared" si="1"/>
        <v>0</v>
      </c>
      <c r="AD40" s="24">
        <f t="shared" si="1"/>
        <v>0</v>
      </c>
      <c r="AE40" s="24">
        <f t="shared" si="1"/>
        <v>0</v>
      </c>
      <c r="AF40" s="24">
        <f t="shared" si="1"/>
        <v>0</v>
      </c>
      <c r="AG40" s="24">
        <f t="shared" si="1"/>
        <v>0</v>
      </c>
      <c r="AH40" s="24">
        <f t="shared" si="1"/>
        <v>0</v>
      </c>
      <c r="AI40" s="24">
        <f t="shared" si="1"/>
        <v>0</v>
      </c>
      <c r="AJ40" s="24">
        <f t="shared" si="1"/>
        <v>0</v>
      </c>
      <c r="AK40" s="24">
        <f t="shared" si="1"/>
        <v>0</v>
      </c>
      <c r="AL40" s="24">
        <f t="shared" si="1"/>
        <v>0</v>
      </c>
      <c r="AM40" s="24">
        <f t="shared" si="1"/>
        <v>0</v>
      </c>
      <c r="AN40" s="24">
        <f t="shared" si="1"/>
        <v>0</v>
      </c>
      <c r="AO40" s="24">
        <f t="shared" si="1"/>
        <v>0</v>
      </c>
      <c r="AP40" s="24">
        <f t="shared" si="1"/>
        <v>0</v>
      </c>
      <c r="AQ40" s="24">
        <f t="shared" si="1"/>
        <v>0</v>
      </c>
      <c r="AR40" s="24">
        <f t="shared" si="1"/>
        <v>0</v>
      </c>
      <c r="AS40" s="24">
        <f t="shared" si="1"/>
        <v>0</v>
      </c>
      <c r="AT40" s="24">
        <f t="shared" si="1"/>
        <v>0</v>
      </c>
      <c r="AU40" s="24">
        <f t="shared" si="1"/>
        <v>0</v>
      </c>
      <c r="AV40" s="24">
        <f t="shared" si="1"/>
        <v>0</v>
      </c>
    </row>
  </sheetData>
  <sortState xmlns:xlrd2="http://schemas.microsoft.com/office/spreadsheetml/2017/richdata2" ref="A3:BC35">
    <sortCondition descending="1" ref="BA3:BA35"/>
    <sortCondition descending="1" ref="BB3:BB35"/>
    <sortCondition descending="1" ref="BC3:BC35"/>
  </sortState>
  <phoneticPr fontId="8" type="noConversion"/>
  <pageMargins left="0.7" right="0.7" top="0.75" bottom="0.75" header="0.3" footer="0.3"/>
  <pageSetup paperSize="9" orientation="portrait"/>
  <ignoredErrors>
    <ignoredError sqref="B40:K40 BA37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A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6" sqref="T6"/>
    </sheetView>
  </sheetViews>
  <sheetFormatPr baseColWidth="10" defaultColWidth="8.83203125" defaultRowHeight="15" outlineLevelCol="1" x14ac:dyDescent="0.2"/>
  <cols>
    <col min="1" max="1" width="22.33203125" customWidth="1"/>
    <col min="2" max="11" width="8.83203125" customWidth="1"/>
    <col min="12" max="51" width="9.1640625" customWidth="1" outlineLevel="1"/>
  </cols>
  <sheetData>
    <row r="1" spans="1:53" x14ac:dyDescent="0.2">
      <c r="A1" s="5" t="s">
        <v>113</v>
      </c>
      <c r="B1" s="5"/>
      <c r="D1" s="1"/>
      <c r="F1" s="2"/>
      <c r="H1" s="3"/>
      <c r="W1" s="8"/>
      <c r="AG1" s="17"/>
    </row>
    <row r="2" spans="1:53" x14ac:dyDescent="0.2">
      <c r="W2" s="8"/>
      <c r="AG2" s="17"/>
    </row>
    <row r="3" spans="1:53" x14ac:dyDescent="0.2">
      <c r="A3" s="6" t="s">
        <v>18</v>
      </c>
      <c r="B3" s="6" t="s">
        <v>0</v>
      </c>
      <c r="C3" s="20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6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23" t="s">
        <v>72</v>
      </c>
    </row>
    <row r="4" spans="1:53" x14ac:dyDescent="0.2">
      <c r="A4" s="6"/>
      <c r="B4" s="6"/>
      <c r="C4" s="20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BA4" s="5"/>
    </row>
    <row r="5" spans="1:53" ht="16" thickBot="1" x14ac:dyDescent="0.25">
      <c r="A5" s="21" t="s">
        <v>106</v>
      </c>
      <c r="B5" s="18">
        <v>2</v>
      </c>
      <c r="C5" s="18"/>
      <c r="D5" s="18"/>
      <c r="E5" s="18">
        <v>4</v>
      </c>
      <c r="F5" s="18"/>
      <c r="G5" s="18">
        <v>1</v>
      </c>
      <c r="H5" s="51"/>
      <c r="I5" s="18"/>
      <c r="J5" s="18"/>
      <c r="K5" s="18">
        <v>2</v>
      </c>
      <c r="L5" s="7">
        <v>1</v>
      </c>
      <c r="M5" s="7"/>
      <c r="N5" s="7"/>
      <c r="O5" s="7">
        <v>1</v>
      </c>
      <c r="P5" s="7">
        <v>1</v>
      </c>
      <c r="Q5" s="7">
        <v>3</v>
      </c>
      <c r="R5" s="7"/>
      <c r="S5" s="7"/>
      <c r="T5" s="7">
        <v>1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BA5">
        <f t="shared" ref="BA5:BA37" si="0">SUM(B5:AY5)</f>
        <v>16</v>
      </c>
    </row>
    <row r="6" spans="1:53" ht="16" thickBot="1" x14ac:dyDescent="0.25">
      <c r="A6" s="14" t="s">
        <v>110</v>
      </c>
      <c r="B6" s="47"/>
      <c r="C6" s="47"/>
      <c r="D6" s="47">
        <v>3</v>
      </c>
      <c r="E6" s="47">
        <v>1</v>
      </c>
      <c r="F6" s="47">
        <v>2</v>
      </c>
      <c r="G6" s="47">
        <v>1</v>
      </c>
      <c r="H6" s="55"/>
      <c r="I6" s="47">
        <v>3</v>
      </c>
      <c r="J6" s="47"/>
      <c r="K6" s="47">
        <v>2</v>
      </c>
      <c r="L6" s="18"/>
      <c r="M6" s="18"/>
      <c r="N6" s="18"/>
      <c r="O6" s="18"/>
      <c r="P6" s="18">
        <v>1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BA6">
        <f t="shared" si="0"/>
        <v>13</v>
      </c>
    </row>
    <row r="7" spans="1:53" x14ac:dyDescent="0.2">
      <c r="A7" s="39" t="s">
        <v>107</v>
      </c>
      <c r="B7" s="7"/>
      <c r="C7" s="7">
        <v>1</v>
      </c>
      <c r="D7" s="7"/>
      <c r="E7" s="7"/>
      <c r="F7" s="7">
        <v>1</v>
      </c>
      <c r="G7" s="7"/>
      <c r="H7" s="53"/>
      <c r="I7" s="7">
        <v>2</v>
      </c>
      <c r="J7" s="7">
        <v>3</v>
      </c>
      <c r="K7" s="7">
        <v>2</v>
      </c>
      <c r="L7" s="16"/>
      <c r="M7" s="16">
        <v>1</v>
      </c>
      <c r="N7" s="16">
        <v>1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BA7">
        <f t="shared" si="0"/>
        <v>11</v>
      </c>
    </row>
    <row r="8" spans="1:53" ht="16" thickBot="1" x14ac:dyDescent="0.25">
      <c r="A8" s="21" t="s">
        <v>108</v>
      </c>
      <c r="B8" s="7"/>
      <c r="C8" s="7"/>
      <c r="D8" s="7"/>
      <c r="E8" s="7">
        <v>3</v>
      </c>
      <c r="F8" s="7"/>
      <c r="G8" s="7">
        <v>1</v>
      </c>
      <c r="H8" s="53"/>
      <c r="I8" s="7"/>
      <c r="J8" s="7"/>
      <c r="K8" s="7">
        <v>1</v>
      </c>
      <c r="L8" s="16"/>
      <c r="M8" s="16">
        <v>1</v>
      </c>
      <c r="N8" s="16"/>
      <c r="O8" s="16"/>
      <c r="P8" s="7"/>
      <c r="Q8" s="7">
        <v>1</v>
      </c>
      <c r="R8" s="7"/>
      <c r="S8" s="7">
        <v>1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BA8">
        <f t="shared" si="0"/>
        <v>8</v>
      </c>
    </row>
    <row r="9" spans="1:53" ht="16" thickBot="1" x14ac:dyDescent="0.25">
      <c r="A9" s="14" t="s">
        <v>90</v>
      </c>
      <c r="B9" s="7"/>
      <c r="C9" s="7">
        <v>1</v>
      </c>
      <c r="D9" s="7">
        <v>4</v>
      </c>
      <c r="E9" s="7">
        <v>1</v>
      </c>
      <c r="F9" s="7"/>
      <c r="G9" s="7">
        <v>1</v>
      </c>
      <c r="H9" s="53"/>
      <c r="I9" s="7"/>
      <c r="J9" s="7"/>
      <c r="K9" s="7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BA9">
        <f t="shared" si="0"/>
        <v>7</v>
      </c>
    </row>
    <row r="10" spans="1:53" ht="16" thickTop="1" x14ac:dyDescent="0.2">
      <c r="A10" s="14" t="s">
        <v>99</v>
      </c>
      <c r="B10" s="7">
        <v>2</v>
      </c>
      <c r="C10" s="7">
        <v>3</v>
      </c>
      <c r="D10" s="7">
        <v>1</v>
      </c>
      <c r="E10" s="7">
        <v>1</v>
      </c>
      <c r="F10" s="7"/>
      <c r="G10" s="7"/>
      <c r="H10" s="53"/>
      <c r="I10" s="7"/>
      <c r="J10" s="7"/>
      <c r="K10" s="7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A10">
        <f t="shared" si="0"/>
        <v>7</v>
      </c>
    </row>
    <row r="11" spans="1:53" x14ac:dyDescent="0.2">
      <c r="A11" s="4" t="s">
        <v>78</v>
      </c>
      <c r="B11" s="7"/>
      <c r="C11" s="7"/>
      <c r="D11" s="7">
        <v>1</v>
      </c>
      <c r="E11" s="7"/>
      <c r="F11" s="7"/>
      <c r="G11" s="7"/>
      <c r="H11" s="53"/>
      <c r="I11" s="7">
        <v>2</v>
      </c>
      <c r="J11" s="7"/>
      <c r="K11" s="7">
        <v>1</v>
      </c>
      <c r="L11" s="7"/>
      <c r="M11" s="7"/>
      <c r="N11" s="7"/>
      <c r="O11" s="7"/>
      <c r="P11" s="7"/>
      <c r="Q11" s="7">
        <v>2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>
        <f t="shared" si="0"/>
        <v>6</v>
      </c>
    </row>
    <row r="12" spans="1:53" x14ac:dyDescent="0.2">
      <c r="A12" s="4" t="s">
        <v>83</v>
      </c>
      <c r="B12" s="16"/>
      <c r="C12" s="16"/>
      <c r="D12" s="16"/>
      <c r="E12" s="16"/>
      <c r="F12" s="16"/>
      <c r="G12" s="16"/>
      <c r="H12" s="54"/>
      <c r="I12" s="16"/>
      <c r="J12" s="16">
        <v>2</v>
      </c>
      <c r="K12" s="16">
        <v>1</v>
      </c>
      <c r="L12" s="16"/>
      <c r="M12" s="16"/>
      <c r="N12" s="7"/>
      <c r="O12" s="7"/>
      <c r="P12" s="7">
        <v>2</v>
      </c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BA12">
        <f t="shared" si="0"/>
        <v>5</v>
      </c>
    </row>
    <row r="13" spans="1:53" x14ac:dyDescent="0.2">
      <c r="A13" s="4" t="s">
        <v>91</v>
      </c>
      <c r="B13" s="7"/>
      <c r="C13" s="7"/>
      <c r="D13" s="7"/>
      <c r="E13" s="7"/>
      <c r="F13" s="7"/>
      <c r="G13" s="7"/>
      <c r="H13" s="53"/>
      <c r="I13" s="7"/>
      <c r="J13" s="7">
        <v>4</v>
      </c>
      <c r="K13" s="7"/>
      <c r="L13" s="7"/>
      <c r="M13" s="7"/>
      <c r="N13" s="7"/>
      <c r="O13" s="7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>
        <f t="shared" si="0"/>
        <v>5</v>
      </c>
    </row>
    <row r="14" spans="1:53" x14ac:dyDescent="0.2">
      <c r="A14" s="4" t="s">
        <v>156</v>
      </c>
      <c r="B14" s="7"/>
      <c r="C14" s="7"/>
      <c r="D14" s="7"/>
      <c r="E14" s="7"/>
      <c r="F14" s="7"/>
      <c r="G14" s="7"/>
      <c r="H14" s="53"/>
      <c r="I14" s="7"/>
      <c r="J14" s="7"/>
      <c r="K14" s="7"/>
      <c r="L14" s="7">
        <v>1</v>
      </c>
      <c r="M14" s="7"/>
      <c r="N14" s="7">
        <v>1</v>
      </c>
      <c r="O14" s="7">
        <v>1</v>
      </c>
      <c r="P14" s="7"/>
      <c r="Q14" s="7"/>
      <c r="R14" s="7"/>
      <c r="S14" s="7">
        <v>1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>
        <f t="shared" si="0"/>
        <v>4</v>
      </c>
    </row>
    <row r="15" spans="1:53" x14ac:dyDescent="0.2">
      <c r="A15" s="4" t="s">
        <v>22</v>
      </c>
      <c r="B15" s="7"/>
      <c r="C15" s="7"/>
      <c r="D15" s="7"/>
      <c r="E15" s="7"/>
      <c r="F15" s="7"/>
      <c r="G15" s="7"/>
      <c r="H15" s="53"/>
      <c r="I15" s="7"/>
      <c r="J15" s="7"/>
      <c r="K15" s="7"/>
      <c r="L15" s="7"/>
      <c r="M15" s="7"/>
      <c r="N15" s="7">
        <v>1</v>
      </c>
      <c r="O15" s="7"/>
      <c r="P15" s="7">
        <v>2</v>
      </c>
      <c r="Q15" s="7">
        <v>1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>
        <f t="shared" si="0"/>
        <v>4</v>
      </c>
    </row>
    <row r="16" spans="1:53" x14ac:dyDescent="0.2">
      <c r="A16" s="4" t="s">
        <v>82</v>
      </c>
      <c r="B16" s="7"/>
      <c r="C16" s="7"/>
      <c r="D16" s="7"/>
      <c r="E16" s="7">
        <v>1</v>
      </c>
      <c r="F16" s="7"/>
      <c r="G16" s="7"/>
      <c r="H16" s="53"/>
      <c r="I16" s="7"/>
      <c r="J16" s="7">
        <v>1</v>
      </c>
      <c r="K16" s="7"/>
      <c r="L16" s="7"/>
      <c r="M16" s="7"/>
      <c r="N16" s="7"/>
      <c r="O16" s="7"/>
      <c r="P16" s="7">
        <v>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>
        <f t="shared" si="0"/>
        <v>3</v>
      </c>
    </row>
    <row r="17" spans="1:53" x14ac:dyDescent="0.2">
      <c r="A17" s="4" t="s">
        <v>80</v>
      </c>
      <c r="B17" s="7"/>
      <c r="C17" s="7"/>
      <c r="D17" s="7"/>
      <c r="E17" s="7"/>
      <c r="F17" s="7"/>
      <c r="G17" s="7"/>
      <c r="H17" s="53"/>
      <c r="I17" s="7"/>
      <c r="J17" s="7">
        <v>1</v>
      </c>
      <c r="K17" s="7">
        <v>1</v>
      </c>
      <c r="L17" s="7"/>
      <c r="M17" s="7"/>
      <c r="N17" s="7"/>
      <c r="O17" s="7"/>
      <c r="P17" s="7">
        <v>1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>
        <f t="shared" si="0"/>
        <v>3</v>
      </c>
    </row>
    <row r="18" spans="1:53" x14ac:dyDescent="0.2">
      <c r="A18" s="4" t="s">
        <v>144</v>
      </c>
      <c r="B18" s="7"/>
      <c r="C18" s="7"/>
      <c r="D18" s="7"/>
      <c r="E18" s="7"/>
      <c r="F18" s="7"/>
      <c r="G18" s="7"/>
      <c r="H18" s="53"/>
      <c r="I18" s="7">
        <v>1</v>
      </c>
      <c r="J18" s="7"/>
      <c r="K18" s="7"/>
      <c r="L18" s="7"/>
      <c r="M18" s="7"/>
      <c r="N18" s="7"/>
      <c r="O18" s="7"/>
      <c r="P18" s="7">
        <v>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>
        <f t="shared" si="0"/>
        <v>2</v>
      </c>
    </row>
    <row r="19" spans="1:53" x14ac:dyDescent="0.2">
      <c r="A19" s="4" t="s">
        <v>76</v>
      </c>
      <c r="B19" s="7">
        <v>1</v>
      </c>
      <c r="C19" s="7"/>
      <c r="D19" s="7"/>
      <c r="E19" s="7"/>
      <c r="F19" s="7"/>
      <c r="G19" s="7"/>
      <c r="H19" s="53"/>
      <c r="I19" s="7">
        <v>1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>
        <f t="shared" si="0"/>
        <v>2</v>
      </c>
    </row>
    <row r="20" spans="1:53" x14ac:dyDescent="0.2">
      <c r="A20" s="4" t="s">
        <v>79</v>
      </c>
      <c r="B20" s="7"/>
      <c r="C20" s="7"/>
      <c r="D20" s="7"/>
      <c r="E20" s="7"/>
      <c r="F20" s="7"/>
      <c r="G20" s="7"/>
      <c r="H20" s="53"/>
      <c r="I20" s="7"/>
      <c r="J20" s="7"/>
      <c r="K20" s="7"/>
      <c r="L20" s="7"/>
      <c r="M20" s="7"/>
      <c r="N20" s="7">
        <v>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>
        <f t="shared" si="0"/>
        <v>1</v>
      </c>
    </row>
    <row r="21" spans="1:53" x14ac:dyDescent="0.2">
      <c r="A21" s="4" t="s">
        <v>65</v>
      </c>
      <c r="B21" s="7"/>
      <c r="C21" s="7"/>
      <c r="D21" s="7"/>
      <c r="E21" s="7"/>
      <c r="F21" s="7"/>
      <c r="G21" s="7"/>
      <c r="H21" s="53"/>
      <c r="I21" s="7"/>
      <c r="J21" s="7"/>
      <c r="K21" s="7"/>
      <c r="L21" s="7"/>
      <c r="M21" s="7"/>
      <c r="N21" s="7">
        <v>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>
        <f t="shared" si="0"/>
        <v>1</v>
      </c>
    </row>
    <row r="22" spans="1:53" x14ac:dyDescent="0.2">
      <c r="A22" s="4" t="s">
        <v>85</v>
      </c>
      <c r="B22" s="7"/>
      <c r="C22" s="7"/>
      <c r="D22" s="7"/>
      <c r="E22" s="7"/>
      <c r="F22" s="7"/>
      <c r="G22" s="7"/>
      <c r="H22" s="53"/>
      <c r="I22" s="7"/>
      <c r="J22" s="7"/>
      <c r="K22" s="7"/>
      <c r="L22" s="7"/>
      <c r="M22" s="7"/>
      <c r="N22" s="7">
        <v>1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>
        <f t="shared" si="0"/>
        <v>1</v>
      </c>
    </row>
    <row r="23" spans="1:53" x14ac:dyDescent="0.2">
      <c r="A23" s="4" t="s">
        <v>87</v>
      </c>
      <c r="B23" s="7"/>
      <c r="C23" s="7"/>
      <c r="D23" s="7"/>
      <c r="E23" s="7"/>
      <c r="F23" s="7"/>
      <c r="G23" s="7"/>
      <c r="H23" s="53"/>
      <c r="I23" s="7"/>
      <c r="J23" s="7"/>
      <c r="K23" s="7"/>
      <c r="L23" s="7"/>
      <c r="M23" s="7"/>
      <c r="N23" s="7"/>
      <c r="O23" s="7"/>
      <c r="P23" s="7"/>
      <c r="Q23" s="7">
        <v>1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>
        <f t="shared" si="0"/>
        <v>1</v>
      </c>
    </row>
    <row r="24" spans="1:53" x14ac:dyDescent="0.2">
      <c r="A24" s="4" t="s">
        <v>89</v>
      </c>
      <c r="B24" s="7"/>
      <c r="C24" s="7"/>
      <c r="D24" s="7"/>
      <c r="E24" s="7"/>
      <c r="F24" s="7"/>
      <c r="G24" s="7"/>
      <c r="H24" s="53"/>
      <c r="I24" s="7"/>
      <c r="J24" s="7">
        <v>1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>
        <f t="shared" si="0"/>
        <v>1</v>
      </c>
    </row>
    <row r="25" spans="1:53" x14ac:dyDescent="0.2">
      <c r="A25" s="4" t="s">
        <v>136</v>
      </c>
      <c r="B25" s="7"/>
      <c r="C25" s="7"/>
      <c r="D25" s="7"/>
      <c r="E25" s="7"/>
      <c r="F25" s="7">
        <v>1</v>
      </c>
      <c r="G25" s="7"/>
      <c r="H25" s="5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>
        <f t="shared" si="0"/>
        <v>1</v>
      </c>
    </row>
    <row r="26" spans="1:53" x14ac:dyDescent="0.2">
      <c r="A26" s="4" t="s">
        <v>111</v>
      </c>
      <c r="B26" s="7"/>
      <c r="C26" s="7"/>
      <c r="D26" s="7"/>
      <c r="E26" s="7"/>
      <c r="F26" s="7">
        <v>1</v>
      </c>
      <c r="G26" s="7"/>
      <c r="H26" s="5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>
        <f t="shared" si="0"/>
        <v>1</v>
      </c>
    </row>
    <row r="27" spans="1:53" x14ac:dyDescent="0.2">
      <c r="A27" s="4" t="s">
        <v>101</v>
      </c>
      <c r="B27" s="7"/>
      <c r="C27" s="7"/>
      <c r="D27" s="7"/>
      <c r="E27" s="7"/>
      <c r="F27" s="7"/>
      <c r="G27" s="7"/>
      <c r="H27" s="53"/>
      <c r="I27" s="7"/>
      <c r="J27" s="7"/>
      <c r="K27" s="7"/>
      <c r="L27" s="7"/>
      <c r="M27" s="7"/>
      <c r="N27" s="7"/>
      <c r="O27" s="7"/>
      <c r="P27" s="7"/>
      <c r="Q27" s="7">
        <v>1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>
        <f t="shared" si="0"/>
        <v>1</v>
      </c>
    </row>
    <row r="28" spans="1:53" x14ac:dyDescent="0.2">
      <c r="A28" s="4" t="s">
        <v>21</v>
      </c>
      <c r="B28" s="7"/>
      <c r="C28" s="7"/>
      <c r="D28" s="7"/>
      <c r="E28" s="7"/>
      <c r="F28" s="7"/>
      <c r="G28" s="7"/>
      <c r="H28" s="53"/>
      <c r="I28" s="7"/>
      <c r="J28" s="7">
        <v>1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>
        <f t="shared" si="0"/>
        <v>1</v>
      </c>
    </row>
    <row r="29" spans="1:53" x14ac:dyDescent="0.2">
      <c r="A29" s="4" t="s">
        <v>97</v>
      </c>
      <c r="B29" s="7"/>
      <c r="C29" s="7"/>
      <c r="D29" s="7"/>
      <c r="E29" s="7"/>
      <c r="F29" s="7"/>
      <c r="G29" s="7"/>
      <c r="H29" s="5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>
        <f t="shared" si="0"/>
        <v>0</v>
      </c>
    </row>
    <row r="30" spans="1:53" x14ac:dyDescent="0.2">
      <c r="A30" s="4" t="s">
        <v>61</v>
      </c>
      <c r="B30" s="7"/>
      <c r="C30" s="7"/>
      <c r="D30" s="7"/>
      <c r="E30" s="7"/>
      <c r="F30" s="7"/>
      <c r="G30" s="7"/>
      <c r="H30" s="5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>
        <f t="shared" si="0"/>
        <v>0</v>
      </c>
    </row>
    <row r="31" spans="1:53" x14ac:dyDescent="0.2">
      <c r="A31" s="4" t="s">
        <v>77</v>
      </c>
      <c r="B31" s="7"/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>
        <f t="shared" si="0"/>
        <v>0</v>
      </c>
    </row>
    <row r="32" spans="1:53" x14ac:dyDescent="0.2">
      <c r="A32" s="4" t="s">
        <v>74</v>
      </c>
      <c r="B32" s="7"/>
      <c r="C32" s="7"/>
      <c r="D32" s="7"/>
      <c r="E32" s="7"/>
      <c r="F32" s="7"/>
      <c r="G32" s="7"/>
      <c r="H32" s="5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>
        <f t="shared" si="0"/>
        <v>0</v>
      </c>
    </row>
    <row r="33" spans="1:53" x14ac:dyDescent="0.2">
      <c r="A33" s="4" t="s">
        <v>84</v>
      </c>
      <c r="B33" s="7"/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>
        <f t="shared" si="0"/>
        <v>0</v>
      </c>
    </row>
    <row r="34" spans="1:53" x14ac:dyDescent="0.2">
      <c r="A34" s="4" t="s">
        <v>20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>
        <f t="shared" si="0"/>
        <v>0</v>
      </c>
    </row>
    <row r="35" spans="1:53" x14ac:dyDescent="0.2">
      <c r="A35" s="4" t="s">
        <v>75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>
        <f t="shared" si="0"/>
        <v>0</v>
      </c>
    </row>
    <row r="36" spans="1:53" x14ac:dyDescent="0.2">
      <c r="A36" s="4" t="s">
        <v>102</v>
      </c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>
        <f t="shared" si="0"/>
        <v>0</v>
      </c>
    </row>
    <row r="37" spans="1:53" x14ac:dyDescent="0.2">
      <c r="A37" s="4" t="s">
        <v>98</v>
      </c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>
        <f t="shared" si="0"/>
        <v>0</v>
      </c>
    </row>
    <row r="38" spans="1:53" x14ac:dyDescent="0.2">
      <c r="A38" s="4"/>
      <c r="B38" s="7"/>
      <c r="C38" s="7"/>
      <c r="D38" s="7"/>
      <c r="E38" s="7"/>
      <c r="F38" s="7"/>
      <c r="G38" s="7"/>
      <c r="H38" s="5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>
        <f t="shared" ref="BA38" si="1">SUM(B38:AY38)</f>
        <v>0</v>
      </c>
    </row>
    <row r="39" spans="1:53" x14ac:dyDescent="0.2">
      <c r="A39" s="6"/>
      <c r="B39" s="6"/>
      <c r="C39" s="20"/>
      <c r="D39" s="6"/>
      <c r="E39" s="6"/>
      <c r="F39" s="6"/>
      <c r="G39" s="6"/>
      <c r="H39" s="5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5"/>
      <c r="X39" s="6"/>
      <c r="Y39" s="6"/>
      <c r="Z39" s="6"/>
      <c r="AA39" s="6"/>
      <c r="AB39" s="6"/>
      <c r="AC39" s="6"/>
      <c r="AD39" s="6"/>
      <c r="AE39" s="6"/>
      <c r="AF39" s="6"/>
      <c r="AG39" s="22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3" x14ac:dyDescent="0.2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3" x14ac:dyDescent="0.2">
      <c r="A41" s="1" t="s">
        <v>73</v>
      </c>
      <c r="B41" s="8">
        <f t="shared" ref="B41:AH41" si="2">SUM(B5:B39)</f>
        <v>5</v>
      </c>
      <c r="C41" s="8">
        <f t="shared" si="2"/>
        <v>5</v>
      </c>
      <c r="D41" s="8">
        <f t="shared" si="2"/>
        <v>9</v>
      </c>
      <c r="E41" s="8">
        <f t="shared" si="2"/>
        <v>11</v>
      </c>
      <c r="F41" s="8">
        <f t="shared" si="2"/>
        <v>5</v>
      </c>
      <c r="G41" s="8">
        <f t="shared" si="2"/>
        <v>4</v>
      </c>
      <c r="H41" s="8">
        <f t="shared" si="2"/>
        <v>0</v>
      </c>
      <c r="I41" s="8">
        <f t="shared" si="2"/>
        <v>9</v>
      </c>
      <c r="J41" s="8">
        <f t="shared" si="2"/>
        <v>13</v>
      </c>
      <c r="K41" s="8">
        <f t="shared" si="2"/>
        <v>10</v>
      </c>
      <c r="L41" s="8">
        <f t="shared" si="2"/>
        <v>2</v>
      </c>
      <c r="M41" s="8">
        <f t="shared" si="2"/>
        <v>2</v>
      </c>
      <c r="N41" s="8">
        <f t="shared" si="2"/>
        <v>6</v>
      </c>
      <c r="O41" s="8">
        <f t="shared" si="2"/>
        <v>3</v>
      </c>
      <c r="P41" s="8">
        <f t="shared" si="2"/>
        <v>9</v>
      </c>
      <c r="Q41" s="8">
        <f t="shared" si="2"/>
        <v>9</v>
      </c>
      <c r="R41" s="8">
        <f t="shared" si="2"/>
        <v>0</v>
      </c>
      <c r="S41" s="8">
        <f t="shared" si="2"/>
        <v>2</v>
      </c>
      <c r="T41" s="8">
        <f t="shared" si="2"/>
        <v>1</v>
      </c>
      <c r="U41" s="8">
        <f t="shared" si="2"/>
        <v>0</v>
      </c>
      <c r="V41" s="8">
        <f t="shared" si="2"/>
        <v>0</v>
      </c>
      <c r="W41" s="8">
        <f t="shared" si="2"/>
        <v>0</v>
      </c>
      <c r="X41" s="8">
        <f t="shared" si="2"/>
        <v>0</v>
      </c>
      <c r="Y41" s="8">
        <f t="shared" si="2"/>
        <v>0</v>
      </c>
      <c r="Z41" s="8">
        <f t="shared" si="2"/>
        <v>0</v>
      </c>
      <c r="AA41" s="8">
        <f t="shared" si="2"/>
        <v>0</v>
      </c>
      <c r="AB41" s="8">
        <f t="shared" si="2"/>
        <v>0</v>
      </c>
      <c r="AC41" s="8">
        <f t="shared" si="2"/>
        <v>0</v>
      </c>
      <c r="AD41" s="8">
        <f t="shared" si="2"/>
        <v>0</v>
      </c>
      <c r="AE41" s="8">
        <f t="shared" si="2"/>
        <v>0</v>
      </c>
      <c r="AF41" s="8">
        <f t="shared" si="2"/>
        <v>0</v>
      </c>
      <c r="AG41" s="8">
        <f t="shared" si="2"/>
        <v>0</v>
      </c>
      <c r="AH41" s="8">
        <f t="shared" si="2"/>
        <v>0</v>
      </c>
      <c r="AI41" s="8">
        <f t="shared" ref="AI41:AX41" si="3">SUM(AI5:AI39)</f>
        <v>0</v>
      </c>
      <c r="AJ41" s="8">
        <f t="shared" si="3"/>
        <v>0</v>
      </c>
      <c r="AK41" s="8">
        <f t="shared" si="3"/>
        <v>0</v>
      </c>
      <c r="AL41" s="8">
        <f t="shared" si="3"/>
        <v>0</v>
      </c>
      <c r="AM41" s="8">
        <f t="shared" si="3"/>
        <v>0</v>
      </c>
      <c r="AN41" s="8">
        <f t="shared" si="3"/>
        <v>0</v>
      </c>
      <c r="AO41" s="8">
        <f t="shared" si="3"/>
        <v>0</v>
      </c>
      <c r="AP41" s="8">
        <f t="shared" si="3"/>
        <v>0</v>
      </c>
      <c r="AQ41" s="8">
        <f t="shared" si="3"/>
        <v>0</v>
      </c>
      <c r="AR41" s="8">
        <f t="shared" si="3"/>
        <v>0</v>
      </c>
      <c r="AS41" s="8">
        <f t="shared" si="3"/>
        <v>0</v>
      </c>
      <c r="AT41" s="8">
        <f t="shared" si="3"/>
        <v>0</v>
      </c>
      <c r="AU41" s="8">
        <f t="shared" si="3"/>
        <v>0</v>
      </c>
      <c r="AV41" s="8">
        <f t="shared" si="3"/>
        <v>0</v>
      </c>
      <c r="AW41" s="8">
        <f t="shared" si="3"/>
        <v>0</v>
      </c>
      <c r="AX41" s="8">
        <f t="shared" si="3"/>
        <v>0</v>
      </c>
      <c r="AY41" s="8">
        <f t="shared" ref="AY41" si="4">SUM(AY5:AY39)</f>
        <v>0</v>
      </c>
      <c r="BA41">
        <f>SUM(B41:AZ41)</f>
        <v>105</v>
      </c>
    </row>
  </sheetData>
  <sortState xmlns:xlrd2="http://schemas.microsoft.com/office/spreadsheetml/2017/richdata2" ref="A5:BA37">
    <sortCondition descending="1" ref="BA5:BA37"/>
    <sortCondition ref="A5:A37"/>
  </sortState>
  <phoneticPr fontId="12" type="noConversion"/>
  <pageMargins left="0.7" right="0.7" top="0.75" bottom="0.75" header="0.3" footer="0.3"/>
  <pageSetup paperSize="9" orientation="portrait" horizontalDpi="4294967292" verticalDpi="4294967292"/>
  <ignoredErrors>
    <ignoredError sqref="BA40:BA41 B41:AV4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9"/>
  <sheetViews>
    <sheetView workbookViewId="0">
      <selection activeCell="M28" sqref="M28"/>
    </sheetView>
  </sheetViews>
  <sheetFormatPr baseColWidth="10" defaultRowHeight="15" x14ac:dyDescent="0.2"/>
  <cols>
    <col min="2" max="2" width="20.1640625" customWidth="1"/>
    <col min="8" max="9" width="10.83203125" style="8"/>
    <col min="14" max="14" width="10.83203125" style="8"/>
  </cols>
  <sheetData>
    <row r="1" spans="1:14" x14ac:dyDescent="0.2">
      <c r="A1" t="s">
        <v>92</v>
      </c>
      <c r="B1" t="s">
        <v>93</v>
      </c>
      <c r="C1" t="s">
        <v>96</v>
      </c>
      <c r="D1" t="s">
        <v>94</v>
      </c>
      <c r="E1" t="s">
        <v>95</v>
      </c>
    </row>
    <row r="3" spans="1:14" x14ac:dyDescent="0.2">
      <c r="A3" s="32">
        <v>1</v>
      </c>
      <c r="B3" s="32" t="s">
        <v>115</v>
      </c>
      <c r="C3" s="32" t="s">
        <v>116</v>
      </c>
      <c r="D3" s="32" t="s">
        <v>117</v>
      </c>
      <c r="E3" s="32" t="s">
        <v>118</v>
      </c>
      <c r="G3" s="32"/>
    </row>
    <row r="4" spans="1:14" x14ac:dyDescent="0.2">
      <c r="A4" s="32">
        <v>2</v>
      </c>
      <c r="B4" s="32" t="s">
        <v>120</v>
      </c>
      <c r="C4" s="32" t="s">
        <v>116</v>
      </c>
      <c r="D4" s="32" t="s">
        <v>122</v>
      </c>
      <c r="E4" s="32" t="s">
        <v>123</v>
      </c>
      <c r="G4" s="32"/>
    </row>
    <row r="5" spans="1:14" x14ac:dyDescent="0.2">
      <c r="A5" s="32">
        <v>3</v>
      </c>
      <c r="B5" s="8" t="s">
        <v>125</v>
      </c>
      <c r="C5" s="8" t="s">
        <v>126</v>
      </c>
      <c r="D5" s="8" t="s">
        <v>119</v>
      </c>
      <c r="E5" s="8" t="s">
        <v>133</v>
      </c>
      <c r="G5" s="32"/>
    </row>
    <row r="6" spans="1:14" x14ac:dyDescent="0.2">
      <c r="A6" s="32">
        <v>4</v>
      </c>
      <c r="B6" s="32" t="s">
        <v>128</v>
      </c>
      <c r="C6" s="32" t="s">
        <v>129</v>
      </c>
      <c r="D6" s="32" t="s">
        <v>130</v>
      </c>
      <c r="E6" s="32" t="s">
        <v>131</v>
      </c>
      <c r="G6" s="32"/>
    </row>
    <row r="7" spans="1:14" x14ac:dyDescent="0.2">
      <c r="A7" s="32">
        <v>5</v>
      </c>
      <c r="B7" s="32" t="s">
        <v>137</v>
      </c>
      <c r="C7" s="32" t="s">
        <v>116</v>
      </c>
      <c r="D7" s="32" t="s">
        <v>119</v>
      </c>
      <c r="E7" s="32" t="s">
        <v>138</v>
      </c>
      <c r="G7" s="32"/>
      <c r="H7" s="8" t="s">
        <v>103</v>
      </c>
      <c r="K7" t="s">
        <v>104</v>
      </c>
      <c r="M7" t="s">
        <v>73</v>
      </c>
    </row>
    <row r="8" spans="1:14" x14ac:dyDescent="0.2">
      <c r="A8" s="32">
        <v>6</v>
      </c>
      <c r="B8" s="32" t="s">
        <v>140</v>
      </c>
      <c r="C8" s="32" t="s">
        <v>141</v>
      </c>
      <c r="D8" s="32" t="s">
        <v>142</v>
      </c>
      <c r="E8" s="32" t="s">
        <v>142</v>
      </c>
      <c r="G8" s="32"/>
    </row>
    <row r="9" spans="1:14" x14ac:dyDescent="0.2">
      <c r="A9" s="32">
        <v>7</v>
      </c>
      <c r="B9" s="32" t="s">
        <v>145</v>
      </c>
      <c r="C9" s="32"/>
      <c r="D9" s="32"/>
      <c r="E9" s="32"/>
      <c r="G9" s="32"/>
      <c r="H9" s="8" t="s">
        <v>119</v>
      </c>
      <c r="I9" s="8">
        <v>4</v>
      </c>
      <c r="K9" s="8" t="s">
        <v>118</v>
      </c>
      <c r="L9">
        <v>2</v>
      </c>
      <c r="M9" s="8" t="s">
        <v>119</v>
      </c>
      <c r="N9" s="8">
        <v>5</v>
      </c>
    </row>
    <row r="10" spans="1:14" x14ac:dyDescent="0.2">
      <c r="A10" s="32">
        <v>8</v>
      </c>
      <c r="B10" s="32" t="s">
        <v>146</v>
      </c>
      <c r="C10" s="32" t="s">
        <v>147</v>
      </c>
      <c r="D10" s="32" t="s">
        <v>131</v>
      </c>
      <c r="E10" s="32" t="s">
        <v>142</v>
      </c>
      <c r="G10" s="32"/>
      <c r="H10" s="8" t="s">
        <v>131</v>
      </c>
      <c r="I10" s="8">
        <v>4</v>
      </c>
      <c r="K10" s="8" t="s">
        <v>119</v>
      </c>
      <c r="M10" s="8" t="s">
        <v>131</v>
      </c>
      <c r="N10" s="8">
        <v>4</v>
      </c>
    </row>
    <row r="11" spans="1:14" x14ac:dyDescent="0.2">
      <c r="A11" s="32">
        <v>9</v>
      </c>
      <c r="B11" s="32" t="s">
        <v>150</v>
      </c>
      <c r="C11" s="32" t="s">
        <v>151</v>
      </c>
      <c r="D11" s="32" t="s">
        <v>121</v>
      </c>
      <c r="E11" s="32" t="s">
        <v>142</v>
      </c>
      <c r="G11" s="32"/>
      <c r="H11" s="8" t="s">
        <v>130</v>
      </c>
      <c r="I11" s="8">
        <v>3</v>
      </c>
      <c r="K11" s="8" t="s">
        <v>121</v>
      </c>
      <c r="L11">
        <v>2</v>
      </c>
      <c r="M11" s="8" t="s">
        <v>130</v>
      </c>
      <c r="N11" s="8">
        <v>4</v>
      </c>
    </row>
    <row r="12" spans="1:14" x14ac:dyDescent="0.2">
      <c r="A12" s="32">
        <v>10</v>
      </c>
      <c r="B12" s="32" t="s">
        <v>154</v>
      </c>
      <c r="C12" s="32" t="s">
        <v>155</v>
      </c>
      <c r="D12" s="32" t="s">
        <v>142</v>
      </c>
      <c r="E12" s="32" t="s">
        <v>142</v>
      </c>
      <c r="G12" s="32"/>
      <c r="H12" s="8" t="s">
        <v>117</v>
      </c>
      <c r="I12" s="8">
        <v>2</v>
      </c>
      <c r="K12" s="8" t="s">
        <v>127</v>
      </c>
      <c r="M12" s="8" t="s">
        <v>121</v>
      </c>
      <c r="N12" s="8">
        <v>3</v>
      </c>
    </row>
    <row r="13" spans="1:14" x14ac:dyDescent="0.2">
      <c r="A13" s="32">
        <v>11</v>
      </c>
      <c r="B13" s="32" t="s">
        <v>158</v>
      </c>
      <c r="C13" s="32" t="s">
        <v>159</v>
      </c>
      <c r="D13" s="32" t="s">
        <v>130</v>
      </c>
      <c r="E13" s="32" t="s">
        <v>117</v>
      </c>
      <c r="F13" s="32"/>
      <c r="G13" s="32"/>
      <c r="H13" s="8" t="s">
        <v>133</v>
      </c>
      <c r="I13" s="8">
        <v>2</v>
      </c>
      <c r="K13" s="8" t="s">
        <v>132</v>
      </c>
      <c r="M13" s="8" t="s">
        <v>118</v>
      </c>
      <c r="N13" s="8">
        <v>2</v>
      </c>
    </row>
    <row r="14" spans="1:14" x14ac:dyDescent="0.2">
      <c r="A14" s="32">
        <v>12</v>
      </c>
      <c r="B14" s="32" t="s">
        <v>161</v>
      </c>
      <c r="C14" s="32" t="s">
        <v>162</v>
      </c>
      <c r="D14" s="32" t="s">
        <v>163</v>
      </c>
      <c r="E14" s="32" t="s">
        <v>119</v>
      </c>
      <c r="G14" s="32"/>
      <c r="H14" s="8" t="s">
        <v>118</v>
      </c>
      <c r="K14" s="8" t="s">
        <v>148</v>
      </c>
      <c r="M14" s="8" t="s">
        <v>117</v>
      </c>
      <c r="N14" s="8">
        <v>3</v>
      </c>
    </row>
    <row r="15" spans="1:14" x14ac:dyDescent="0.2">
      <c r="A15" s="32">
        <v>13</v>
      </c>
      <c r="B15" s="32" t="s">
        <v>165</v>
      </c>
      <c r="C15" s="32" t="s">
        <v>166</v>
      </c>
      <c r="D15" s="32" t="s">
        <v>142</v>
      </c>
      <c r="E15" s="32" t="s">
        <v>142</v>
      </c>
      <c r="G15" s="32"/>
      <c r="H15" s="8" t="s">
        <v>122</v>
      </c>
      <c r="K15" s="8" t="s">
        <v>152</v>
      </c>
      <c r="M15" s="8" t="s">
        <v>163</v>
      </c>
      <c r="N15" s="8">
        <v>2</v>
      </c>
    </row>
    <row r="16" spans="1:14" x14ac:dyDescent="0.2">
      <c r="A16" s="32">
        <v>14</v>
      </c>
      <c r="B16" s="32" t="s">
        <v>167</v>
      </c>
      <c r="C16" s="32" t="s">
        <v>162</v>
      </c>
      <c r="D16" s="60" t="s">
        <v>173</v>
      </c>
      <c r="E16" s="60" t="s">
        <v>172</v>
      </c>
      <c r="G16" s="32"/>
      <c r="H16" s="8" t="s">
        <v>123</v>
      </c>
      <c r="K16" s="8" t="s">
        <v>163</v>
      </c>
      <c r="M16" s="8" t="s">
        <v>132</v>
      </c>
      <c r="N16" s="8">
        <v>2</v>
      </c>
    </row>
    <row r="17" spans="1:14" x14ac:dyDescent="0.2">
      <c r="A17" s="32">
        <v>15</v>
      </c>
      <c r="B17" s="32" t="s">
        <v>170</v>
      </c>
      <c r="C17" s="32" t="s">
        <v>171</v>
      </c>
      <c r="D17" s="32" t="s">
        <v>119</v>
      </c>
      <c r="E17" s="32" t="s">
        <v>131</v>
      </c>
      <c r="G17" s="32"/>
      <c r="H17" s="8" t="s">
        <v>138</v>
      </c>
      <c r="K17" s="8" t="s">
        <v>168</v>
      </c>
      <c r="M17" s="8" t="s">
        <v>133</v>
      </c>
      <c r="N17" s="8">
        <v>2</v>
      </c>
    </row>
    <row r="18" spans="1:14" x14ac:dyDescent="0.2">
      <c r="A18" s="32">
        <v>16</v>
      </c>
      <c r="B18" s="32" t="s">
        <v>175</v>
      </c>
      <c r="C18" s="32" t="s">
        <v>176</v>
      </c>
      <c r="D18" s="32" t="s">
        <v>168</v>
      </c>
      <c r="E18" s="32" t="s">
        <v>131</v>
      </c>
      <c r="G18" s="32"/>
      <c r="H18" s="8" t="s">
        <v>121</v>
      </c>
      <c r="K18" s="8" t="s">
        <v>178</v>
      </c>
      <c r="M18" s="8" t="s">
        <v>168</v>
      </c>
      <c r="N18" s="8">
        <v>2</v>
      </c>
    </row>
    <row r="19" spans="1:14" x14ac:dyDescent="0.2">
      <c r="A19" s="32">
        <v>17</v>
      </c>
      <c r="B19" s="32" t="s">
        <v>145</v>
      </c>
      <c r="C19" s="32"/>
      <c r="D19" s="32"/>
      <c r="E19" s="32"/>
      <c r="G19" s="32"/>
      <c r="H19" s="8" t="s">
        <v>163</v>
      </c>
      <c r="K19" s="8" t="s">
        <v>117</v>
      </c>
      <c r="M19" s="8" t="s">
        <v>122</v>
      </c>
    </row>
    <row r="20" spans="1:14" x14ac:dyDescent="0.2">
      <c r="A20" s="32">
        <v>18</v>
      </c>
      <c r="B20" s="32" t="s">
        <v>177</v>
      </c>
      <c r="C20" s="32" t="s">
        <v>159</v>
      </c>
      <c r="D20" s="32" t="s">
        <v>133</v>
      </c>
      <c r="E20" s="32" t="s">
        <v>130</v>
      </c>
      <c r="G20" s="32"/>
      <c r="H20" s="59" t="s">
        <v>130</v>
      </c>
      <c r="K20" s="8"/>
      <c r="M20" s="8" t="s">
        <v>123</v>
      </c>
    </row>
    <row r="21" spans="1:14" x14ac:dyDescent="0.2">
      <c r="A21" s="32">
        <v>19</v>
      </c>
      <c r="B21" s="32" t="s">
        <v>181</v>
      </c>
      <c r="C21" s="32" t="s">
        <v>182</v>
      </c>
      <c r="D21" s="32" t="s">
        <v>183</v>
      </c>
      <c r="E21" s="32" t="s">
        <v>184</v>
      </c>
      <c r="G21" s="32"/>
      <c r="H21" s="59" t="s">
        <v>132</v>
      </c>
      <c r="K21" s="8"/>
      <c r="M21" s="8" t="s">
        <v>127</v>
      </c>
    </row>
    <row r="22" spans="1:14" x14ac:dyDescent="0.2">
      <c r="A22" s="32">
        <v>20</v>
      </c>
      <c r="B22" s="32"/>
      <c r="C22" s="32"/>
      <c r="D22" s="32"/>
      <c r="E22" s="32"/>
      <c r="G22" s="32"/>
      <c r="H22" s="8" t="s">
        <v>168</v>
      </c>
      <c r="K22" s="8"/>
      <c r="M22" s="8" t="s">
        <v>138</v>
      </c>
    </row>
    <row r="23" spans="1:14" x14ac:dyDescent="0.2">
      <c r="A23" s="32">
        <v>21</v>
      </c>
      <c r="B23" s="32"/>
      <c r="C23" s="32"/>
      <c r="D23" s="32"/>
      <c r="E23" s="32"/>
      <c r="G23" s="32"/>
      <c r="H23" s="8" t="s">
        <v>183</v>
      </c>
      <c r="K23" s="8"/>
      <c r="M23" s="8" t="s">
        <v>148</v>
      </c>
    </row>
    <row r="24" spans="1:14" x14ac:dyDescent="0.2">
      <c r="A24" s="32">
        <v>22</v>
      </c>
      <c r="B24" s="32"/>
      <c r="C24" s="32"/>
      <c r="D24" s="32"/>
      <c r="E24" s="32"/>
      <c r="G24" s="32"/>
      <c r="H24" s="8" t="s">
        <v>184</v>
      </c>
      <c r="K24" s="8"/>
      <c r="M24" s="8" t="s">
        <v>152</v>
      </c>
    </row>
    <row r="25" spans="1:14" x14ac:dyDescent="0.2">
      <c r="A25" s="32">
        <v>23</v>
      </c>
      <c r="B25" s="32"/>
      <c r="C25" s="32"/>
      <c r="D25" s="32"/>
      <c r="E25" s="32"/>
      <c r="G25" s="32"/>
      <c r="K25" s="8"/>
      <c r="M25" s="8" t="s">
        <v>178</v>
      </c>
    </row>
    <row r="26" spans="1:14" x14ac:dyDescent="0.2">
      <c r="A26" s="32">
        <v>24</v>
      </c>
      <c r="B26" s="32"/>
      <c r="C26" s="32"/>
      <c r="D26" s="32"/>
      <c r="E26" s="32"/>
      <c r="G26" s="32"/>
      <c r="K26" s="8"/>
      <c r="M26" s="8" t="s">
        <v>183</v>
      </c>
    </row>
    <row r="27" spans="1:14" x14ac:dyDescent="0.2">
      <c r="A27" s="32">
        <v>25</v>
      </c>
      <c r="B27" s="32"/>
      <c r="C27" s="32"/>
      <c r="D27" s="32"/>
      <c r="E27" s="32"/>
      <c r="G27" s="32"/>
      <c r="K27" s="8"/>
      <c r="M27" s="8" t="s">
        <v>184</v>
      </c>
    </row>
    <row r="28" spans="1:14" x14ac:dyDescent="0.2">
      <c r="A28" s="32">
        <v>26</v>
      </c>
      <c r="B28" s="32"/>
      <c r="C28" s="32"/>
      <c r="D28" s="32"/>
      <c r="E28" s="32"/>
      <c r="G28" s="32"/>
      <c r="K28" s="8"/>
      <c r="M28" s="8"/>
    </row>
    <row r="29" spans="1:14" x14ac:dyDescent="0.2">
      <c r="A29" s="32">
        <v>27</v>
      </c>
      <c r="B29" s="32"/>
      <c r="C29" s="32"/>
      <c r="D29" s="32"/>
      <c r="E29" s="32"/>
      <c r="K29" s="8"/>
      <c r="M29" s="8"/>
    </row>
    <row r="30" spans="1:14" x14ac:dyDescent="0.2">
      <c r="A30" s="32">
        <v>28</v>
      </c>
      <c r="B30" s="32"/>
      <c r="C30" s="32"/>
      <c r="D30" s="32"/>
      <c r="E30" s="32"/>
    </row>
    <row r="31" spans="1:14" x14ac:dyDescent="0.2">
      <c r="A31" s="32">
        <v>29</v>
      </c>
      <c r="B31" s="32"/>
      <c r="C31" s="32"/>
      <c r="D31" s="32"/>
      <c r="E31" s="32"/>
    </row>
    <row r="32" spans="1:14" x14ac:dyDescent="0.2">
      <c r="A32" s="32">
        <v>30</v>
      </c>
      <c r="B32" s="32"/>
      <c r="C32" s="32"/>
      <c r="D32" s="32"/>
      <c r="E32" s="32"/>
    </row>
    <row r="33" spans="1:5" x14ac:dyDescent="0.2">
      <c r="A33" s="32">
        <v>31</v>
      </c>
      <c r="B33" s="32"/>
      <c r="C33" s="32"/>
      <c r="D33" s="32"/>
      <c r="E33" s="32"/>
    </row>
    <row r="34" spans="1:5" x14ac:dyDescent="0.2">
      <c r="A34" s="32">
        <v>32</v>
      </c>
      <c r="B34" s="32"/>
      <c r="C34" s="32"/>
      <c r="D34" s="32"/>
      <c r="E34" s="32"/>
    </row>
    <row r="35" spans="1:5" x14ac:dyDescent="0.2">
      <c r="A35" s="32">
        <v>33</v>
      </c>
      <c r="B35" s="32"/>
      <c r="C35" s="32"/>
      <c r="D35" s="32"/>
      <c r="E35" s="32"/>
    </row>
    <row r="36" spans="1:5" x14ac:dyDescent="0.2">
      <c r="A36" s="32">
        <v>34</v>
      </c>
      <c r="B36" s="32"/>
      <c r="C36" s="32"/>
      <c r="D36" s="32"/>
      <c r="E36" s="32"/>
    </row>
    <row r="37" spans="1:5" x14ac:dyDescent="0.2">
      <c r="A37" s="32">
        <v>35</v>
      </c>
      <c r="B37" s="32"/>
      <c r="C37" s="32"/>
      <c r="D37" s="32"/>
      <c r="E37" s="32"/>
    </row>
    <row r="38" spans="1:5" x14ac:dyDescent="0.2">
      <c r="A38" s="32">
        <v>36</v>
      </c>
      <c r="B38" s="32"/>
      <c r="C38" s="32"/>
      <c r="D38" s="32"/>
      <c r="E38" s="32"/>
    </row>
    <row r="39" spans="1:5" x14ac:dyDescent="0.2">
      <c r="A39" s="32">
        <v>37</v>
      </c>
      <c r="B39" s="32"/>
      <c r="C39" s="32"/>
      <c r="D39" s="32"/>
      <c r="E39" s="32"/>
    </row>
    <row r="40" spans="1:5" x14ac:dyDescent="0.2">
      <c r="A40" s="32">
        <v>38</v>
      </c>
      <c r="B40" s="32"/>
      <c r="C40" s="32"/>
      <c r="D40" s="32"/>
      <c r="E40" s="32"/>
    </row>
    <row r="41" spans="1:5" x14ac:dyDescent="0.2">
      <c r="A41" s="32">
        <v>39</v>
      </c>
      <c r="B41" s="32"/>
      <c r="C41" s="32"/>
      <c r="D41" s="32"/>
      <c r="E41" s="32"/>
    </row>
    <row r="42" spans="1:5" x14ac:dyDescent="0.2">
      <c r="A42" s="32">
        <v>40</v>
      </c>
      <c r="B42" s="32"/>
      <c r="C42" s="32"/>
      <c r="D42" s="32"/>
      <c r="E42" s="32"/>
    </row>
    <row r="43" spans="1:5" x14ac:dyDescent="0.2">
      <c r="A43" s="32">
        <v>41</v>
      </c>
      <c r="B43" s="32"/>
      <c r="C43" s="32"/>
      <c r="D43" s="32"/>
      <c r="E43" s="32"/>
    </row>
    <row r="44" spans="1:5" x14ac:dyDescent="0.2">
      <c r="A44" s="32">
        <v>42</v>
      </c>
      <c r="B44" s="32"/>
      <c r="C44" s="32"/>
      <c r="D44" s="32"/>
      <c r="E44" s="32"/>
    </row>
    <row r="45" spans="1:5" x14ac:dyDescent="0.2">
      <c r="A45" s="32">
        <v>43</v>
      </c>
      <c r="B45" s="32"/>
      <c r="C45" s="32"/>
      <c r="D45" s="32"/>
      <c r="E45" s="32"/>
    </row>
    <row r="46" spans="1:5" x14ac:dyDescent="0.2">
      <c r="A46" s="32">
        <v>44</v>
      </c>
      <c r="B46" s="32"/>
      <c r="C46" s="32"/>
      <c r="D46" s="32"/>
      <c r="E46" s="32"/>
    </row>
    <row r="47" spans="1:5" x14ac:dyDescent="0.2">
      <c r="A47" s="32">
        <v>45</v>
      </c>
      <c r="B47" s="32"/>
      <c r="C47" s="32"/>
      <c r="D47" s="32"/>
      <c r="E47" s="32"/>
    </row>
    <row r="48" spans="1:5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</sheetData>
  <autoFilter ref="A1:F44" xr:uid="{00000000-0009-0000-0000-000004000000}"/>
  <sortState xmlns:xlrd2="http://schemas.microsoft.com/office/spreadsheetml/2017/richdata2" ref="M9:N25">
    <sortCondition descending="1" ref="N9:N25"/>
  </sortState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00EC563D-906A-4189-83A3-CE33E4961DA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League Table</vt:lpstr>
      <vt:lpstr>Captains</vt:lpstr>
      <vt:lpstr>MOTM</vt:lpstr>
      <vt:lpstr>Goals</vt:lpstr>
      <vt:lpstr>Board Room</vt:lpstr>
      <vt:lpstr>'League Table'!Print_Area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Carl Smith</cp:lastModifiedBy>
  <cp:lastPrinted>2013-07-09T19:21:41Z</cp:lastPrinted>
  <dcterms:created xsi:type="dcterms:W3CDTF">2010-12-15T00:33:10Z</dcterms:created>
  <dcterms:modified xsi:type="dcterms:W3CDTF">2024-05-14T11:23:56Z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