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carlsmith/Desktop/Home Desktop – Carl’s iMac /Football/Season 2024 Stats/"/>
    </mc:Choice>
  </mc:AlternateContent>
  <xr:revisionPtr revIDLastSave="0" documentId="13_ncr:1_{FE30F3FC-8625-984C-8F88-292ED9D8F302}" xr6:coauthVersionLast="47" xr6:coauthVersionMax="47" xr10:uidLastSave="{00000000-0000-0000-0000-000000000000}"/>
  <bookViews>
    <workbookView xWindow="10920" yWindow="1060" windowWidth="28800" windowHeight="14880" xr2:uid="{00000000-000D-0000-FFFF-FFFF00000000}"/>
  </bookViews>
  <sheets>
    <sheet name="League Table" sheetId="1" r:id="rId1"/>
    <sheet name="Captains" sheetId="3" r:id="rId2"/>
    <sheet name="MOTM" sheetId="4" r:id="rId3"/>
    <sheet name="Goals" sheetId="5" r:id="rId4"/>
    <sheet name="Board Room" sheetId="6" r:id="rId5"/>
  </sheets>
  <definedNames>
    <definedName name="_xlnm._FilterDatabase" localSheetId="4" hidden="1">'Board Room'!$A$1:$F$44</definedName>
    <definedName name="_xlnm._FilterDatabase" localSheetId="1" hidden="1">Captains!$A$1:$G$34</definedName>
    <definedName name="_xlnm.Print_Area" localSheetId="0">'League Table'!$A$3:$BJ$40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C34" i="1" l="1"/>
  <c r="BD34" i="1"/>
  <c r="BE34" i="1"/>
  <c r="BF34" i="1"/>
  <c r="BH34" i="1"/>
  <c r="W40" i="1"/>
  <c r="BI34" i="1" l="1"/>
  <c r="BG34" i="1"/>
  <c r="BC26" i="1"/>
  <c r="BD26" i="1"/>
  <c r="BE26" i="1"/>
  <c r="BF26" i="1"/>
  <c r="BH26" i="1"/>
  <c r="G20" i="3"/>
  <c r="BA23" i="5"/>
  <c r="BA30" i="5"/>
  <c r="BA24" i="5"/>
  <c r="BA20" i="5"/>
  <c r="BA18" i="5"/>
  <c r="BA26" i="5"/>
  <c r="BA19" i="5"/>
  <c r="BA6" i="5"/>
  <c r="BA28" i="5"/>
  <c r="BA17" i="5"/>
  <c r="BA10" i="5"/>
  <c r="BA35" i="5"/>
  <c r="BA16" i="5"/>
  <c r="BA37" i="5"/>
  <c r="BA11" i="5"/>
  <c r="BA5" i="5"/>
  <c r="BA7" i="5"/>
  <c r="BA25" i="5"/>
  <c r="BA14" i="5"/>
  <c r="BA27" i="5"/>
  <c r="BA31" i="5"/>
  <c r="BA9" i="5"/>
  <c r="BA32" i="5"/>
  <c r="BA12" i="5"/>
  <c r="BA33" i="5"/>
  <c r="BA21" i="5"/>
  <c r="BA8" i="5"/>
  <c r="BA34" i="5"/>
  <c r="BA13" i="5"/>
  <c r="BA15" i="5"/>
  <c r="BA36" i="5"/>
  <c r="BA29" i="5"/>
  <c r="BA38" i="5"/>
  <c r="BA22" i="5"/>
  <c r="AX41" i="5"/>
  <c r="AY41" i="5"/>
  <c r="BA9" i="4"/>
  <c r="BA15" i="4"/>
  <c r="BA18" i="4"/>
  <c r="BA6" i="4"/>
  <c r="BA21" i="4"/>
  <c r="BA5" i="4"/>
  <c r="BA20" i="4"/>
  <c r="BA16" i="4"/>
  <c r="BA29" i="4"/>
  <c r="BA10" i="4"/>
  <c r="BA24" i="4"/>
  <c r="BA4" i="4"/>
  <c r="BA7" i="4"/>
  <c r="BA25" i="4"/>
  <c r="BA22" i="4"/>
  <c r="BA32" i="4"/>
  <c r="BA26" i="4"/>
  <c r="BA17" i="4"/>
  <c r="BA31" i="4"/>
  <c r="BA33" i="4"/>
  <c r="BA11" i="4"/>
  <c r="BA13" i="4"/>
  <c r="BA34" i="4"/>
  <c r="BA19" i="4"/>
  <c r="BA28" i="4"/>
  <c r="BA30" i="4"/>
  <c r="BA3" i="4"/>
  <c r="BA35" i="4"/>
  <c r="BA14" i="4"/>
  <c r="BA23" i="4"/>
  <c r="BA12" i="4"/>
  <c r="BA8" i="4"/>
  <c r="BA36" i="4"/>
  <c r="BA27" i="4"/>
  <c r="BH11" i="1"/>
  <c r="BH18" i="1"/>
  <c r="BH9" i="1"/>
  <c r="BH8" i="1"/>
  <c r="BH38" i="1"/>
  <c r="BH35" i="1"/>
  <c r="BH33" i="1"/>
  <c r="BH31" i="1"/>
  <c r="BH15" i="1"/>
  <c r="BH24" i="1"/>
  <c r="BH12" i="1"/>
  <c r="BH10" i="1"/>
  <c r="BH16" i="1"/>
  <c r="BH32" i="1"/>
  <c r="BH6" i="1"/>
  <c r="BH25" i="1"/>
  <c r="BH37" i="1"/>
  <c r="BH23" i="1"/>
  <c r="BH20" i="1"/>
  <c r="BH28" i="1"/>
  <c r="BH5" i="1"/>
  <c r="BH13" i="1"/>
  <c r="BH7" i="1"/>
  <c r="BH21" i="1"/>
  <c r="BH27" i="1"/>
  <c r="BH36" i="1"/>
  <c r="BH30" i="1"/>
  <c r="BH39" i="1"/>
  <c r="BH29" i="1"/>
  <c r="BH19" i="1"/>
  <c r="BH14" i="1"/>
  <c r="BH17" i="1"/>
  <c r="BH22" i="1"/>
  <c r="BF11" i="1"/>
  <c r="BF18" i="1"/>
  <c r="BF9" i="1"/>
  <c r="BF8" i="1"/>
  <c r="BF38" i="1"/>
  <c r="BF35" i="1"/>
  <c r="BF33" i="1"/>
  <c r="BF31" i="1"/>
  <c r="BF15" i="1"/>
  <c r="BF24" i="1"/>
  <c r="BF12" i="1"/>
  <c r="BF10" i="1"/>
  <c r="BF16" i="1"/>
  <c r="BF32" i="1"/>
  <c r="BF6" i="1"/>
  <c r="BF25" i="1"/>
  <c r="BF37" i="1"/>
  <c r="BF23" i="1"/>
  <c r="BF20" i="1"/>
  <c r="BF28" i="1"/>
  <c r="BF5" i="1"/>
  <c r="BF13" i="1"/>
  <c r="BF7" i="1"/>
  <c r="BF21" i="1"/>
  <c r="BF27" i="1"/>
  <c r="BF36" i="1"/>
  <c r="BF30" i="1"/>
  <c r="BF39" i="1"/>
  <c r="BF29" i="1"/>
  <c r="BF19" i="1"/>
  <c r="BF14" i="1"/>
  <c r="BF17" i="1"/>
  <c r="BF22" i="1"/>
  <c r="BE11" i="1"/>
  <c r="BE18" i="1"/>
  <c r="BE9" i="1"/>
  <c r="BE8" i="1"/>
  <c r="BE38" i="1"/>
  <c r="BE35" i="1"/>
  <c r="BE33" i="1"/>
  <c r="BE31" i="1"/>
  <c r="BE15" i="1"/>
  <c r="BE24" i="1"/>
  <c r="BE12" i="1"/>
  <c r="BE10" i="1"/>
  <c r="BE16" i="1"/>
  <c r="BE32" i="1"/>
  <c r="BE6" i="1"/>
  <c r="BE25" i="1"/>
  <c r="BE37" i="1"/>
  <c r="BE23" i="1"/>
  <c r="BE20" i="1"/>
  <c r="BE28" i="1"/>
  <c r="BE5" i="1"/>
  <c r="BE13" i="1"/>
  <c r="BE7" i="1"/>
  <c r="BE21" i="1"/>
  <c r="BE27" i="1"/>
  <c r="BE36" i="1"/>
  <c r="BE30" i="1"/>
  <c r="BE39" i="1"/>
  <c r="BE29" i="1"/>
  <c r="BE19" i="1"/>
  <c r="BE14" i="1"/>
  <c r="BE17" i="1"/>
  <c r="BE22" i="1"/>
  <c r="BD11" i="1"/>
  <c r="BD18" i="1"/>
  <c r="BD9" i="1"/>
  <c r="BD8" i="1"/>
  <c r="BD38" i="1"/>
  <c r="BD35" i="1"/>
  <c r="BD33" i="1"/>
  <c r="BD31" i="1"/>
  <c r="BD15" i="1"/>
  <c r="BD24" i="1"/>
  <c r="BD12" i="1"/>
  <c r="BD10" i="1"/>
  <c r="BD16" i="1"/>
  <c r="BD32" i="1"/>
  <c r="BD6" i="1"/>
  <c r="BD25" i="1"/>
  <c r="BD37" i="1"/>
  <c r="BD23" i="1"/>
  <c r="BD20" i="1"/>
  <c r="BD28" i="1"/>
  <c r="BD5" i="1"/>
  <c r="BD13" i="1"/>
  <c r="BD7" i="1"/>
  <c r="BD21" i="1"/>
  <c r="BD27" i="1"/>
  <c r="BD36" i="1"/>
  <c r="BD30" i="1"/>
  <c r="BD39" i="1"/>
  <c r="BD29" i="1"/>
  <c r="BD19" i="1"/>
  <c r="BD14" i="1"/>
  <c r="BD17" i="1"/>
  <c r="BD22" i="1"/>
  <c r="BC11" i="1"/>
  <c r="BC18" i="1"/>
  <c r="BC9" i="1"/>
  <c r="BC8" i="1"/>
  <c r="BC38" i="1"/>
  <c r="BC35" i="1"/>
  <c r="BC33" i="1"/>
  <c r="BC31" i="1"/>
  <c r="BC15" i="1"/>
  <c r="BC24" i="1"/>
  <c r="BC12" i="1"/>
  <c r="BC10" i="1"/>
  <c r="BC16" i="1"/>
  <c r="BC32" i="1"/>
  <c r="BC6" i="1"/>
  <c r="BC25" i="1"/>
  <c r="BC37" i="1"/>
  <c r="BC23" i="1"/>
  <c r="BC20" i="1"/>
  <c r="BC28" i="1"/>
  <c r="BC5" i="1"/>
  <c r="BC13" i="1"/>
  <c r="BC7" i="1"/>
  <c r="BC21" i="1"/>
  <c r="BC27" i="1"/>
  <c r="BC36" i="1"/>
  <c r="BC30" i="1"/>
  <c r="BC39" i="1"/>
  <c r="BC29" i="1"/>
  <c r="BC19" i="1"/>
  <c r="BC14" i="1"/>
  <c r="BC17" i="1"/>
  <c r="BC22" i="1"/>
  <c r="AR40" i="1"/>
  <c r="AS40" i="1"/>
  <c r="AT40" i="1"/>
  <c r="AU40" i="1"/>
  <c r="AV40" i="1"/>
  <c r="AW40" i="1"/>
  <c r="AX40" i="1"/>
  <c r="AY40" i="1"/>
  <c r="AQ40" i="1"/>
  <c r="AQ38" i="4" s="1"/>
  <c r="AP40" i="1"/>
  <c r="AP38" i="4" s="1"/>
  <c r="AO40" i="1"/>
  <c r="AO38" i="4" s="1"/>
  <c r="AN40" i="1"/>
  <c r="AN38" i="4" s="1"/>
  <c r="AM40" i="1"/>
  <c r="AM38" i="4" s="1"/>
  <c r="AR38" i="4"/>
  <c r="AS38" i="4"/>
  <c r="AT38" i="4"/>
  <c r="AU38" i="4"/>
  <c r="AV38" i="4"/>
  <c r="AL40" i="1"/>
  <c r="AL38" i="4" s="1"/>
  <c r="AK40" i="1"/>
  <c r="AK38" i="4" s="1"/>
  <c r="AJ40" i="1"/>
  <c r="AJ38" i="4" s="1"/>
  <c r="AI40" i="1"/>
  <c r="AI38" i="4" s="1"/>
  <c r="AH40" i="1"/>
  <c r="AG40" i="1"/>
  <c r="AE40" i="1"/>
  <c r="AF40" i="1"/>
  <c r="G30" i="3"/>
  <c r="G22" i="3"/>
  <c r="AD40" i="1"/>
  <c r="B40" i="1"/>
  <c r="C40" i="1"/>
  <c r="D40" i="1"/>
  <c r="E40" i="1"/>
  <c r="F40" i="1"/>
  <c r="G40" i="1"/>
  <c r="H40" i="1"/>
  <c r="I40" i="1"/>
  <c r="J40" i="1"/>
  <c r="K40" i="1"/>
  <c r="L40" i="1"/>
  <c r="M40" i="1"/>
  <c r="N40" i="1"/>
  <c r="O40" i="1"/>
  <c r="P40" i="1"/>
  <c r="Q40" i="1"/>
  <c r="R40" i="1"/>
  <c r="S40" i="1"/>
  <c r="T40" i="1"/>
  <c r="U40" i="1"/>
  <c r="V40" i="1"/>
  <c r="X40" i="1"/>
  <c r="Y40" i="1"/>
  <c r="Z40" i="1"/>
  <c r="AA40" i="1"/>
  <c r="AB40" i="1"/>
  <c r="AC40" i="1"/>
  <c r="G32" i="3"/>
  <c r="G21" i="3"/>
  <c r="G24" i="3"/>
  <c r="G10" i="3"/>
  <c r="G26" i="3"/>
  <c r="G11" i="3"/>
  <c r="G8" i="3"/>
  <c r="G19" i="3"/>
  <c r="G9" i="3"/>
  <c r="G6" i="3"/>
  <c r="G14" i="3"/>
  <c r="G29" i="3"/>
  <c r="G18" i="3"/>
  <c r="G23" i="3"/>
  <c r="G33" i="3"/>
  <c r="G31" i="3"/>
  <c r="G27" i="3"/>
  <c r="G17" i="3"/>
  <c r="G12" i="3"/>
  <c r="G34" i="3"/>
  <c r="G13" i="3"/>
  <c r="G16" i="3"/>
  <c r="G3" i="3"/>
  <c r="G28" i="3"/>
  <c r="G25" i="3"/>
  <c r="G7" i="3"/>
  <c r="G35" i="3"/>
  <c r="G15" i="3"/>
  <c r="G4" i="3"/>
  <c r="G5" i="3"/>
  <c r="BI26" i="1" l="1"/>
  <c r="BG26" i="1"/>
  <c r="BG19" i="1"/>
  <c r="BI19" i="1"/>
  <c r="BG30" i="1"/>
  <c r="BI30" i="1"/>
  <c r="B38" i="4" l="1"/>
  <c r="C38" i="4"/>
  <c r="D38" i="4"/>
  <c r="E38" i="4"/>
  <c r="F38" i="4"/>
  <c r="G38" i="4"/>
  <c r="H38" i="4"/>
  <c r="I38" i="4"/>
  <c r="J38" i="4"/>
  <c r="K38" i="4"/>
  <c r="L38" i="4"/>
  <c r="M38" i="4"/>
  <c r="N38" i="4"/>
  <c r="O38" i="4"/>
  <c r="P38" i="4"/>
  <c r="Q38" i="4"/>
  <c r="R38" i="4"/>
  <c r="S38" i="4"/>
  <c r="T38" i="4"/>
  <c r="U38" i="4"/>
  <c r="V38" i="4"/>
  <c r="W38" i="4"/>
  <c r="X38" i="4"/>
  <c r="Y38" i="4"/>
  <c r="Z38" i="4"/>
  <c r="AA38" i="4"/>
  <c r="AB38" i="4"/>
  <c r="AC38" i="4"/>
  <c r="AD38" i="4"/>
  <c r="AE38" i="4"/>
  <c r="AF38" i="4"/>
  <c r="AG38" i="4"/>
  <c r="AH38" i="4"/>
  <c r="AW41" i="5"/>
  <c r="AM40" i="4"/>
  <c r="AN40" i="4"/>
  <c r="AG40" i="4"/>
  <c r="B40" i="4"/>
  <c r="C40" i="4"/>
  <c r="AU41" i="5"/>
  <c r="AV41" i="5"/>
  <c r="AV40" i="4"/>
  <c r="AT41" i="5"/>
  <c r="AS41" i="5"/>
  <c r="AR41" i="5"/>
  <c r="AQ41" i="5"/>
  <c r="AP41" i="5"/>
  <c r="AM41" i="5"/>
  <c r="AN41" i="5"/>
  <c r="AO41" i="5"/>
  <c r="AL41" i="5"/>
  <c r="AK41" i="5"/>
  <c r="C41" i="5"/>
  <c r="D41" i="5"/>
  <c r="E41" i="5"/>
  <c r="B41" i="5"/>
  <c r="F41" i="5"/>
  <c r="G41" i="5"/>
  <c r="H41" i="5"/>
  <c r="I41" i="5"/>
  <c r="J41" i="5"/>
  <c r="K41" i="5"/>
  <c r="L41" i="5"/>
  <c r="M41" i="5"/>
  <c r="N41" i="5"/>
  <c r="O41" i="5"/>
  <c r="P41" i="5"/>
  <c r="Q41" i="5"/>
  <c r="R41" i="5"/>
  <c r="S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AJ41" i="5"/>
  <c r="K40" i="4"/>
  <c r="D40" i="4"/>
  <c r="E40" i="4"/>
  <c r="F40" i="4"/>
  <c r="G40" i="4"/>
  <c r="H40" i="4"/>
  <c r="I40" i="4"/>
  <c r="J40" i="4"/>
  <c r="L40" i="4"/>
  <c r="M40" i="4"/>
  <c r="N40" i="4"/>
  <c r="O40" i="4"/>
  <c r="P40" i="4"/>
  <c r="Q40" i="4"/>
  <c r="R40" i="4"/>
  <c r="S40" i="4"/>
  <c r="T40" i="4"/>
  <c r="U40" i="4"/>
  <c r="V40" i="4"/>
  <c r="W40" i="4"/>
  <c r="X40" i="4"/>
  <c r="Y40" i="4"/>
  <c r="Z40" i="4"/>
  <c r="AA40" i="4"/>
  <c r="AB40" i="4"/>
  <c r="AC40" i="4"/>
  <c r="AD40" i="4"/>
  <c r="AE40" i="4"/>
  <c r="AF40" i="4"/>
  <c r="AH40" i="4"/>
  <c r="AI40" i="4"/>
  <c r="AJ40" i="4"/>
  <c r="AK40" i="4"/>
  <c r="AL40" i="4"/>
  <c r="AO40" i="4"/>
  <c r="AP40" i="4"/>
  <c r="AQ40" i="4"/>
  <c r="AR40" i="4"/>
  <c r="AS40" i="4"/>
  <c r="AT40" i="4"/>
  <c r="AU40" i="4"/>
  <c r="BI38" i="1" l="1"/>
  <c r="BG38" i="1"/>
  <c r="BG27" i="1"/>
  <c r="BG18" i="1"/>
  <c r="BG37" i="1"/>
  <c r="BG33" i="1"/>
  <c r="BG32" i="1"/>
  <c r="BG15" i="1"/>
  <c r="BI14" i="1"/>
  <c r="BG5" i="1"/>
  <c r="BG29" i="1"/>
  <c r="BI29" i="1"/>
  <c r="BG9" i="1"/>
  <c r="BG6" i="1"/>
  <c r="BG24" i="1"/>
  <c r="BI16" i="1"/>
  <c r="BI39" i="1"/>
  <c r="BG8" i="1"/>
  <c r="BG11" i="1"/>
  <c r="BG36" i="1"/>
  <c r="BG14" i="1"/>
  <c r="BI36" i="1"/>
  <c r="BI33" i="1"/>
  <c r="BI35" i="1"/>
  <c r="BI28" i="1"/>
  <c r="BI10" i="1"/>
  <c r="BI11" i="1"/>
  <c r="BG13" i="1"/>
  <c r="BI5" i="1"/>
  <c r="BI37" i="1"/>
  <c r="BI13" i="1"/>
  <c r="BI32" i="1"/>
  <c r="BG17" i="1"/>
  <c r="BI20" i="1"/>
  <c r="BG39" i="1"/>
  <c r="BG20" i="1"/>
  <c r="BI17" i="1"/>
  <c r="BI24" i="1"/>
  <c r="BI21" i="1"/>
  <c r="BG28" i="1"/>
  <c r="BI18" i="1"/>
  <c r="BG10" i="1"/>
  <c r="BI25" i="1"/>
  <c r="BG31" i="1"/>
  <c r="BG35" i="1"/>
  <c r="BI12" i="1"/>
  <c r="BG16" i="1"/>
  <c r="BG23" i="1"/>
  <c r="BI27" i="1"/>
  <c r="BG25" i="1"/>
  <c r="BG12" i="1"/>
  <c r="BI6" i="1"/>
  <c r="BA41" i="5"/>
  <c r="BI8" i="1"/>
  <c r="BI31" i="1"/>
  <c r="BI7" i="1"/>
  <c r="BI22" i="1"/>
  <c r="BG21" i="1"/>
  <c r="BI15" i="1"/>
  <c r="BI23" i="1"/>
  <c r="BG7" i="1"/>
  <c r="BI9" i="1"/>
  <c r="BG22" i="1"/>
</calcChain>
</file>

<file path=xl/sharedStrings.xml><?xml version="1.0" encoding="utf-8"?>
<sst xmlns="http://schemas.openxmlformats.org/spreadsheetml/2006/main" count="506" uniqueCount="209">
  <si>
    <t>WK 1</t>
  </si>
  <si>
    <t>WK 2</t>
  </si>
  <si>
    <t>WK 3</t>
  </si>
  <si>
    <t>WK 4</t>
  </si>
  <si>
    <t>WK 5</t>
  </si>
  <si>
    <t>WK 6</t>
  </si>
  <si>
    <t>WK 7</t>
  </si>
  <si>
    <t>WK 8</t>
  </si>
  <si>
    <t>WK 9</t>
  </si>
  <si>
    <t>WK 10</t>
  </si>
  <si>
    <t>WK 11</t>
  </si>
  <si>
    <t>WK 12</t>
  </si>
  <si>
    <t>WK 13</t>
  </si>
  <si>
    <t>WK 14</t>
  </si>
  <si>
    <t>WK 15</t>
  </si>
  <si>
    <t>WK 16</t>
  </si>
  <si>
    <t>WK 17</t>
  </si>
  <si>
    <t>WK 18</t>
  </si>
  <si>
    <t>PLAYER</t>
  </si>
  <si>
    <t>CHARLIE</t>
  </si>
  <si>
    <t>PANDA</t>
  </si>
  <si>
    <t>VINCE</t>
  </si>
  <si>
    <t>PRESTON</t>
  </si>
  <si>
    <t>PLAYED</t>
  </si>
  <si>
    <t>WON</t>
  </si>
  <si>
    <t>DRAWN</t>
  </si>
  <si>
    <t>LOST</t>
  </si>
  <si>
    <t>%</t>
  </si>
  <si>
    <t>PTS</t>
  </si>
  <si>
    <t>G/D</t>
  </si>
  <si>
    <t>POSITION</t>
  </si>
  <si>
    <t>SCORE</t>
  </si>
  <si>
    <t>WK 19</t>
  </si>
  <si>
    <t>WK 20</t>
  </si>
  <si>
    <t>WK 21</t>
  </si>
  <si>
    <t>WK 22</t>
  </si>
  <si>
    <t>WK 23</t>
  </si>
  <si>
    <t>WK 24</t>
  </si>
  <si>
    <t>WK 25</t>
  </si>
  <si>
    <t>WK 26</t>
  </si>
  <si>
    <t>WK 27</t>
  </si>
  <si>
    <t>WK 28</t>
  </si>
  <si>
    <t>WK 29</t>
  </si>
  <si>
    <t># PLAYERS</t>
  </si>
  <si>
    <t>WK 30</t>
  </si>
  <si>
    <t>WK 31</t>
  </si>
  <si>
    <t>WK 32</t>
  </si>
  <si>
    <t>P</t>
  </si>
  <si>
    <t>W</t>
  </si>
  <si>
    <t>D</t>
  </si>
  <si>
    <t>L</t>
  </si>
  <si>
    <t>GD</t>
  </si>
  <si>
    <t>WK 33</t>
  </si>
  <si>
    <t>WK 34</t>
  </si>
  <si>
    <t>WK 35</t>
  </si>
  <si>
    <t>WK 36</t>
  </si>
  <si>
    <t>WK 37</t>
  </si>
  <si>
    <t>WK 38</t>
  </si>
  <si>
    <t>WK 39</t>
  </si>
  <si>
    <t>WK 40</t>
  </si>
  <si>
    <t>WK 41</t>
  </si>
  <si>
    <t>DOGGER</t>
  </si>
  <si>
    <t>VOTES</t>
  </si>
  <si>
    <t># VOTES</t>
  </si>
  <si>
    <t>WINS</t>
  </si>
  <si>
    <t>BANKSY</t>
  </si>
  <si>
    <t>WK 42</t>
  </si>
  <si>
    <t>SHARED</t>
  </si>
  <si>
    <t>WK 43</t>
  </si>
  <si>
    <t>WK 44</t>
  </si>
  <si>
    <t>WK 45</t>
  </si>
  <si>
    <t>WK 46</t>
  </si>
  <si>
    <t>TOTAL</t>
  </si>
  <si>
    <t>Total</t>
  </si>
  <si>
    <t>FRED</t>
  </si>
  <si>
    <t>STEPTOE</t>
  </si>
  <si>
    <t>POSH CHRIS</t>
  </si>
  <si>
    <t>ELBOW</t>
  </si>
  <si>
    <t>SMUDGE</t>
  </si>
  <si>
    <t>ARTIST</t>
  </si>
  <si>
    <t>INSPECTOR GADGET</t>
  </si>
  <si>
    <t>WK 47</t>
  </si>
  <si>
    <t>DWARF</t>
  </si>
  <si>
    <t>FLO</t>
  </si>
  <si>
    <t>KHEN</t>
  </si>
  <si>
    <t>CAPTAIN KIRK</t>
  </si>
  <si>
    <t>WK 48</t>
  </si>
  <si>
    <t>CARZOLA</t>
  </si>
  <si>
    <t>WK 49</t>
  </si>
  <si>
    <t>FATHER TED</t>
  </si>
  <si>
    <t>GAZZA</t>
  </si>
  <si>
    <t>WILSON</t>
  </si>
  <si>
    <t>Week</t>
  </si>
  <si>
    <t>Captain</t>
  </si>
  <si>
    <t>Called In 1</t>
  </si>
  <si>
    <t>Called In 2</t>
  </si>
  <si>
    <t>Result</t>
  </si>
  <si>
    <t>BRUCE</t>
  </si>
  <si>
    <t>WOGER</t>
  </si>
  <si>
    <t>ZIGZAG</t>
  </si>
  <si>
    <t>SONES</t>
  </si>
  <si>
    <t>MICK</t>
  </si>
  <si>
    <t>STEVE P</t>
  </si>
  <si>
    <t>Chosen</t>
  </si>
  <si>
    <t>As Captain</t>
  </si>
  <si>
    <t>WK 50</t>
  </si>
  <si>
    <t>DUNCAN</t>
  </si>
  <si>
    <t>KERMIT</t>
  </si>
  <si>
    <t>DOM</t>
  </si>
  <si>
    <t>MARLOW DUKES 2024</t>
  </si>
  <si>
    <t>IAN</t>
  </si>
  <si>
    <t>MATT B</t>
  </si>
  <si>
    <t>WOODY</t>
  </si>
  <si>
    <t>MARLOW DUKES 2024 - Goals</t>
  </si>
  <si>
    <t xml:space="preserve"> 3-2</t>
  </si>
  <si>
    <t>Duncan - Ian</t>
  </si>
  <si>
    <t>Lost 2-3</t>
  </si>
  <si>
    <t>Kermit</t>
  </si>
  <si>
    <t>Preston</t>
  </si>
  <si>
    <t>Duncan</t>
  </si>
  <si>
    <t>Dwarf - Wilson</t>
  </si>
  <si>
    <t>Dwarf</t>
  </si>
  <si>
    <t>Carlos</t>
  </si>
  <si>
    <t>Banksy</t>
  </si>
  <si>
    <t>BAZ</t>
  </si>
  <si>
    <t>Woody - Gazza</t>
  </si>
  <si>
    <t>Lost 0-9</t>
  </si>
  <si>
    <t>Woody</t>
  </si>
  <si>
    <t>Fred - Matt</t>
  </si>
  <si>
    <t>Lost 5-6</t>
  </si>
  <si>
    <t>Ian</t>
  </si>
  <si>
    <t>Wilson</t>
  </si>
  <si>
    <t>Fred</t>
  </si>
  <si>
    <t>Gadget</t>
  </si>
  <si>
    <t xml:space="preserve"> 6-5</t>
  </si>
  <si>
    <t xml:space="preserve"> 9-0</t>
  </si>
  <si>
    <t>GUEST</t>
  </si>
  <si>
    <t>Preston - Gadget</t>
  </si>
  <si>
    <t>Guest</t>
  </si>
  <si>
    <t xml:space="preserve"> 2-2</t>
  </si>
  <si>
    <t>Posh - Vince</t>
  </si>
  <si>
    <t>Drew 2-2</t>
  </si>
  <si>
    <t>Void</t>
  </si>
  <si>
    <t xml:space="preserve"> 8-1</t>
  </si>
  <si>
    <t>OG</t>
  </si>
  <si>
    <t>No game</t>
  </si>
  <si>
    <t>Bruce - Carlos</t>
  </si>
  <si>
    <t>Lost 1-8</t>
  </si>
  <si>
    <t>Bruce</t>
  </si>
  <si>
    <t xml:space="preserve"> 11-3</t>
  </si>
  <si>
    <t>Captain Kirk - Father Ted</t>
  </si>
  <si>
    <t>Lost 3-11</t>
  </si>
  <si>
    <t>Captain Kirk</t>
  </si>
  <si>
    <t xml:space="preserve"> 5-5</t>
  </si>
  <si>
    <t>Flo - Kermit</t>
  </si>
  <si>
    <t>Drew 5-5</t>
  </si>
  <si>
    <t>PHANTOM</t>
  </si>
  <si>
    <t xml:space="preserve"> 2-0</t>
  </si>
  <si>
    <t>Casale - Banksy</t>
  </si>
  <si>
    <t>Lost 0-2</t>
  </si>
  <si>
    <t xml:space="preserve"> 2-1</t>
  </si>
  <si>
    <t>Fred - Artist</t>
  </si>
  <si>
    <t>Lost 1-2</t>
  </si>
  <si>
    <t>Carzola</t>
  </si>
  <si>
    <t xml:space="preserve"> 3-3</t>
  </si>
  <si>
    <t>Ian - Wilson</t>
  </si>
  <si>
    <t>Drew 3-3</t>
  </si>
  <si>
    <t>Dom - Duncan</t>
  </si>
  <si>
    <t>Dom</t>
  </si>
  <si>
    <t xml:space="preserve"> 6-4</t>
  </si>
  <si>
    <t>Preston - Phantom</t>
  </si>
  <si>
    <t>Lost 4-6</t>
  </si>
  <si>
    <t>Fred?</t>
  </si>
  <si>
    <t>Ian?</t>
  </si>
  <si>
    <t xml:space="preserve"> 6-3</t>
  </si>
  <si>
    <t>Dwarf - Gadget</t>
  </si>
  <si>
    <t>Lost 3-6</t>
  </si>
  <si>
    <t>Father Ted - Posh</t>
  </si>
  <si>
    <t>Father Ted</t>
  </si>
  <si>
    <t xml:space="preserve"> 1-0</t>
  </si>
  <si>
    <t>Kermit - ZigZag</t>
  </si>
  <si>
    <t>Lost 0-1</t>
  </si>
  <si>
    <t>Steve P</t>
  </si>
  <si>
    <t>Phantom</t>
  </si>
  <si>
    <t>NEWMARK</t>
  </si>
  <si>
    <t>MOO</t>
  </si>
  <si>
    <t>Banksy - Captain Kirk</t>
  </si>
  <si>
    <t>Lost 1-5</t>
  </si>
  <si>
    <t xml:space="preserve"> 5-1</t>
  </si>
  <si>
    <t xml:space="preserve"> 9-1</t>
  </si>
  <si>
    <t>Dogger</t>
  </si>
  <si>
    <t>Lost 1-9</t>
  </si>
  <si>
    <t>Bruce v Artist</t>
  </si>
  <si>
    <t>Drew 1-1</t>
  </si>
  <si>
    <t xml:space="preserve"> 7-2</t>
  </si>
  <si>
    <t>Phantom v Matt B</t>
  </si>
  <si>
    <t>Lost 2-7</t>
  </si>
  <si>
    <t>ZigZag</t>
  </si>
  <si>
    <t xml:space="preserve"> 1-1</t>
  </si>
  <si>
    <t>DAY OFF DICKY</t>
  </si>
  <si>
    <t>Flo v Dom</t>
  </si>
  <si>
    <t>DAY OFF DICKIE</t>
  </si>
  <si>
    <t>Vince - Father Ted</t>
  </si>
  <si>
    <t>Vince</t>
  </si>
  <si>
    <t>Games</t>
  </si>
  <si>
    <t>Ratio</t>
  </si>
  <si>
    <t>Posh</t>
  </si>
  <si>
    <t>Gadget v Wilson</t>
  </si>
  <si>
    <t>Preston v Carlos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</si>
</sst>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1"/>
      <color indexed="10"/>
      <name val="Calibri"/>
      <family val="2"/>
    </font>
    <font>
      <b/>
      <sz val="11"/>
      <color indexed="62"/>
      <name val="Calibri"/>
      <family val="2"/>
    </font>
    <font>
      <sz val="11"/>
      <color indexed="17"/>
      <name val="Calibri"/>
      <family val="2"/>
    </font>
    <font>
      <b/>
      <sz val="11"/>
      <name val="Calibri"/>
      <family val="2"/>
    </font>
    <font>
      <sz val="11"/>
      <name val="Calibri"/>
      <family val="2"/>
    </font>
    <font>
      <sz val="8"/>
      <name val="Calibri"/>
      <family val="2"/>
    </font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1"/>
      <name val="Calibri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 tint="0.7999816888943144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0" fontId="1" fillId="2" borderId="7" applyNumberFormat="0" applyFont="0" applyAlignment="0" applyProtection="0"/>
  </cellStyleXfs>
  <cellXfs count="7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0" applyFont="1"/>
    <xf numFmtId="0" fontId="3" fillId="0" borderId="1" xfId="0" applyFont="1" applyBorder="1"/>
    <xf numFmtId="0" fontId="2" fillId="0" borderId="0" xfId="0" applyFont="1"/>
    <xf numFmtId="0" fontId="2" fillId="0" borderId="1" xfId="0" applyFont="1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9" fontId="0" fillId="0" borderId="0" xfId="0" applyNumberFormat="1"/>
    <xf numFmtId="0" fontId="6" fillId="0" borderId="0" xfId="0" applyFont="1"/>
    <xf numFmtId="0" fontId="7" fillId="0" borderId="0" xfId="0" applyFont="1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/>
    <xf numFmtId="0" fontId="2" fillId="0" borderId="1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Alignment="1">
      <alignment horizontal="left"/>
    </xf>
    <xf numFmtId="0" fontId="0" fillId="0" borderId="3" xfId="0" applyBorder="1" applyAlignment="1">
      <alignment horizontal="center"/>
    </xf>
    <xf numFmtId="0" fontId="6" fillId="0" borderId="1" xfId="0" applyFont="1" applyBorder="1"/>
    <xf numFmtId="0" fontId="3" fillId="0" borderId="3" xfId="0" applyFont="1" applyBorder="1"/>
    <xf numFmtId="0" fontId="2" fillId="0" borderId="1" xfId="0" applyFont="1" applyBorder="1" applyAlignment="1">
      <alignment horizontal="left"/>
    </xf>
    <xf numFmtId="0" fontId="2" fillId="0" borderId="4" xfId="0" applyFont="1" applyBorder="1"/>
    <xf numFmtId="0" fontId="0" fillId="0" borderId="0" xfId="0" applyAlignment="1">
      <alignment horizontal="left" indent="1"/>
    </xf>
    <xf numFmtId="0" fontId="0" fillId="0" borderId="1" xfId="0" applyBorder="1" applyAlignment="1">
      <alignment horizontal="left" indent="1"/>
    </xf>
    <xf numFmtId="0" fontId="7" fillId="0" borderId="0" xfId="0" quotePrefix="1" applyFont="1" applyAlignment="1">
      <alignment horizontal="center"/>
    </xf>
    <xf numFmtId="0" fontId="6" fillId="0" borderId="2" xfId="0" applyFont="1" applyBorder="1"/>
    <xf numFmtId="0" fontId="7" fillId="0" borderId="2" xfId="0" applyFont="1" applyBorder="1" applyAlignment="1">
      <alignment horizontal="center"/>
    </xf>
    <xf numFmtId="0" fontId="0" fillId="0" borderId="0" xfId="0" applyAlignment="1">
      <alignment horizontal="left" indent="2"/>
    </xf>
    <xf numFmtId="16" fontId="2" fillId="0" borderId="1" xfId="0" applyNumberFormat="1" applyFont="1" applyBorder="1"/>
    <xf numFmtId="0" fontId="0" fillId="0" borderId="5" xfId="0" applyBorder="1" applyAlignment="1">
      <alignment horizont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1" fontId="0" fillId="0" borderId="0" xfId="0" applyNumberFormat="1"/>
    <xf numFmtId="0" fontId="0" fillId="0" borderId="0" xfId="0" applyAlignment="1">
      <alignment horizontal="right" indent="1"/>
    </xf>
    <xf numFmtId="0" fontId="3" fillId="0" borderId="5" xfId="0" applyFont="1" applyBorder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3" fillId="0" borderId="6" xfId="0" applyFont="1" applyBorder="1"/>
    <xf numFmtId="0" fontId="11" fillId="0" borderId="0" xfId="0" applyFont="1"/>
    <xf numFmtId="9" fontId="3" fillId="0" borderId="0" xfId="0" applyNumberFormat="1" applyFont="1"/>
    <xf numFmtId="16" fontId="0" fillId="0" borderId="0" xfId="0" quotePrefix="1" applyNumberFormat="1" applyAlignment="1">
      <alignment horizontal="center"/>
    </xf>
    <xf numFmtId="0" fontId="10" fillId="0" borderId="0" xfId="0" applyFont="1"/>
    <xf numFmtId="16" fontId="7" fillId="0" borderId="0" xfId="0" quotePrefix="1" applyNumberFormat="1" applyFont="1" applyAlignment="1">
      <alignment horizontal="center"/>
    </xf>
    <xf numFmtId="16" fontId="0" fillId="0" borderId="0" xfId="0" applyNumberFormat="1"/>
    <xf numFmtId="0" fontId="0" fillId="0" borderId="8" xfId="0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3" xfId="0" applyFill="1" applyBorder="1" applyAlignment="1">
      <alignment horizontal="center"/>
    </xf>
    <xf numFmtId="0" fontId="0" fillId="3" borderId="2" xfId="0" applyFill="1" applyBorder="1" applyAlignment="1">
      <alignment horizontal="center"/>
    </xf>
    <xf numFmtId="0" fontId="0" fillId="4" borderId="3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0" fontId="0" fillId="4" borderId="8" xfId="0" applyFill="1" applyBorder="1" applyAlignment="1">
      <alignment horizontal="center"/>
    </xf>
    <xf numFmtId="0" fontId="2" fillId="4" borderId="1" xfId="0" applyFont="1" applyFill="1" applyBorder="1"/>
    <xf numFmtId="0" fontId="0" fillId="3" borderId="5" xfId="0" applyFill="1" applyBorder="1" applyAlignment="1">
      <alignment horizontal="center"/>
    </xf>
    <xf numFmtId="0" fontId="9" fillId="0" borderId="1" xfId="1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0" borderId="0" xfId="0" applyFont="1" applyAlignment="1">
      <alignment horizontal="center" vertical="center"/>
    </xf>
    <xf numFmtId="0" fontId="0" fillId="0" borderId="4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/>
    <xf numFmtId="0" fontId="14" fillId="4" borderId="3" xfId="0" applyFont="1" applyFill="1" applyBorder="1" applyAlignment="1">
      <alignment horizontal="center"/>
    </xf>
    <xf numFmtId="0" fontId="14" fillId="4" borderId="5" xfId="0" applyFont="1" applyFill="1" applyBorder="1" applyAlignment="1">
      <alignment horizontal="center"/>
    </xf>
    <xf numFmtId="0" fontId="14" fillId="4" borderId="1" xfId="0" applyFont="1" applyFill="1" applyBorder="1" applyAlignment="1">
      <alignment horizontal="center"/>
    </xf>
    <xf numFmtId="0" fontId="14" fillId="4" borderId="2" xfId="0" applyFont="1" applyFill="1" applyBorder="1" applyAlignment="1">
      <alignment horizontal="center"/>
    </xf>
    <xf numFmtId="0" fontId="9" fillId="0" borderId="2" xfId="1" applyFont="1" applyFill="1" applyBorder="1" applyAlignment="1">
      <alignment horizontal="center"/>
    </xf>
    <xf numFmtId="0" fontId="0" fillId="0" borderId="0" xfId="0" applyBorder="1"/>
  </cellXfs>
  <cellStyles count="2">
    <cellStyle name="Normal" xfId="0" builtinId="0"/>
    <cellStyle name="Note" xfId="1" builtinId="1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>
    <pageSetUpPr fitToPage="1"/>
  </sheetPr>
  <dimension ref="A1:BJ74"/>
  <sheetViews>
    <sheetView tabSelected="1"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A5" sqref="BA5:BA39"/>
    </sheetView>
  </sheetViews>
  <sheetFormatPr baseColWidth="10" defaultColWidth="8.83203125" defaultRowHeight="15" outlineLevelCol="1" x14ac:dyDescent="0.2"/>
  <cols>
    <col min="1" max="1" width="22.6640625" customWidth="1"/>
    <col min="2" max="2" width="7" customWidth="1"/>
    <col min="3" max="6" width="6" customWidth="1"/>
    <col min="7" max="7" width="6.6640625" customWidth="1" collapsed="1"/>
    <col min="8" max="8" width="7" customWidth="1"/>
    <col min="9" max="9" width="6.83203125" customWidth="1"/>
    <col min="10" max="10" width="7.1640625" customWidth="1"/>
    <col min="11" max="11" width="6.83203125" customWidth="1"/>
    <col min="12" max="12" width="7.5" customWidth="1" collapsed="1"/>
    <col min="13" max="13" width="6.6640625" customWidth="1"/>
    <col min="14" max="14" width="7.33203125" customWidth="1"/>
    <col min="15" max="16" width="6" customWidth="1"/>
    <col min="17" max="18" width="6" customWidth="1" outlineLevel="1"/>
    <col min="19" max="20" width="6.83203125" customWidth="1" outlineLevel="1"/>
    <col min="21" max="21" width="7.1640625" customWidth="1" outlineLevel="1"/>
    <col min="22" max="22" width="6.83203125" customWidth="1" outlineLevel="1" collapsed="1"/>
    <col min="23" max="23" width="6.83203125" style="8" customWidth="1" outlineLevel="1"/>
    <col min="24" max="24" width="6.6640625" customWidth="1" outlineLevel="1"/>
    <col min="25" max="27" width="6.5" customWidth="1" outlineLevel="1"/>
    <col min="28" max="28" width="6.6640625" customWidth="1" outlineLevel="1"/>
    <col min="29" max="31" width="6" customWidth="1" outlineLevel="1"/>
    <col min="32" max="32" width="6.5" customWidth="1" outlineLevel="1" collapsed="1"/>
    <col min="33" max="36" width="6.5" style="17" customWidth="1" outlineLevel="1"/>
    <col min="37" max="37" width="6.33203125" style="17" customWidth="1" outlineLevel="1"/>
    <col min="38" max="39" width="6.83203125" style="17" customWidth="1" outlineLevel="1"/>
    <col min="40" max="41" width="6.6640625" style="17" customWidth="1" outlineLevel="1"/>
    <col min="42" max="42" width="6.5" style="17" customWidth="1" outlineLevel="1"/>
    <col min="43" max="51" width="6.6640625" style="17" customWidth="1" outlineLevel="1"/>
    <col min="52" max="52" width="6" customWidth="1"/>
    <col min="53" max="53" width="9.1640625" customWidth="1"/>
    <col min="54" max="54" width="9.1640625" style="8" customWidth="1"/>
    <col min="57" max="57" width="10.33203125" customWidth="1"/>
  </cols>
  <sheetData>
    <row r="1" spans="1:62" x14ac:dyDescent="0.2">
      <c r="A1" s="5" t="s">
        <v>109</v>
      </c>
      <c r="B1" s="5"/>
      <c r="D1" s="1"/>
      <c r="F1" s="2"/>
      <c r="H1" s="3"/>
    </row>
    <row r="2" spans="1:62" x14ac:dyDescent="0.2">
      <c r="B2" s="44">
        <v>44928</v>
      </c>
      <c r="C2" s="44">
        <v>44935</v>
      </c>
      <c r="D2" s="44">
        <v>44942</v>
      </c>
      <c r="E2" s="44">
        <v>44949</v>
      </c>
      <c r="F2" s="44">
        <v>44956</v>
      </c>
      <c r="G2" s="44">
        <v>44963</v>
      </c>
      <c r="H2" s="44">
        <v>44970</v>
      </c>
      <c r="I2" s="44">
        <v>44977</v>
      </c>
      <c r="J2" s="44">
        <v>44984</v>
      </c>
      <c r="K2" s="44">
        <v>44991</v>
      </c>
      <c r="L2" s="44">
        <v>44998</v>
      </c>
      <c r="M2" s="44">
        <v>45005</v>
      </c>
      <c r="N2" s="44">
        <v>45012</v>
      </c>
      <c r="O2" s="44">
        <v>45019</v>
      </c>
      <c r="P2" s="44">
        <v>45026</v>
      </c>
      <c r="Q2" s="44">
        <v>45033</v>
      </c>
      <c r="R2" s="44">
        <v>45039</v>
      </c>
      <c r="S2" s="44">
        <v>45046</v>
      </c>
      <c r="T2" s="44">
        <v>45053</v>
      </c>
      <c r="U2" s="44">
        <v>45060</v>
      </c>
      <c r="V2" s="44">
        <v>45067</v>
      </c>
      <c r="W2" s="44">
        <v>45074</v>
      </c>
      <c r="X2" s="44">
        <v>45081</v>
      </c>
      <c r="Y2" s="44">
        <v>45088</v>
      </c>
      <c r="Z2" s="44">
        <v>45095</v>
      </c>
      <c r="AA2" s="44">
        <v>45102</v>
      </c>
      <c r="AB2" s="44">
        <v>45109</v>
      </c>
      <c r="AC2" s="44">
        <v>45116</v>
      </c>
      <c r="AD2" s="44">
        <v>45123</v>
      </c>
      <c r="AE2" s="44">
        <v>45130</v>
      </c>
      <c r="AF2" s="44">
        <v>45137</v>
      </c>
      <c r="AG2" s="44">
        <v>45144</v>
      </c>
      <c r="AH2" s="44">
        <v>45151</v>
      </c>
      <c r="AI2" s="44">
        <v>45158</v>
      </c>
      <c r="AJ2" s="44">
        <v>45165</v>
      </c>
      <c r="AK2" s="44">
        <v>45172</v>
      </c>
      <c r="AL2" s="44">
        <v>45179</v>
      </c>
      <c r="AM2" s="44">
        <v>45186</v>
      </c>
      <c r="AN2" s="44">
        <v>45193</v>
      </c>
      <c r="AO2" s="44">
        <v>45200</v>
      </c>
      <c r="AP2" s="44">
        <v>45207</v>
      </c>
      <c r="AQ2" s="44">
        <v>45214</v>
      </c>
      <c r="AR2" s="44">
        <v>45221</v>
      </c>
      <c r="AS2" s="44">
        <v>45228</v>
      </c>
      <c r="AT2" s="44">
        <v>45235</v>
      </c>
      <c r="AU2" s="44">
        <v>45242</v>
      </c>
      <c r="AV2" s="44">
        <v>45249</v>
      </c>
      <c r="AW2" s="44">
        <v>45256</v>
      </c>
      <c r="AX2" s="44">
        <v>45263</v>
      </c>
      <c r="AY2" s="44">
        <v>45270</v>
      </c>
    </row>
    <row r="3" spans="1:62" s="5" customFormat="1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19" t="s">
        <v>69</v>
      </c>
      <c r="AT3" s="6" t="s">
        <v>70</v>
      </c>
      <c r="AU3" s="6" t="s">
        <v>71</v>
      </c>
      <c r="AV3" s="6" t="s">
        <v>81</v>
      </c>
      <c r="AW3" s="6" t="s">
        <v>86</v>
      </c>
      <c r="AX3" s="6" t="s">
        <v>88</v>
      </c>
      <c r="AY3" s="6" t="s">
        <v>105</v>
      </c>
      <c r="BA3" s="5" t="s">
        <v>30</v>
      </c>
      <c r="BC3" s="5" t="s">
        <v>23</v>
      </c>
      <c r="BD3" s="5" t="s">
        <v>24</v>
      </c>
      <c r="BE3" s="5" t="s">
        <v>25</v>
      </c>
      <c r="BF3" s="5" t="s">
        <v>26</v>
      </c>
      <c r="BG3" s="5" t="s">
        <v>28</v>
      </c>
      <c r="BH3" s="9" t="s">
        <v>29</v>
      </c>
      <c r="BI3" s="9" t="s">
        <v>27</v>
      </c>
      <c r="BJ3" s="9"/>
    </row>
    <row r="4" spans="1:62" s="5" customFormat="1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6"/>
      <c r="AD4" s="6"/>
      <c r="AE4" s="6"/>
      <c r="AF4" s="6"/>
      <c r="AG4" s="21"/>
      <c r="AH4" s="6"/>
      <c r="AI4" s="21"/>
      <c r="AJ4" s="21"/>
      <c r="AK4" s="21"/>
      <c r="AL4" s="21"/>
      <c r="AM4" s="21"/>
      <c r="AN4" s="21"/>
      <c r="AO4" s="21"/>
      <c r="AP4" s="21"/>
      <c r="AQ4" s="21"/>
      <c r="AR4" s="6"/>
      <c r="AS4" s="19"/>
      <c r="AT4" s="6"/>
      <c r="AU4" s="6"/>
      <c r="AV4" s="6"/>
      <c r="AW4" s="6"/>
      <c r="AX4" s="6"/>
      <c r="AY4" s="6"/>
      <c r="BH4" s="9"/>
      <c r="BI4" s="9"/>
      <c r="BJ4" s="9"/>
    </row>
    <row r="5" spans="1:62" s="5" customFormat="1" ht="16" thickBot="1" x14ac:dyDescent="0.25">
      <c r="A5" s="20" t="s">
        <v>110</v>
      </c>
      <c r="B5" s="47">
        <v>1</v>
      </c>
      <c r="C5" s="18">
        <v>1</v>
      </c>
      <c r="D5" s="18">
        <v>9</v>
      </c>
      <c r="E5" s="18">
        <v>1</v>
      </c>
      <c r="F5" s="18">
        <v>1</v>
      </c>
      <c r="G5" s="18">
        <v>0</v>
      </c>
      <c r="H5" s="49"/>
      <c r="I5" s="18">
        <v>7</v>
      </c>
      <c r="J5" s="18"/>
      <c r="K5" s="18">
        <v>0</v>
      </c>
      <c r="L5" s="18">
        <v>-2</v>
      </c>
      <c r="M5" s="18">
        <v>1</v>
      </c>
      <c r="N5" s="47">
        <v>0</v>
      </c>
      <c r="O5" s="18">
        <v>-1</v>
      </c>
      <c r="P5" s="18">
        <v>2</v>
      </c>
      <c r="Q5" s="18">
        <v>3</v>
      </c>
      <c r="R5" s="49"/>
      <c r="S5" s="18">
        <v>-2</v>
      </c>
      <c r="T5" s="18">
        <v>1</v>
      </c>
      <c r="U5" s="18">
        <v>4</v>
      </c>
      <c r="V5" s="18">
        <v>-8</v>
      </c>
      <c r="W5" s="18">
        <v>0</v>
      </c>
      <c r="X5" s="18">
        <v>5</v>
      </c>
      <c r="Y5" s="18">
        <v>0</v>
      </c>
      <c r="Z5" s="18">
        <v>-2</v>
      </c>
      <c r="AA5" s="49"/>
      <c r="AB5" s="18">
        <v>1</v>
      </c>
      <c r="AC5" s="64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AZ5"/>
      <c r="BA5" s="33">
        <v>1</v>
      </c>
      <c r="BB5" s="8"/>
      <c r="BC5" s="8">
        <f>COUNT(B5:AY5)</f>
        <v>23</v>
      </c>
      <c r="BD5" s="8">
        <f>COUNTIF($B5:$AY5, "&gt;=1")</f>
        <v>13</v>
      </c>
      <c r="BE5" s="8">
        <f>COUNTIF($B5:$AY5, "0")</f>
        <v>5</v>
      </c>
      <c r="BF5" s="8">
        <f>COUNTIF($B5:$AY5, "&lt;0")</f>
        <v>5</v>
      </c>
      <c r="BG5" s="8">
        <f>SUM(BD5*3)+BE5</f>
        <v>44</v>
      </c>
      <c r="BH5" s="8">
        <f>SUM(B5:AY5)</f>
        <v>22</v>
      </c>
      <c r="BI5" s="10">
        <f>SUM(BD5*3+BE5*1)/SUM(BC5*3)</f>
        <v>0.6376811594202898</v>
      </c>
      <c r="BJ5" s="10"/>
    </row>
    <row r="6" spans="1:62" x14ac:dyDescent="0.2">
      <c r="A6" s="35" t="s">
        <v>80</v>
      </c>
      <c r="B6" s="30">
        <v>-1</v>
      </c>
      <c r="C6" s="30">
        <v>-1</v>
      </c>
      <c r="D6" s="30">
        <v>-9</v>
      </c>
      <c r="E6" s="30">
        <v>1</v>
      </c>
      <c r="F6" s="55">
        <v>1</v>
      </c>
      <c r="G6" s="30">
        <v>0</v>
      </c>
      <c r="H6" s="50"/>
      <c r="I6" s="30">
        <v>7</v>
      </c>
      <c r="J6" s="30">
        <v>8</v>
      </c>
      <c r="K6" s="30">
        <v>0</v>
      </c>
      <c r="L6" s="30">
        <v>2</v>
      </c>
      <c r="M6" s="30">
        <v>-1</v>
      </c>
      <c r="N6" s="30">
        <v>0</v>
      </c>
      <c r="O6" s="30">
        <v>1</v>
      </c>
      <c r="P6" s="30">
        <v>2</v>
      </c>
      <c r="Q6" s="55">
        <v>3</v>
      </c>
      <c r="R6" s="50"/>
      <c r="S6" s="30">
        <v>-2</v>
      </c>
      <c r="T6" s="30">
        <v>-1</v>
      </c>
      <c r="U6" s="30">
        <v>-4</v>
      </c>
      <c r="V6" s="30"/>
      <c r="W6" s="30"/>
      <c r="X6" s="30">
        <v>-5</v>
      </c>
      <c r="Y6" s="30">
        <v>0</v>
      </c>
      <c r="Z6" s="30">
        <v>2</v>
      </c>
      <c r="AA6" s="50"/>
      <c r="AB6" s="30">
        <v>1</v>
      </c>
      <c r="AC6" s="65"/>
      <c r="AD6" s="55">
        <v>0</v>
      </c>
      <c r="AE6" s="30"/>
      <c r="AF6" s="30"/>
      <c r="AG6" s="30"/>
      <c r="AH6" s="30"/>
      <c r="AI6" s="30"/>
      <c r="AJ6" s="30"/>
      <c r="AK6" s="30"/>
      <c r="AL6" s="30"/>
      <c r="AM6" s="30"/>
      <c r="AN6" s="30"/>
      <c r="AO6" s="30"/>
      <c r="AP6" s="30"/>
      <c r="AQ6" s="30"/>
      <c r="AR6" s="30"/>
      <c r="AS6" s="30"/>
      <c r="AT6" s="30"/>
      <c r="AU6" s="30"/>
      <c r="AV6" s="30"/>
      <c r="AW6" s="30"/>
      <c r="AX6" s="30"/>
      <c r="AY6" s="30"/>
      <c r="BA6" s="33">
        <v>2</v>
      </c>
      <c r="BC6" s="8">
        <f>COUNT(B6:AY6)</f>
        <v>23</v>
      </c>
      <c r="BD6" s="8">
        <f>COUNTIF($B6:$AY6, "&gt;=1")</f>
        <v>10</v>
      </c>
      <c r="BE6" s="8">
        <f>COUNTIF($B6:$AY6, "0")</f>
        <v>5</v>
      </c>
      <c r="BF6" s="8">
        <f>COUNTIF($B6:$AY6, "&lt;0")</f>
        <v>8</v>
      </c>
      <c r="BG6" s="8">
        <f>SUM(BD6*3)+BE6</f>
        <v>35</v>
      </c>
      <c r="BH6" s="8">
        <f>SUM(B6:AY6)</f>
        <v>4</v>
      </c>
      <c r="BI6" s="10">
        <f>SUM(BD6*3+BE6*1)/SUM(BC6*3)</f>
        <v>0.50724637681159424</v>
      </c>
      <c r="BJ6" s="10"/>
    </row>
    <row r="7" spans="1:62" x14ac:dyDescent="0.2">
      <c r="A7" s="38" t="s">
        <v>21</v>
      </c>
      <c r="B7" s="7">
        <v>-1</v>
      </c>
      <c r="C7" s="7">
        <v>1</v>
      </c>
      <c r="D7" s="7"/>
      <c r="E7" s="7"/>
      <c r="F7" s="7">
        <v>-1</v>
      </c>
      <c r="G7" s="46">
        <v>0</v>
      </c>
      <c r="H7" s="51"/>
      <c r="I7" s="7">
        <v>-7</v>
      </c>
      <c r="J7" s="7">
        <v>8</v>
      </c>
      <c r="K7" s="7">
        <v>0</v>
      </c>
      <c r="L7" s="7">
        <v>2</v>
      </c>
      <c r="M7" s="7">
        <v>-1</v>
      </c>
      <c r="N7" s="7">
        <v>0</v>
      </c>
      <c r="O7" s="7">
        <v>-1</v>
      </c>
      <c r="P7" s="7">
        <v>2</v>
      </c>
      <c r="Q7" s="7">
        <v>3</v>
      </c>
      <c r="R7" s="51"/>
      <c r="S7" s="7">
        <v>-2</v>
      </c>
      <c r="T7" s="7">
        <v>1</v>
      </c>
      <c r="U7" s="7"/>
      <c r="V7" s="7">
        <v>8</v>
      </c>
      <c r="W7" s="7"/>
      <c r="X7" s="7">
        <v>5</v>
      </c>
      <c r="Y7" s="7">
        <v>0</v>
      </c>
      <c r="Z7" s="46">
        <v>-2</v>
      </c>
      <c r="AA7" s="51"/>
      <c r="AB7" s="7">
        <v>1</v>
      </c>
      <c r="AC7" s="66"/>
      <c r="AD7" s="7">
        <v>0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BA7" s="33">
        <v>3</v>
      </c>
      <c r="BC7" s="8">
        <f>COUNT(B7:AY7)</f>
        <v>21</v>
      </c>
      <c r="BD7" s="8">
        <f>COUNTIF($B7:$AY7, "&gt;=1")</f>
        <v>9</v>
      </c>
      <c r="BE7" s="8">
        <f>COUNTIF($B7:$AY7, "0")</f>
        <v>5</v>
      </c>
      <c r="BF7" s="8">
        <f>COUNTIF($B7:$AY7, "&lt;0")</f>
        <v>7</v>
      </c>
      <c r="BG7" s="8">
        <f>SUM(BD7*3)+BE7</f>
        <v>32</v>
      </c>
      <c r="BH7" s="8">
        <f>SUM(B7:AY7)</f>
        <v>16</v>
      </c>
      <c r="BI7" s="10">
        <f>SUM(BD7*3+BE7*1)/SUM(BC7*3)</f>
        <v>0.50793650793650791</v>
      </c>
      <c r="BJ7" s="10"/>
    </row>
    <row r="8" spans="1:62" ht="16" thickBot="1" x14ac:dyDescent="0.25">
      <c r="A8" s="20" t="s">
        <v>91</v>
      </c>
      <c r="B8" s="18">
        <v>1</v>
      </c>
      <c r="C8" s="47">
        <v>1</v>
      </c>
      <c r="D8" s="18">
        <v>9</v>
      </c>
      <c r="E8" s="18">
        <v>-1</v>
      </c>
      <c r="F8" s="18">
        <v>-1</v>
      </c>
      <c r="G8" s="18">
        <v>0</v>
      </c>
      <c r="H8" s="49"/>
      <c r="I8" s="18">
        <v>-7</v>
      </c>
      <c r="J8" s="18">
        <v>8</v>
      </c>
      <c r="K8" s="18"/>
      <c r="L8" s="18">
        <v>-2</v>
      </c>
      <c r="M8" s="18">
        <v>-1</v>
      </c>
      <c r="N8" s="47">
        <v>0</v>
      </c>
      <c r="O8" s="18">
        <v>1</v>
      </c>
      <c r="P8" s="18">
        <v>-2</v>
      </c>
      <c r="Q8" s="18">
        <v>-3</v>
      </c>
      <c r="R8" s="49"/>
      <c r="S8" s="18">
        <v>2</v>
      </c>
      <c r="T8" s="18">
        <v>-1</v>
      </c>
      <c r="U8" s="18">
        <v>-4</v>
      </c>
      <c r="V8" s="18">
        <v>8</v>
      </c>
      <c r="W8" s="18">
        <v>0</v>
      </c>
      <c r="X8" s="18">
        <v>5</v>
      </c>
      <c r="Y8" s="18">
        <v>0</v>
      </c>
      <c r="Z8" s="18">
        <v>-2</v>
      </c>
      <c r="AA8" s="49"/>
      <c r="AB8" s="18">
        <v>1</v>
      </c>
      <c r="AC8" s="64"/>
      <c r="AD8" s="47">
        <v>0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BA8" s="33">
        <v>4</v>
      </c>
      <c r="BC8" s="8">
        <f>COUNT(B8:AY8)</f>
        <v>24</v>
      </c>
      <c r="BD8" s="8">
        <f>COUNTIF($B8:$AY8, "&gt;=1")</f>
        <v>9</v>
      </c>
      <c r="BE8" s="8">
        <f>COUNTIF($B8:$AY8, "0")</f>
        <v>5</v>
      </c>
      <c r="BF8" s="8">
        <f>COUNTIF($B8:$AY8, "&lt;0")</f>
        <v>10</v>
      </c>
      <c r="BG8" s="8">
        <f>SUM(BD8*3)+BE8</f>
        <v>32</v>
      </c>
      <c r="BH8" s="8">
        <f>SUM(B8:AY8)</f>
        <v>12</v>
      </c>
      <c r="BI8" s="10">
        <f>SUM(BD8*3+BE8*1)/SUM(BC8*3)</f>
        <v>0.44444444444444442</v>
      </c>
      <c r="BJ8" s="10"/>
    </row>
    <row r="9" spans="1:62" x14ac:dyDescent="0.2">
      <c r="A9" s="14" t="s">
        <v>97</v>
      </c>
      <c r="B9" s="16">
        <v>-1</v>
      </c>
      <c r="C9" s="16">
        <v>1</v>
      </c>
      <c r="D9" s="16">
        <v>9</v>
      </c>
      <c r="E9" s="16">
        <v>-1</v>
      </c>
      <c r="F9" s="16">
        <v>1</v>
      </c>
      <c r="G9" s="16">
        <v>0</v>
      </c>
      <c r="H9" s="52"/>
      <c r="I9" s="48">
        <v>-7</v>
      </c>
      <c r="J9" s="16">
        <v>-8</v>
      </c>
      <c r="K9" s="16">
        <v>0</v>
      </c>
      <c r="L9" s="16">
        <v>-2</v>
      </c>
      <c r="M9" s="16">
        <v>1</v>
      </c>
      <c r="N9" s="16">
        <v>0</v>
      </c>
      <c r="O9" s="16">
        <v>-1</v>
      </c>
      <c r="P9" s="16"/>
      <c r="Q9" s="16"/>
      <c r="R9" s="52"/>
      <c r="S9" s="16"/>
      <c r="T9" s="16">
        <v>1</v>
      </c>
      <c r="U9" s="16">
        <v>4</v>
      </c>
      <c r="V9" s="16">
        <v>8</v>
      </c>
      <c r="W9" s="48">
        <v>0</v>
      </c>
      <c r="X9" s="16">
        <v>-5</v>
      </c>
      <c r="Y9" s="16">
        <v>0</v>
      </c>
      <c r="Z9" s="16">
        <v>2</v>
      </c>
      <c r="AA9" s="52"/>
      <c r="AB9" s="16">
        <v>1</v>
      </c>
      <c r="AC9" s="67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BA9" s="33">
        <v>5</v>
      </c>
      <c r="BC9" s="8">
        <f>COUNT(B9:AY9)</f>
        <v>21</v>
      </c>
      <c r="BD9" s="8">
        <f>COUNTIF($B9:$AY9, "&gt;=1")</f>
        <v>9</v>
      </c>
      <c r="BE9" s="8">
        <f>COUNTIF($B9:$AY9, "0")</f>
        <v>5</v>
      </c>
      <c r="BF9" s="8">
        <f>COUNTIF($B9:$AY9, "&lt;0")</f>
        <v>7</v>
      </c>
      <c r="BG9" s="8">
        <f>SUM(BD9*3)+BE9</f>
        <v>32</v>
      </c>
      <c r="BH9" s="8">
        <f>SUM(B9:AY9)</f>
        <v>3</v>
      </c>
      <c r="BI9" s="10">
        <f>SUM(BD9*3+BE9*1)/SUM(BC9*3)</f>
        <v>0.50793650793650791</v>
      </c>
      <c r="BJ9" s="10"/>
    </row>
    <row r="10" spans="1:62" x14ac:dyDescent="0.2">
      <c r="A10" s="14" t="s">
        <v>89</v>
      </c>
      <c r="B10" s="68"/>
      <c r="C10" s="16">
        <v>1</v>
      </c>
      <c r="D10" s="16">
        <v>9</v>
      </c>
      <c r="E10" s="16"/>
      <c r="F10" s="16"/>
      <c r="G10" s="16">
        <v>0</v>
      </c>
      <c r="H10" s="52"/>
      <c r="I10" s="16">
        <v>7</v>
      </c>
      <c r="J10" s="48">
        <v>8</v>
      </c>
      <c r="K10" s="16"/>
      <c r="L10" s="16">
        <v>-2</v>
      </c>
      <c r="M10" s="16">
        <v>-1</v>
      </c>
      <c r="N10" s="7"/>
      <c r="O10" s="7"/>
      <c r="P10" s="7">
        <v>2</v>
      </c>
      <c r="Q10" s="7"/>
      <c r="R10" s="52"/>
      <c r="S10" s="48">
        <v>-2</v>
      </c>
      <c r="T10" s="16">
        <v>1</v>
      </c>
      <c r="U10" s="16">
        <v>4</v>
      </c>
      <c r="V10" s="16"/>
      <c r="W10" s="16">
        <v>0</v>
      </c>
      <c r="X10" s="16"/>
      <c r="Y10" s="16">
        <v>0</v>
      </c>
      <c r="Z10" s="48">
        <v>2</v>
      </c>
      <c r="AA10" s="52"/>
      <c r="AB10" s="16">
        <v>-1</v>
      </c>
      <c r="AC10" s="67"/>
      <c r="AD10" s="16">
        <v>0</v>
      </c>
      <c r="AE10" s="16"/>
      <c r="AF10" s="16"/>
      <c r="AG10" s="16"/>
      <c r="AH10" s="16"/>
      <c r="AI10" s="16"/>
      <c r="AJ10" s="16"/>
      <c r="AK10" s="16"/>
      <c r="AL10" s="16"/>
      <c r="AM10" s="16"/>
      <c r="AN10" s="16"/>
      <c r="AO10" s="16"/>
      <c r="AP10" s="16"/>
      <c r="AQ10" s="16"/>
      <c r="AR10" s="68"/>
      <c r="AS10" s="16"/>
      <c r="AT10" s="16"/>
      <c r="AU10" s="16"/>
      <c r="AV10" s="16"/>
      <c r="AW10" s="16"/>
      <c r="AX10" s="16"/>
      <c r="AY10" s="16"/>
      <c r="BA10" s="33">
        <v>6</v>
      </c>
      <c r="BC10" s="8">
        <f>COUNT(B10:AY10)</f>
        <v>16</v>
      </c>
      <c r="BD10" s="8">
        <f>COUNTIF($B10:$AY10, "&gt;=1")</f>
        <v>8</v>
      </c>
      <c r="BE10" s="8">
        <f>COUNTIF($B10:$AY10, "0")</f>
        <v>4</v>
      </c>
      <c r="BF10" s="8">
        <f>COUNTIF($B10:$AY10, "&lt;0")</f>
        <v>4</v>
      </c>
      <c r="BG10" s="8">
        <f>SUM(BD10*3)+BE10</f>
        <v>28</v>
      </c>
      <c r="BH10" s="8">
        <f>SUM(B10:AY10)</f>
        <v>28</v>
      </c>
      <c r="BI10" s="10">
        <f>SUM(BD10*3+BE10*1)/SUM(BC10*3)</f>
        <v>0.58333333333333337</v>
      </c>
      <c r="BJ10" s="10"/>
    </row>
    <row r="11" spans="1:62" x14ac:dyDescent="0.2">
      <c r="A11" s="4" t="s">
        <v>99</v>
      </c>
      <c r="B11" s="7">
        <v>1</v>
      </c>
      <c r="C11" s="7">
        <v>1</v>
      </c>
      <c r="D11" s="7">
        <v>9</v>
      </c>
      <c r="E11" s="7">
        <v>1</v>
      </c>
      <c r="F11" s="7">
        <v>1</v>
      </c>
      <c r="G11" s="7">
        <v>0</v>
      </c>
      <c r="H11" s="51"/>
      <c r="I11" s="7"/>
      <c r="J11" s="7"/>
      <c r="K11" s="7"/>
      <c r="L11" s="7"/>
      <c r="M11" s="7"/>
      <c r="N11" s="7"/>
      <c r="O11" s="7"/>
      <c r="P11" s="7"/>
      <c r="Q11" s="7"/>
      <c r="R11" s="51"/>
      <c r="S11" s="7">
        <v>-2</v>
      </c>
      <c r="T11" s="46">
        <v>1</v>
      </c>
      <c r="U11" s="7"/>
      <c r="V11" s="46">
        <v>8</v>
      </c>
      <c r="W11" s="7">
        <v>0</v>
      </c>
      <c r="X11" s="7">
        <v>-5</v>
      </c>
      <c r="Y11" s="7">
        <v>0</v>
      </c>
      <c r="Z11" s="7">
        <v>2</v>
      </c>
      <c r="AA11" s="51"/>
      <c r="AB11" s="7">
        <v>-1</v>
      </c>
      <c r="AC11" s="66"/>
      <c r="AD11" s="7">
        <v>0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BA11" s="33">
        <v>7</v>
      </c>
      <c r="BC11" s="8">
        <f>COUNT(B11:AY11)</f>
        <v>15</v>
      </c>
      <c r="BD11" s="8">
        <f>COUNTIF($B11:$AY11, "&gt;=1")</f>
        <v>8</v>
      </c>
      <c r="BE11" s="8">
        <f>COUNTIF($B11:$AY11, "0")</f>
        <v>4</v>
      </c>
      <c r="BF11" s="8">
        <f>COUNTIF($B11:$AY11, "&lt;0")</f>
        <v>3</v>
      </c>
      <c r="BG11" s="8">
        <f>SUM(BD11*3)+BE11</f>
        <v>28</v>
      </c>
      <c r="BH11" s="8">
        <f>SUM(B11:AY11)</f>
        <v>16</v>
      </c>
      <c r="BI11" s="10">
        <f>SUM(BD11*3+BE11*1)/SUM(BC11*3)</f>
        <v>0.62222222222222223</v>
      </c>
      <c r="BJ11" s="10"/>
    </row>
    <row r="12" spans="1:62" x14ac:dyDescent="0.2">
      <c r="A12" s="4" t="s">
        <v>22</v>
      </c>
      <c r="B12" s="7">
        <v>-1</v>
      </c>
      <c r="C12" s="7">
        <v>-1</v>
      </c>
      <c r="D12" s="7">
        <v>-9</v>
      </c>
      <c r="E12" s="7"/>
      <c r="F12" s="46">
        <v>-1</v>
      </c>
      <c r="G12" s="7">
        <v>0</v>
      </c>
      <c r="H12" s="51"/>
      <c r="I12" s="7">
        <v>7</v>
      </c>
      <c r="J12" s="7">
        <v>-8</v>
      </c>
      <c r="K12" s="7">
        <v>0</v>
      </c>
      <c r="L12" s="7">
        <v>2</v>
      </c>
      <c r="M12" s="7">
        <v>1</v>
      </c>
      <c r="N12" s="7">
        <v>0</v>
      </c>
      <c r="O12" s="7">
        <v>1</v>
      </c>
      <c r="P12" s="46">
        <v>-2</v>
      </c>
      <c r="Q12" s="7">
        <v>-3</v>
      </c>
      <c r="R12" s="51"/>
      <c r="S12" s="7">
        <v>2</v>
      </c>
      <c r="T12" s="7">
        <v>-1</v>
      </c>
      <c r="U12" s="7">
        <v>-4</v>
      </c>
      <c r="V12" s="7">
        <v>8</v>
      </c>
      <c r="W12" s="7">
        <v>0</v>
      </c>
      <c r="X12" s="7">
        <v>5</v>
      </c>
      <c r="Y12" s="7"/>
      <c r="Z12" s="7">
        <v>2</v>
      </c>
      <c r="AA12" s="51"/>
      <c r="AB12" s="46">
        <v>-1</v>
      </c>
      <c r="AC12" s="66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BA12" s="33">
        <v>8</v>
      </c>
      <c r="BC12" s="8">
        <f>COUNT(B12:AY12)</f>
        <v>22</v>
      </c>
      <c r="BD12" s="8">
        <f>COUNTIF($B12:$AY12, "&gt;=1")</f>
        <v>8</v>
      </c>
      <c r="BE12" s="8">
        <f>COUNTIF($B12:$AY12, "0")</f>
        <v>4</v>
      </c>
      <c r="BF12" s="8">
        <f>COUNTIF($B12:$AY12, "&lt;0")</f>
        <v>10</v>
      </c>
      <c r="BG12" s="8">
        <f>SUM(BD12*3)+BE12</f>
        <v>28</v>
      </c>
      <c r="BH12" s="8">
        <f>SUM(B12:AY12)</f>
        <v>-3</v>
      </c>
      <c r="BI12" s="10">
        <f>SUM(BD12*3+BE12*1)/SUM(BC12*3)</f>
        <v>0.42424242424242425</v>
      </c>
      <c r="BJ12" s="10"/>
    </row>
    <row r="13" spans="1:62" x14ac:dyDescent="0.2">
      <c r="A13" s="4" t="s">
        <v>106</v>
      </c>
      <c r="B13" s="46">
        <v>-1</v>
      </c>
      <c r="C13" s="7">
        <v>-1</v>
      </c>
      <c r="D13" s="7">
        <v>-9</v>
      </c>
      <c r="E13" s="7">
        <v>1</v>
      </c>
      <c r="F13" s="7">
        <v>-1</v>
      </c>
      <c r="G13" s="7">
        <v>0</v>
      </c>
      <c r="H13" s="51"/>
      <c r="I13" s="7"/>
      <c r="J13" s="7"/>
      <c r="K13" s="7">
        <v>0</v>
      </c>
      <c r="L13" s="7">
        <v>2</v>
      </c>
      <c r="M13" s="7">
        <v>-1</v>
      </c>
      <c r="N13" s="7"/>
      <c r="O13" s="46">
        <v>1</v>
      </c>
      <c r="P13" s="7">
        <v>-2</v>
      </c>
      <c r="Q13" s="7">
        <v>3</v>
      </c>
      <c r="R13" s="51"/>
      <c r="S13" s="7">
        <v>-2</v>
      </c>
      <c r="T13" s="7">
        <v>1</v>
      </c>
      <c r="U13" s="7">
        <v>4</v>
      </c>
      <c r="V13" s="7">
        <v>8</v>
      </c>
      <c r="W13" s="7">
        <v>0</v>
      </c>
      <c r="X13" s="7">
        <v>-5</v>
      </c>
      <c r="Y13" s="7">
        <v>0</v>
      </c>
      <c r="Z13" s="7"/>
      <c r="AA13" s="51"/>
      <c r="AB13" s="7"/>
      <c r="AC13" s="66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BA13" s="33">
        <v>9</v>
      </c>
      <c r="BC13" s="8">
        <f>COUNT(B13:AY13)</f>
        <v>19</v>
      </c>
      <c r="BD13" s="8">
        <f>COUNTIF($B13:$AY13, "&gt;=1")</f>
        <v>7</v>
      </c>
      <c r="BE13" s="8">
        <f>COUNTIF($B13:$AY13, "0")</f>
        <v>4</v>
      </c>
      <c r="BF13" s="8">
        <f>COUNTIF($B13:$AY13, "&lt;0")</f>
        <v>8</v>
      </c>
      <c r="BG13" s="8">
        <f>SUM(BD13*3)+BE13</f>
        <v>25</v>
      </c>
      <c r="BH13" s="8">
        <f>SUM(B13:AY13)</f>
        <v>-2</v>
      </c>
      <c r="BI13" s="10">
        <f>SUM(BD13*3+BE13*1)/SUM(BC13*3)</f>
        <v>0.43859649122807015</v>
      </c>
      <c r="BJ13" s="10"/>
    </row>
    <row r="14" spans="1:62" x14ac:dyDescent="0.2">
      <c r="A14" s="4" t="s">
        <v>107</v>
      </c>
      <c r="B14" s="7">
        <v>-1</v>
      </c>
      <c r="C14" s="7">
        <v>-1</v>
      </c>
      <c r="D14" s="7"/>
      <c r="E14" s="7"/>
      <c r="F14" s="7">
        <v>-1</v>
      </c>
      <c r="G14" s="7">
        <v>0</v>
      </c>
      <c r="H14" s="51"/>
      <c r="I14" s="7">
        <v>7</v>
      </c>
      <c r="J14" s="7">
        <v>8</v>
      </c>
      <c r="K14" s="46">
        <v>0</v>
      </c>
      <c r="L14" s="7">
        <v>-2</v>
      </c>
      <c r="M14" s="7">
        <v>1</v>
      </c>
      <c r="N14" s="7">
        <v>0</v>
      </c>
      <c r="O14" s="7"/>
      <c r="P14" s="7">
        <v>-2</v>
      </c>
      <c r="Q14" s="7"/>
      <c r="R14" s="51"/>
      <c r="S14" s="7">
        <v>2</v>
      </c>
      <c r="T14" s="46">
        <v>-1</v>
      </c>
      <c r="U14" s="7">
        <v>4</v>
      </c>
      <c r="V14" s="7">
        <v>-8</v>
      </c>
      <c r="W14" s="7">
        <v>0</v>
      </c>
      <c r="X14" s="7">
        <v>5</v>
      </c>
      <c r="Y14" s="7">
        <v>0</v>
      </c>
      <c r="Z14" s="7"/>
      <c r="AA14" s="51"/>
      <c r="AB14" s="7"/>
      <c r="AC14" s="66"/>
      <c r="AD14" s="7">
        <v>0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BA14" s="33">
        <v>10</v>
      </c>
      <c r="BC14" s="8">
        <f>COUNT(B14:AY14)</f>
        <v>19</v>
      </c>
      <c r="BD14" s="8">
        <f>COUNTIF($B14:$AY14, "&gt;=1")</f>
        <v>6</v>
      </c>
      <c r="BE14" s="8">
        <f>COUNTIF($B14:$AY14, "0")</f>
        <v>6</v>
      </c>
      <c r="BF14" s="8">
        <f>COUNTIF($B14:$AY14, "&lt;0")</f>
        <v>7</v>
      </c>
      <c r="BG14" s="8">
        <f>SUM(BD14*3)+BE14</f>
        <v>24</v>
      </c>
      <c r="BH14" s="8">
        <f>SUM(B14:AY14)</f>
        <v>11</v>
      </c>
      <c r="BI14" s="10">
        <f>SUM(BD14*3+BE14*1)/SUM(BC14*3)</f>
        <v>0.42105263157894735</v>
      </c>
      <c r="BJ14" s="10"/>
    </row>
    <row r="15" spans="1:62" x14ac:dyDescent="0.2">
      <c r="A15" s="4" t="s">
        <v>65</v>
      </c>
      <c r="B15" s="7">
        <v>-1</v>
      </c>
      <c r="C15" s="7">
        <v>-1</v>
      </c>
      <c r="D15" s="7"/>
      <c r="E15" s="7">
        <v>1</v>
      </c>
      <c r="F15" s="7">
        <v>-1</v>
      </c>
      <c r="G15" s="7">
        <v>0</v>
      </c>
      <c r="H15" s="51"/>
      <c r="I15" s="7">
        <v>-7</v>
      </c>
      <c r="J15" s="7"/>
      <c r="K15" s="7">
        <v>0</v>
      </c>
      <c r="L15" s="46">
        <v>2</v>
      </c>
      <c r="M15" s="7">
        <v>1</v>
      </c>
      <c r="N15" s="7">
        <v>0</v>
      </c>
      <c r="O15" s="7">
        <v>-1</v>
      </c>
      <c r="P15" s="7">
        <v>2</v>
      </c>
      <c r="Q15" s="7"/>
      <c r="R15" s="51"/>
      <c r="S15" s="7"/>
      <c r="T15" s="7"/>
      <c r="U15" s="46">
        <v>-4</v>
      </c>
      <c r="V15" s="7">
        <v>-8</v>
      </c>
      <c r="W15" s="7">
        <v>0</v>
      </c>
      <c r="X15" s="7">
        <v>5</v>
      </c>
      <c r="Y15" s="7">
        <v>0</v>
      </c>
      <c r="Z15" s="7">
        <v>2</v>
      </c>
      <c r="AA15" s="51"/>
      <c r="AB15" s="7"/>
      <c r="AC15" s="66"/>
      <c r="AD15" s="7">
        <v>0</v>
      </c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A15" s="33">
        <v>11</v>
      </c>
      <c r="BC15" s="8">
        <f>COUNT(B15:AY15)</f>
        <v>19</v>
      </c>
      <c r="BD15" s="8">
        <f>COUNTIF($B15:$AY15, "&gt;=1")</f>
        <v>6</v>
      </c>
      <c r="BE15" s="8">
        <f>COUNTIF($B15:$AY15, "0")</f>
        <v>6</v>
      </c>
      <c r="BF15" s="8">
        <f>COUNTIF($B15:$AY15, "&lt;0")</f>
        <v>7</v>
      </c>
      <c r="BG15" s="8">
        <f>SUM(BD15*3)+BE15</f>
        <v>24</v>
      </c>
      <c r="BH15" s="8">
        <f>SUM(B15:AY15)</f>
        <v>-10</v>
      </c>
      <c r="BI15" s="10">
        <f>SUM(BD15*3+BE15*1)/SUM(BC15*3)</f>
        <v>0.42105263157894735</v>
      </c>
      <c r="BJ15" s="10"/>
    </row>
    <row r="16" spans="1:62" x14ac:dyDescent="0.2">
      <c r="A16" s="4" t="s">
        <v>78</v>
      </c>
      <c r="B16" s="7">
        <v>1</v>
      </c>
      <c r="C16" s="7">
        <v>-1</v>
      </c>
      <c r="D16" s="7">
        <v>9</v>
      </c>
      <c r="E16" s="7"/>
      <c r="F16" s="7">
        <v>-1</v>
      </c>
      <c r="G16" s="7">
        <v>0</v>
      </c>
      <c r="H16" s="51"/>
      <c r="I16" s="46">
        <v>7</v>
      </c>
      <c r="J16" s="7">
        <v>-8</v>
      </c>
      <c r="K16" s="7">
        <v>0</v>
      </c>
      <c r="L16" s="7">
        <v>-2</v>
      </c>
      <c r="M16" s="7"/>
      <c r="N16" s="7">
        <v>0</v>
      </c>
      <c r="O16" s="7">
        <v>1</v>
      </c>
      <c r="P16" s="7"/>
      <c r="Q16" s="7">
        <v>3</v>
      </c>
      <c r="R16" s="51"/>
      <c r="S16" s="7"/>
      <c r="T16" s="7"/>
      <c r="U16" s="7"/>
      <c r="V16" s="7"/>
      <c r="W16" s="7"/>
      <c r="X16" s="7"/>
      <c r="Y16" s="7"/>
      <c r="Z16" s="7"/>
      <c r="AA16" s="51"/>
      <c r="AB16" s="46">
        <v>1</v>
      </c>
      <c r="AC16" s="66"/>
      <c r="AD16" s="7">
        <v>0</v>
      </c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BA16" s="33">
        <v>12</v>
      </c>
      <c r="BC16" s="8">
        <f>COUNT(B16:AY16)</f>
        <v>14</v>
      </c>
      <c r="BD16" s="8">
        <f>COUNTIF($B16:$AY16, "&gt;=1")</f>
        <v>6</v>
      </c>
      <c r="BE16" s="8">
        <f>COUNTIF($B16:$AY16, "0")</f>
        <v>4</v>
      </c>
      <c r="BF16" s="8">
        <f>COUNTIF($B16:$AY16, "&lt;0")</f>
        <v>4</v>
      </c>
      <c r="BG16" s="8">
        <f>SUM(BD16*3)+BE16</f>
        <v>22</v>
      </c>
      <c r="BH16" s="8">
        <f>SUM(B16:AY16)</f>
        <v>10</v>
      </c>
      <c r="BI16" s="10">
        <f>SUM(BD16*3+BE16*1)/SUM(BC16*3)</f>
        <v>0.52380952380952384</v>
      </c>
      <c r="BJ16" s="10"/>
    </row>
    <row r="17" spans="1:62" x14ac:dyDescent="0.2">
      <c r="A17" s="4" t="s">
        <v>108</v>
      </c>
      <c r="B17" s="7"/>
      <c r="C17" s="7">
        <v>1</v>
      </c>
      <c r="D17" s="7"/>
      <c r="E17" s="7">
        <v>-1</v>
      </c>
      <c r="F17" s="7"/>
      <c r="G17" s="7">
        <v>0</v>
      </c>
      <c r="H17" s="51"/>
      <c r="I17" s="7"/>
      <c r="J17" s="7"/>
      <c r="K17" s="7"/>
      <c r="L17" s="7"/>
      <c r="M17" s="7">
        <v>1</v>
      </c>
      <c r="N17" s="7"/>
      <c r="O17" s="46">
        <v>-1</v>
      </c>
      <c r="P17" s="7"/>
      <c r="Q17" s="7">
        <v>-3</v>
      </c>
      <c r="R17" s="51"/>
      <c r="S17" s="7">
        <v>2</v>
      </c>
      <c r="T17" s="7">
        <v>1</v>
      </c>
      <c r="U17" s="7">
        <v>-4</v>
      </c>
      <c r="V17" s="7">
        <v>8</v>
      </c>
      <c r="W17" s="7">
        <v>0</v>
      </c>
      <c r="X17" s="7"/>
      <c r="Y17" s="46">
        <v>0</v>
      </c>
      <c r="Z17" s="7"/>
      <c r="AA17" s="51"/>
      <c r="AB17" s="7">
        <v>1</v>
      </c>
      <c r="AC17" s="66"/>
      <c r="AD17" s="7">
        <v>0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BA17" s="33">
        <v>13</v>
      </c>
      <c r="BC17" s="8">
        <f>COUNT(B17:AY17)</f>
        <v>14</v>
      </c>
      <c r="BD17" s="8">
        <f>COUNTIF($B17:$AY17, "&gt;=1")</f>
        <v>6</v>
      </c>
      <c r="BE17" s="8">
        <f>COUNTIF($B17:$AY17, "0")</f>
        <v>4</v>
      </c>
      <c r="BF17" s="8">
        <f>COUNTIF($B17:$AY17, "&lt;0")</f>
        <v>4</v>
      </c>
      <c r="BG17" s="8">
        <f>SUM(BD17*3)+BE17</f>
        <v>22</v>
      </c>
      <c r="BH17" s="8">
        <f>SUM(B17:AY17)</f>
        <v>5</v>
      </c>
      <c r="BI17" s="10">
        <f>SUM(BD17*3+BE17*1)/SUM(BC17*3)</f>
        <v>0.52380952380952384</v>
      </c>
      <c r="BJ17" s="10"/>
    </row>
    <row r="18" spans="1:62" x14ac:dyDescent="0.2">
      <c r="A18" s="4" t="s">
        <v>85</v>
      </c>
      <c r="B18" s="7">
        <v>-1</v>
      </c>
      <c r="C18" s="7">
        <v>1</v>
      </c>
      <c r="D18" s="7">
        <v>-9</v>
      </c>
      <c r="E18" s="7"/>
      <c r="F18" s="7"/>
      <c r="G18" s="7">
        <v>0</v>
      </c>
      <c r="H18" s="51"/>
      <c r="I18" s="7"/>
      <c r="J18" s="46">
        <v>-8</v>
      </c>
      <c r="K18" s="7"/>
      <c r="L18" s="7"/>
      <c r="M18" s="7">
        <v>1</v>
      </c>
      <c r="N18" s="7">
        <v>0</v>
      </c>
      <c r="O18" s="7">
        <v>1</v>
      </c>
      <c r="P18" s="7"/>
      <c r="Q18" s="7">
        <v>3</v>
      </c>
      <c r="R18" s="51"/>
      <c r="S18" s="7">
        <v>-2</v>
      </c>
      <c r="T18" s="7"/>
      <c r="U18" s="46">
        <v>4</v>
      </c>
      <c r="V18" s="7">
        <v>8</v>
      </c>
      <c r="W18" s="7">
        <v>0</v>
      </c>
      <c r="X18" s="7">
        <v>-5</v>
      </c>
      <c r="Y18" s="7"/>
      <c r="Z18" s="7">
        <v>-2</v>
      </c>
      <c r="AA18" s="51"/>
      <c r="AB18" s="7"/>
      <c r="AC18" s="66"/>
      <c r="AD18" s="7">
        <v>0</v>
      </c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BA18" s="33">
        <v>14</v>
      </c>
      <c r="BC18" s="8">
        <f>COUNT(B18:AY18)</f>
        <v>16</v>
      </c>
      <c r="BD18" s="8">
        <f>COUNTIF($B18:$AY18, "&gt;=1")</f>
        <v>6</v>
      </c>
      <c r="BE18" s="8">
        <f>COUNTIF($B18:$AY18, "0")</f>
        <v>4</v>
      </c>
      <c r="BF18" s="8">
        <f>COUNTIF($B18:$AY18, "&lt;0")</f>
        <v>6</v>
      </c>
      <c r="BG18" s="8">
        <f>SUM(BD18*3)+BE18</f>
        <v>22</v>
      </c>
      <c r="BH18" s="8">
        <f>SUM(B18:AY18)</f>
        <v>-9</v>
      </c>
      <c r="BI18" s="10">
        <f>SUM(BD18*3+BE18*1)/SUM(BC18*3)</f>
        <v>0.45833333333333331</v>
      </c>
      <c r="BJ18" s="10"/>
    </row>
    <row r="19" spans="1:62" x14ac:dyDescent="0.2">
      <c r="A19" s="4" t="s">
        <v>111</v>
      </c>
      <c r="B19" s="7"/>
      <c r="C19" s="7">
        <v>1</v>
      </c>
      <c r="D19" s="7"/>
      <c r="E19" s="46">
        <v>1</v>
      </c>
      <c r="F19" s="7">
        <v>1</v>
      </c>
      <c r="G19" s="7"/>
      <c r="H19" s="51"/>
      <c r="I19" s="7">
        <v>-7</v>
      </c>
      <c r="J19" s="7"/>
      <c r="K19" s="7"/>
      <c r="L19" s="7"/>
      <c r="M19" s="7"/>
      <c r="N19" s="7"/>
      <c r="O19" s="7"/>
      <c r="P19" s="7">
        <v>-2</v>
      </c>
      <c r="Q19" s="7"/>
      <c r="R19" s="51"/>
      <c r="S19" s="7">
        <v>2</v>
      </c>
      <c r="T19" s="7">
        <v>1</v>
      </c>
      <c r="U19" s="7"/>
      <c r="V19" s="7"/>
      <c r="W19" s="7">
        <v>0</v>
      </c>
      <c r="X19" s="46">
        <v>5</v>
      </c>
      <c r="Y19" s="7">
        <v>0</v>
      </c>
      <c r="Z19" s="7"/>
      <c r="AA19" s="51"/>
      <c r="AB19" s="7">
        <v>-1</v>
      </c>
      <c r="AC19" s="66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BA19" s="33">
        <v>15</v>
      </c>
      <c r="BC19" s="8">
        <f>COUNT(B19:AY19)</f>
        <v>11</v>
      </c>
      <c r="BD19" s="8">
        <f>COUNTIF($B19:$AY19, "&gt;=1")</f>
        <v>6</v>
      </c>
      <c r="BE19" s="8">
        <f>COUNTIF($B19:$AY19, "0")</f>
        <v>2</v>
      </c>
      <c r="BF19" s="8">
        <f>COUNTIF($B19:$AY19, "&lt;0")</f>
        <v>3</v>
      </c>
      <c r="BG19" s="8">
        <f>SUM(BD19*3)+BE19</f>
        <v>20</v>
      </c>
      <c r="BH19" s="8">
        <f>SUM(B19:AY19)</f>
        <v>1</v>
      </c>
      <c r="BI19" s="10">
        <f>SUM(BD19*3+BE19*1)/SUM(BC19*3)</f>
        <v>0.60606060606060608</v>
      </c>
      <c r="BJ19" s="10"/>
    </row>
    <row r="20" spans="1:62" x14ac:dyDescent="0.2">
      <c r="A20" s="4" t="s">
        <v>79</v>
      </c>
      <c r="B20" s="7"/>
      <c r="C20" s="7">
        <v>-1</v>
      </c>
      <c r="D20" s="7"/>
      <c r="E20" s="7"/>
      <c r="F20" s="7">
        <v>-1</v>
      </c>
      <c r="G20" s="7">
        <v>0</v>
      </c>
      <c r="H20" s="51"/>
      <c r="I20" s="7"/>
      <c r="J20" s="7">
        <v>8</v>
      </c>
      <c r="K20" s="7"/>
      <c r="L20" s="7"/>
      <c r="M20" s="46">
        <v>1</v>
      </c>
      <c r="N20" s="7">
        <v>0</v>
      </c>
      <c r="O20" s="7">
        <v>1</v>
      </c>
      <c r="P20" s="7"/>
      <c r="Q20" s="7">
        <v>-3</v>
      </c>
      <c r="R20" s="51"/>
      <c r="S20" s="7">
        <v>2</v>
      </c>
      <c r="T20" s="7">
        <v>1</v>
      </c>
      <c r="U20" s="7">
        <v>-4</v>
      </c>
      <c r="V20" s="7">
        <v>-8</v>
      </c>
      <c r="W20" s="46">
        <v>0</v>
      </c>
      <c r="X20" s="7">
        <v>-5</v>
      </c>
      <c r="Y20" s="7">
        <v>0</v>
      </c>
      <c r="Z20" s="7"/>
      <c r="AA20" s="51"/>
      <c r="AB20" s="7">
        <v>-1</v>
      </c>
      <c r="AC20" s="66"/>
      <c r="AD20" s="7">
        <v>0</v>
      </c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BA20" s="33">
        <v>16</v>
      </c>
      <c r="BC20" s="8">
        <f>COUNT(B20:AY20)</f>
        <v>17</v>
      </c>
      <c r="BD20" s="8">
        <f>COUNTIF($B20:$AY20, "&gt;=1")</f>
        <v>5</v>
      </c>
      <c r="BE20" s="8">
        <f>COUNTIF($B20:$AY20, "0")</f>
        <v>5</v>
      </c>
      <c r="BF20" s="8">
        <f>COUNTIF($B20:$AY20, "&lt;0")</f>
        <v>7</v>
      </c>
      <c r="BG20" s="8">
        <f>SUM(BD20*3)+BE20</f>
        <v>20</v>
      </c>
      <c r="BH20" s="8">
        <f>SUM(B20:AY20)</f>
        <v>-10</v>
      </c>
      <c r="BI20" s="10">
        <f>SUM(BD20*3+BE20*1)/SUM(BC20*3)</f>
        <v>0.39215686274509803</v>
      </c>
      <c r="BJ20" s="10"/>
    </row>
    <row r="21" spans="1:62" x14ac:dyDescent="0.2">
      <c r="A21" s="4" t="s">
        <v>83</v>
      </c>
      <c r="B21" s="7"/>
      <c r="C21" s="7"/>
      <c r="D21" s="7"/>
      <c r="E21" s="7"/>
      <c r="F21" s="7"/>
      <c r="G21" s="7"/>
      <c r="H21" s="51"/>
      <c r="I21" s="7"/>
      <c r="J21" s="7">
        <v>-8</v>
      </c>
      <c r="K21" s="46">
        <v>0</v>
      </c>
      <c r="L21" s="7"/>
      <c r="M21" s="7">
        <v>-1</v>
      </c>
      <c r="N21" s="7"/>
      <c r="O21" s="7"/>
      <c r="P21" s="7">
        <v>2</v>
      </c>
      <c r="Q21" s="7"/>
      <c r="R21" s="51"/>
      <c r="S21" s="7">
        <v>2</v>
      </c>
      <c r="T21" s="7"/>
      <c r="U21" s="7">
        <v>4</v>
      </c>
      <c r="V21" s="7"/>
      <c r="W21" s="7">
        <v>0</v>
      </c>
      <c r="X21" s="7">
        <v>5</v>
      </c>
      <c r="Y21" s="46">
        <v>0</v>
      </c>
      <c r="Z21" s="7">
        <v>2</v>
      </c>
      <c r="AA21" s="51"/>
      <c r="AB21" s="7">
        <v>-1</v>
      </c>
      <c r="AC21" s="66"/>
      <c r="AD21" s="7">
        <v>0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BA21" s="33">
        <v>17</v>
      </c>
      <c r="BC21" s="8">
        <f>COUNT(B21:AY21)</f>
        <v>12</v>
      </c>
      <c r="BD21" s="8">
        <f>COUNTIF($B21:$AY21, "&gt;=1")</f>
        <v>5</v>
      </c>
      <c r="BE21" s="8">
        <f>COUNTIF($B21:$AY21, "0")</f>
        <v>4</v>
      </c>
      <c r="BF21" s="8">
        <f>COUNTIF($B21:$AY21, "&lt;0")</f>
        <v>3</v>
      </c>
      <c r="BG21" s="8">
        <f>SUM(BD21*3)+BE21</f>
        <v>19</v>
      </c>
      <c r="BH21" s="8">
        <f>SUM(B21:AY21)</f>
        <v>5</v>
      </c>
      <c r="BI21" s="10">
        <f>SUM(BD21*3+BE21*1)/SUM(BC21*3)</f>
        <v>0.52777777777777779</v>
      </c>
      <c r="BJ21" s="10"/>
    </row>
    <row r="22" spans="1:62" x14ac:dyDescent="0.2">
      <c r="A22" s="4" t="s">
        <v>82</v>
      </c>
      <c r="B22" s="56">
        <v>1</v>
      </c>
      <c r="C22" s="46">
        <v>-1</v>
      </c>
      <c r="D22" s="7">
        <v>-9</v>
      </c>
      <c r="E22" s="7">
        <v>1</v>
      </c>
      <c r="F22" s="7">
        <v>1</v>
      </c>
      <c r="G22" s="7"/>
      <c r="H22" s="51"/>
      <c r="I22" s="7"/>
      <c r="J22" s="7">
        <v>-8</v>
      </c>
      <c r="K22" s="7"/>
      <c r="L22" s="7">
        <v>2</v>
      </c>
      <c r="M22" s="7"/>
      <c r="N22" s="7"/>
      <c r="O22" s="7"/>
      <c r="P22" s="7">
        <v>-2</v>
      </c>
      <c r="Q22" s="46">
        <v>-3</v>
      </c>
      <c r="R22" s="51"/>
      <c r="S22" s="7"/>
      <c r="T22" s="7"/>
      <c r="U22" s="7"/>
      <c r="V22" s="7"/>
      <c r="W22" s="7">
        <v>0</v>
      </c>
      <c r="X22" s="7"/>
      <c r="Y22" s="7"/>
      <c r="Z22" s="7">
        <v>-2</v>
      </c>
      <c r="AA22" s="51"/>
      <c r="AB22" s="7">
        <v>1</v>
      </c>
      <c r="AC22" s="66"/>
      <c r="AD22" s="7">
        <v>0</v>
      </c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56"/>
      <c r="AS22" s="7"/>
      <c r="AT22" s="7"/>
      <c r="AU22" s="7"/>
      <c r="AV22" s="7"/>
      <c r="AW22" s="7"/>
      <c r="AX22" s="7"/>
      <c r="AY22" s="7"/>
      <c r="AZ22" s="5"/>
      <c r="BA22" s="33">
        <v>18</v>
      </c>
      <c r="BC22" s="8">
        <f>COUNT(B22:AY22)</f>
        <v>13</v>
      </c>
      <c r="BD22" s="8">
        <f>COUNTIF($B22:$AY22, "&gt;=1")</f>
        <v>5</v>
      </c>
      <c r="BE22" s="8">
        <f>COUNTIF($B22:$AY22, "0")</f>
        <v>2</v>
      </c>
      <c r="BF22" s="8">
        <f>COUNTIF($B22:$AY22, "&lt;0")</f>
        <v>6</v>
      </c>
      <c r="BG22" s="8">
        <f>SUM(BD22*3)+BE22</f>
        <v>17</v>
      </c>
      <c r="BH22" s="8">
        <f>SUM(B22:AY22)</f>
        <v>-19</v>
      </c>
      <c r="BI22" s="10">
        <f>SUM(BD22*3+BE22*1)/SUM(BC22*3)</f>
        <v>0.4358974358974359</v>
      </c>
      <c r="BJ22" s="10"/>
    </row>
    <row r="23" spans="1:62" x14ac:dyDescent="0.2">
      <c r="A23" s="4" t="s">
        <v>76</v>
      </c>
      <c r="B23" s="7">
        <v>1</v>
      </c>
      <c r="C23" s="7">
        <v>-1</v>
      </c>
      <c r="D23" s="7">
        <v>-9</v>
      </c>
      <c r="E23" s="7">
        <v>-1</v>
      </c>
      <c r="F23" s="7">
        <v>1</v>
      </c>
      <c r="G23" s="46">
        <v>0</v>
      </c>
      <c r="H23" s="51"/>
      <c r="I23" s="7">
        <v>-7</v>
      </c>
      <c r="J23" s="7"/>
      <c r="K23" s="7"/>
      <c r="L23" s="7"/>
      <c r="M23" s="7"/>
      <c r="N23" s="7"/>
      <c r="O23" s="7"/>
      <c r="P23" s="7"/>
      <c r="Q23" s="7"/>
      <c r="R23" s="51"/>
      <c r="S23" s="46">
        <v>2</v>
      </c>
      <c r="T23" s="7">
        <v>-1</v>
      </c>
      <c r="U23" s="7">
        <v>4</v>
      </c>
      <c r="V23" s="7"/>
      <c r="W23" s="7">
        <v>0</v>
      </c>
      <c r="X23" s="7">
        <v>-5</v>
      </c>
      <c r="Y23" s="7">
        <v>0</v>
      </c>
      <c r="Z23" s="7">
        <v>-2</v>
      </c>
      <c r="AA23" s="51"/>
      <c r="AB23" s="7">
        <v>-1</v>
      </c>
      <c r="AC23" s="66"/>
      <c r="AD23" s="7">
        <v>0</v>
      </c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BA23" s="33">
        <v>19</v>
      </c>
      <c r="BC23" s="8">
        <f>COUNT(B23:AY23)</f>
        <v>16</v>
      </c>
      <c r="BD23" s="8">
        <f>COUNTIF($B23:$AY23, "&gt;=1")</f>
        <v>4</v>
      </c>
      <c r="BE23" s="8">
        <f>COUNTIF($B23:$AY23, "0")</f>
        <v>4</v>
      </c>
      <c r="BF23" s="8">
        <f>COUNTIF($B23:$AY23, "&lt;0")</f>
        <v>8</v>
      </c>
      <c r="BG23" s="8">
        <f>SUM(BD23*3)+BE23</f>
        <v>16</v>
      </c>
      <c r="BH23" s="8">
        <f>SUM(B23:AY23)</f>
        <v>-19</v>
      </c>
      <c r="BI23" s="10">
        <f>SUM(BD23*3+BE23*1)/SUM(BC23*3)</f>
        <v>0.33333333333333331</v>
      </c>
      <c r="BJ23" s="10"/>
    </row>
    <row r="24" spans="1:62" x14ac:dyDescent="0.2">
      <c r="A24" s="4" t="s">
        <v>156</v>
      </c>
      <c r="B24" s="7"/>
      <c r="C24" s="7"/>
      <c r="D24" s="7"/>
      <c r="E24" s="7"/>
      <c r="F24" s="7"/>
      <c r="G24" s="7"/>
      <c r="H24" s="51"/>
      <c r="I24" s="7"/>
      <c r="J24" s="7"/>
      <c r="K24" s="7"/>
      <c r="L24" s="7">
        <v>2</v>
      </c>
      <c r="M24" s="7">
        <v>0</v>
      </c>
      <c r="N24" s="7">
        <v>0</v>
      </c>
      <c r="O24" s="7">
        <v>-1</v>
      </c>
      <c r="P24" s="46">
        <v>2</v>
      </c>
      <c r="Q24" s="7">
        <v>-3</v>
      </c>
      <c r="R24" s="51"/>
      <c r="S24" s="7">
        <v>2</v>
      </c>
      <c r="T24" s="7">
        <v>-1</v>
      </c>
      <c r="U24" s="7">
        <v>-4</v>
      </c>
      <c r="V24" s="7"/>
      <c r="W24" s="7"/>
      <c r="X24" s="46">
        <v>-5</v>
      </c>
      <c r="Y24" s="7"/>
      <c r="Z24" s="7">
        <v>2</v>
      </c>
      <c r="AA24" s="51"/>
      <c r="AB24" s="7"/>
      <c r="AC24" s="66"/>
      <c r="AD24" s="7">
        <v>0</v>
      </c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 s="33">
        <v>20</v>
      </c>
      <c r="BC24" s="8">
        <f>COUNT(B24:AY24)</f>
        <v>12</v>
      </c>
      <c r="BD24" s="8">
        <f>COUNTIF($B24:$AY24, "&gt;=1")</f>
        <v>4</v>
      </c>
      <c r="BE24" s="8">
        <f>COUNTIF($B24:$AY24, "0")</f>
        <v>3</v>
      </c>
      <c r="BF24" s="8">
        <f>COUNTIF($B24:$AY24, "&lt;0")</f>
        <v>5</v>
      </c>
      <c r="BG24" s="8">
        <f>SUM(BD24*3)+BE24</f>
        <v>15</v>
      </c>
      <c r="BH24" s="8">
        <f>SUM(B24:AY24)</f>
        <v>-6</v>
      </c>
      <c r="BI24" s="10">
        <f>SUM(BD24*3+BE24*1)/SUM(BC24*3)</f>
        <v>0.41666666666666669</v>
      </c>
      <c r="BJ24" s="10"/>
    </row>
    <row r="25" spans="1:62" x14ac:dyDescent="0.2">
      <c r="A25" s="4" t="s">
        <v>185</v>
      </c>
      <c r="B25" s="7"/>
      <c r="C25" s="7"/>
      <c r="D25" s="7"/>
      <c r="E25" s="7"/>
      <c r="F25" s="7"/>
      <c r="G25" s="7"/>
      <c r="H25" s="51"/>
      <c r="I25" s="7"/>
      <c r="J25" s="7"/>
      <c r="K25" s="7"/>
      <c r="L25" s="7"/>
      <c r="M25" s="7"/>
      <c r="N25" s="7"/>
      <c r="O25" s="7"/>
      <c r="P25" s="7"/>
      <c r="Q25" s="7"/>
      <c r="R25" s="51"/>
      <c r="S25" s="7"/>
      <c r="T25" s="7"/>
      <c r="U25" s="7">
        <v>4</v>
      </c>
      <c r="V25" s="7"/>
      <c r="W25" s="7">
        <v>0</v>
      </c>
      <c r="X25" s="7">
        <v>5</v>
      </c>
      <c r="Y25" s="7"/>
      <c r="Z25" s="7">
        <v>-2</v>
      </c>
      <c r="AA25" s="51"/>
      <c r="AB25" s="7"/>
      <c r="AC25" s="66"/>
      <c r="AD25" s="7">
        <v>0</v>
      </c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BA25" s="33">
        <v>21</v>
      </c>
      <c r="BC25" s="8">
        <f>COUNT(B25:AY25)</f>
        <v>5</v>
      </c>
      <c r="BD25" s="8">
        <f>COUNTIF($B25:$AY25, "&gt;=1")</f>
        <v>2</v>
      </c>
      <c r="BE25" s="8">
        <f>COUNTIF($B25:$AY25, "0")</f>
        <v>2</v>
      </c>
      <c r="BF25" s="8">
        <f>COUNTIF($B25:$AY25, "&lt;0")</f>
        <v>1</v>
      </c>
      <c r="BG25" s="8">
        <f>SUM(BD25*3)+BE25</f>
        <v>8</v>
      </c>
      <c r="BH25" s="8">
        <f>SUM(B25:AY25)</f>
        <v>7</v>
      </c>
      <c r="BI25" s="10">
        <f>SUM(BD25*3+BE25*1)/SUM(BC25*3)</f>
        <v>0.53333333333333333</v>
      </c>
      <c r="BJ25" s="10"/>
    </row>
    <row r="26" spans="1:62" x14ac:dyDescent="0.2">
      <c r="A26" s="4" t="s">
        <v>61</v>
      </c>
      <c r="B26" s="7"/>
      <c r="C26" s="7"/>
      <c r="D26" s="7"/>
      <c r="E26" s="7"/>
      <c r="F26" s="7"/>
      <c r="G26" s="7"/>
      <c r="H26" s="51"/>
      <c r="I26" s="7"/>
      <c r="J26" s="7"/>
      <c r="K26" s="7"/>
      <c r="L26" s="7"/>
      <c r="M26" s="7"/>
      <c r="N26" s="7"/>
      <c r="O26" s="7"/>
      <c r="P26" s="7"/>
      <c r="Q26" s="7"/>
      <c r="R26" s="51"/>
      <c r="S26" s="7"/>
      <c r="T26" s="7"/>
      <c r="U26" s="7"/>
      <c r="V26" s="46">
        <v>-8</v>
      </c>
      <c r="W26" s="7">
        <v>0</v>
      </c>
      <c r="X26" s="7">
        <v>5</v>
      </c>
      <c r="Y26" s="7"/>
      <c r="Z26" s="7"/>
      <c r="AA26" s="51"/>
      <c r="AB26" s="7">
        <v>1</v>
      </c>
      <c r="AC26" s="66"/>
      <c r="AD26" s="7">
        <v>0</v>
      </c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BA26" s="33">
        <v>22</v>
      </c>
      <c r="BC26" s="8">
        <f>COUNT(B26:AY26)</f>
        <v>5</v>
      </c>
      <c r="BD26" s="8">
        <f>COUNTIF($B26:$AY26, "&gt;=1")</f>
        <v>2</v>
      </c>
      <c r="BE26" s="8">
        <f>COUNTIF($B26:$AY26, "0")</f>
        <v>2</v>
      </c>
      <c r="BF26" s="8">
        <f>COUNTIF($B26:$AY26, "&lt;0")</f>
        <v>1</v>
      </c>
      <c r="BG26" s="8">
        <f>SUM(BD26*3)+BE26</f>
        <v>8</v>
      </c>
      <c r="BH26" s="8">
        <f>SUM(B26:AY26)</f>
        <v>-2</v>
      </c>
      <c r="BI26" s="10">
        <f>SUM(BD26*3+BE26*1)/SUM(BC26*3)</f>
        <v>0.53333333333333333</v>
      </c>
      <c r="BJ26" s="10"/>
    </row>
    <row r="27" spans="1:62" x14ac:dyDescent="0.2">
      <c r="A27" s="4" t="s">
        <v>74</v>
      </c>
      <c r="B27" s="7"/>
      <c r="C27" s="7"/>
      <c r="D27" s="7"/>
      <c r="E27" s="46">
        <v>-1</v>
      </c>
      <c r="F27" s="7">
        <v>1</v>
      </c>
      <c r="G27" s="7">
        <v>0</v>
      </c>
      <c r="H27" s="51"/>
      <c r="I27" s="7"/>
      <c r="J27" s="7"/>
      <c r="K27" s="7"/>
      <c r="L27" s="7"/>
      <c r="M27" s="46">
        <v>-1</v>
      </c>
      <c r="N27" s="7"/>
      <c r="O27" s="7">
        <v>-1</v>
      </c>
      <c r="P27" s="7">
        <v>-2</v>
      </c>
      <c r="Q27" s="7">
        <v>3</v>
      </c>
      <c r="R27" s="51"/>
      <c r="S27" s="7">
        <v>-2</v>
      </c>
      <c r="T27" s="7"/>
      <c r="U27" s="7">
        <v>-4</v>
      </c>
      <c r="V27" s="7">
        <v>-8</v>
      </c>
      <c r="W27" s="7"/>
      <c r="X27" s="7">
        <v>-5</v>
      </c>
      <c r="Y27" s="7">
        <v>0</v>
      </c>
      <c r="Z27" s="7"/>
      <c r="AA27" s="51"/>
      <c r="AB27" s="7"/>
      <c r="AC27" s="66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BA27" s="33">
        <v>23</v>
      </c>
      <c r="BC27" s="8">
        <f>COUNT(B27:AY27)</f>
        <v>12</v>
      </c>
      <c r="BD27" s="8">
        <f>COUNTIF($B27:$AY27, "&gt;=1")</f>
        <v>2</v>
      </c>
      <c r="BE27" s="8">
        <f>COUNTIF($B27:$AY27, "0")</f>
        <v>2</v>
      </c>
      <c r="BF27" s="8">
        <f>COUNTIF($B27:$AY27, "&lt;0")</f>
        <v>8</v>
      </c>
      <c r="BG27" s="8">
        <f>SUM(BD27*3)+BE27</f>
        <v>8</v>
      </c>
      <c r="BH27" s="8">
        <f>SUM(B27:AY27)</f>
        <v>-20</v>
      </c>
      <c r="BI27" s="10">
        <f>SUM(BD27*3+BE27*1)/SUM(BC27*3)</f>
        <v>0.22222222222222221</v>
      </c>
      <c r="BJ27" s="10"/>
    </row>
    <row r="28" spans="1:62" x14ac:dyDescent="0.2">
      <c r="A28" s="4" t="s">
        <v>75</v>
      </c>
      <c r="B28" s="7"/>
      <c r="C28" s="7"/>
      <c r="D28" s="7"/>
      <c r="E28" s="7"/>
      <c r="F28" s="7"/>
      <c r="G28" s="7"/>
      <c r="H28" s="51"/>
      <c r="I28" s="7"/>
      <c r="J28" s="7"/>
      <c r="K28" s="7"/>
      <c r="L28" s="7"/>
      <c r="M28" s="7"/>
      <c r="N28" s="7"/>
      <c r="O28" s="7"/>
      <c r="P28" s="7"/>
      <c r="Q28" s="7"/>
      <c r="R28" s="51"/>
      <c r="S28" s="7">
        <v>2</v>
      </c>
      <c r="T28" s="7">
        <v>-1</v>
      </c>
      <c r="U28" s="7"/>
      <c r="V28" s="7">
        <v>8</v>
      </c>
      <c r="W28" s="7">
        <v>0</v>
      </c>
      <c r="X28" s="7"/>
      <c r="Y28" s="7"/>
      <c r="Z28" s="7"/>
      <c r="AA28" s="51"/>
      <c r="AB28" s="7"/>
      <c r="AC28" s="66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 s="33">
        <v>24</v>
      </c>
      <c r="BC28" s="8">
        <f>COUNT(B28:AY28)</f>
        <v>4</v>
      </c>
      <c r="BD28" s="8">
        <f>COUNTIF($B28:$AY28, "&gt;=1")</f>
        <v>2</v>
      </c>
      <c r="BE28" s="8">
        <f>COUNTIF($B28:$AY28, "0")</f>
        <v>1</v>
      </c>
      <c r="BF28" s="8">
        <f>COUNTIF($B28:$AY28, "&lt;0")</f>
        <v>1</v>
      </c>
      <c r="BG28" s="8">
        <f>SUM(BD28*3)+BE28</f>
        <v>7</v>
      </c>
      <c r="BH28" s="8">
        <f>SUM(B28:AY28)</f>
        <v>9</v>
      </c>
      <c r="BI28" s="10">
        <f>SUM(BD28*3+BE28*1)/SUM(BC28*3)</f>
        <v>0.58333333333333337</v>
      </c>
      <c r="BJ28" s="10"/>
    </row>
    <row r="29" spans="1:62" x14ac:dyDescent="0.2">
      <c r="A29" s="4" t="s">
        <v>90</v>
      </c>
      <c r="B29" s="7">
        <v>1</v>
      </c>
      <c r="C29" s="7">
        <v>-1</v>
      </c>
      <c r="D29" s="46">
        <v>9</v>
      </c>
      <c r="E29" s="7">
        <v>-1</v>
      </c>
      <c r="F29" s="7"/>
      <c r="G29" s="7">
        <v>0</v>
      </c>
      <c r="H29" s="51"/>
      <c r="I29" s="7"/>
      <c r="J29" s="7"/>
      <c r="K29" s="7"/>
      <c r="L29" s="7"/>
      <c r="M29" s="7"/>
      <c r="N29" s="7"/>
      <c r="O29" s="7"/>
      <c r="P29" s="7"/>
      <c r="Q29" s="7"/>
      <c r="R29" s="51"/>
      <c r="S29" s="7"/>
      <c r="T29" s="7"/>
      <c r="U29" s="7"/>
      <c r="V29" s="7"/>
      <c r="W29" s="7"/>
      <c r="X29" s="7"/>
      <c r="Y29" s="7"/>
      <c r="Z29" s="7"/>
      <c r="AA29" s="51"/>
      <c r="AB29" s="7"/>
      <c r="AC29" s="66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A29" s="33">
        <v>25</v>
      </c>
      <c r="BC29" s="8">
        <f>COUNT(B29:AY29)</f>
        <v>5</v>
      </c>
      <c r="BD29" s="8">
        <f>COUNTIF($B29:$AY29, "&gt;=1")</f>
        <v>2</v>
      </c>
      <c r="BE29" s="8">
        <f>COUNTIF($B29:$AY29, "0")</f>
        <v>1</v>
      </c>
      <c r="BF29" s="8">
        <f>COUNTIF($B29:$AY29, "&lt;0")</f>
        <v>2</v>
      </c>
      <c r="BG29" s="8">
        <f>SUM(BD29*3)+BE29</f>
        <v>7</v>
      </c>
      <c r="BH29" s="8">
        <f>SUM(B29:AY29)</f>
        <v>8</v>
      </c>
      <c r="BI29" s="10">
        <f>SUM(BD29*3+BE29*1)/SUM(BC29*3)</f>
        <v>0.46666666666666667</v>
      </c>
      <c r="BJ29" s="10"/>
    </row>
    <row r="30" spans="1:62" x14ac:dyDescent="0.2">
      <c r="A30" s="4" t="s">
        <v>124</v>
      </c>
      <c r="B30" s="7"/>
      <c r="C30" s="7"/>
      <c r="D30" s="7">
        <v>9</v>
      </c>
      <c r="E30" s="7"/>
      <c r="F30" s="7">
        <v>1</v>
      </c>
      <c r="G30" s="7"/>
      <c r="H30" s="51"/>
      <c r="I30" s="7"/>
      <c r="J30" s="7"/>
      <c r="K30" s="7"/>
      <c r="L30" s="7"/>
      <c r="M30" s="7"/>
      <c r="N30" s="7"/>
      <c r="O30" s="7"/>
      <c r="P30" s="7"/>
      <c r="Q30" s="7"/>
      <c r="R30" s="51"/>
      <c r="S30" s="7"/>
      <c r="T30" s="7"/>
      <c r="U30" s="7"/>
      <c r="V30" s="7"/>
      <c r="W30" s="7"/>
      <c r="X30" s="7"/>
      <c r="Y30" s="7"/>
      <c r="Z30" s="7"/>
      <c r="AA30" s="51"/>
      <c r="AB30" s="7"/>
      <c r="AC30" s="66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 s="33">
        <v>26</v>
      </c>
      <c r="BC30" s="8">
        <f>COUNT(B30:AY30)</f>
        <v>2</v>
      </c>
      <c r="BD30" s="8">
        <f>COUNTIF($B30:$AY30, "&gt;=1")</f>
        <v>2</v>
      </c>
      <c r="BE30" s="8">
        <f>COUNTIF($B30:$AY30, "0")</f>
        <v>0</v>
      </c>
      <c r="BF30" s="8">
        <f>COUNTIF($B30:$AY30, "&lt;0")</f>
        <v>0</v>
      </c>
      <c r="BG30" s="8">
        <f>SUM(BD30*3)+BE30</f>
        <v>6</v>
      </c>
      <c r="BH30" s="8">
        <f>SUM(B30:AY30)</f>
        <v>10</v>
      </c>
      <c r="BI30" s="10">
        <f>SUM(BD30*3+BE30*1)/SUM(BC30*3)</f>
        <v>1</v>
      </c>
      <c r="BJ30" s="10"/>
    </row>
    <row r="31" spans="1:62" x14ac:dyDescent="0.2">
      <c r="A31" s="4" t="s">
        <v>20</v>
      </c>
      <c r="B31" s="7"/>
      <c r="C31" s="7">
        <v>1</v>
      </c>
      <c r="D31" s="7"/>
      <c r="E31" s="7"/>
      <c r="F31" s="7"/>
      <c r="G31" s="7"/>
      <c r="H31" s="51"/>
      <c r="I31" s="7"/>
      <c r="J31" s="7"/>
      <c r="K31" s="7">
        <v>0</v>
      </c>
      <c r="L31" s="7"/>
      <c r="M31" s="7"/>
      <c r="N31" s="7"/>
      <c r="O31" s="7"/>
      <c r="P31" s="7"/>
      <c r="Q31" s="7"/>
      <c r="R31" s="51"/>
      <c r="S31" s="7">
        <v>-2</v>
      </c>
      <c r="T31" s="7"/>
      <c r="U31" s="7"/>
      <c r="V31" s="7"/>
      <c r="W31" s="7"/>
      <c r="X31" s="7"/>
      <c r="Y31" s="7"/>
      <c r="Z31" s="7"/>
      <c r="AA31" s="51"/>
      <c r="AB31" s="7"/>
      <c r="AC31" s="66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 s="33">
        <v>27</v>
      </c>
      <c r="BC31" s="8">
        <f>COUNT(B31:AY31)</f>
        <v>3</v>
      </c>
      <c r="BD31" s="8">
        <f>COUNTIF($B31:$AY31, "&gt;=1")</f>
        <v>1</v>
      </c>
      <c r="BE31" s="8">
        <f>COUNTIF($B31:$AY31, "0")</f>
        <v>1</v>
      </c>
      <c r="BF31" s="8">
        <f>COUNTIF($B31:$AY31, "&lt;0")</f>
        <v>1</v>
      </c>
      <c r="BG31" s="8">
        <f>SUM(BD31*3)+BE31</f>
        <v>4</v>
      </c>
      <c r="BH31" s="8">
        <f>SUM(B31:AY31)</f>
        <v>-1</v>
      </c>
      <c r="BI31" s="10">
        <f>SUM(BD31*3+BE31*1)/SUM(BC31*3)</f>
        <v>0.44444444444444442</v>
      </c>
      <c r="BJ31" s="10"/>
    </row>
    <row r="32" spans="1:62" x14ac:dyDescent="0.2">
      <c r="A32" s="4" t="s">
        <v>87</v>
      </c>
      <c r="B32" s="7"/>
      <c r="C32" s="7"/>
      <c r="D32" s="7"/>
      <c r="E32" s="7"/>
      <c r="F32" s="7"/>
      <c r="G32" s="7"/>
      <c r="H32" s="51"/>
      <c r="I32" s="7"/>
      <c r="J32" s="7"/>
      <c r="K32" s="7">
        <v>0</v>
      </c>
      <c r="L32" s="46">
        <v>-2</v>
      </c>
      <c r="M32" s="7">
        <v>-1</v>
      </c>
      <c r="N32" s="7"/>
      <c r="O32" s="7"/>
      <c r="P32" s="7"/>
      <c r="Q32" s="7">
        <v>3</v>
      </c>
      <c r="R32" s="51"/>
      <c r="S32" s="7"/>
      <c r="T32" s="7"/>
      <c r="U32" s="7"/>
      <c r="V32" s="7">
        <v>-8</v>
      </c>
      <c r="W32" s="7"/>
      <c r="X32" s="7"/>
      <c r="Y32" s="7"/>
      <c r="Z32" s="7"/>
      <c r="AA32" s="51"/>
      <c r="AB32" s="7"/>
      <c r="AC32" s="66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 s="33">
        <v>28</v>
      </c>
      <c r="BC32" s="8">
        <f>COUNT(B32:AY32)</f>
        <v>5</v>
      </c>
      <c r="BD32" s="8">
        <f>COUNTIF($B32:$AY32, "&gt;=1")</f>
        <v>1</v>
      </c>
      <c r="BE32" s="8">
        <f>COUNTIF($B32:$AY32, "0")</f>
        <v>1</v>
      </c>
      <c r="BF32" s="8">
        <f>COUNTIF($B32:$AY32, "&lt;0")</f>
        <v>3</v>
      </c>
      <c r="BG32" s="8">
        <f>SUM(BD32*3)+BE32</f>
        <v>4</v>
      </c>
      <c r="BH32" s="8">
        <f>SUM(B32:AY32)</f>
        <v>-8</v>
      </c>
      <c r="BI32" s="10">
        <f>SUM(BD32*3+BE32*1)/SUM(BC32*3)</f>
        <v>0.26666666666666666</v>
      </c>
      <c r="BJ32" s="10"/>
    </row>
    <row r="33" spans="1:62" x14ac:dyDescent="0.2">
      <c r="A33" s="4" t="s">
        <v>100</v>
      </c>
      <c r="B33" s="7">
        <v>1</v>
      </c>
      <c r="C33" s="7"/>
      <c r="D33" s="7"/>
      <c r="E33" s="7"/>
      <c r="F33" s="7"/>
      <c r="G33" s="7"/>
      <c r="H33" s="51"/>
      <c r="I33" s="7"/>
      <c r="J33" s="7"/>
      <c r="K33" s="7"/>
      <c r="L33" s="7"/>
      <c r="M33" s="7"/>
      <c r="N33" s="7"/>
      <c r="O33" s="7"/>
      <c r="P33" s="7"/>
      <c r="Q33" s="7"/>
      <c r="R33" s="51"/>
      <c r="S33" s="7"/>
      <c r="T33" s="7"/>
      <c r="U33" s="7"/>
      <c r="V33" s="7">
        <v>-8</v>
      </c>
      <c r="W33" s="7">
        <v>0</v>
      </c>
      <c r="X33" s="7">
        <v>-5</v>
      </c>
      <c r="Y33" s="7"/>
      <c r="Z33" s="7">
        <v>-2</v>
      </c>
      <c r="AA33" s="51"/>
      <c r="AB33" s="7"/>
      <c r="AC33" s="66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BA33" s="33">
        <v>29</v>
      </c>
      <c r="BC33" s="8">
        <f>COUNT(B33:AY33)</f>
        <v>5</v>
      </c>
      <c r="BD33" s="8">
        <f>COUNTIF($B33:$AY33, "&gt;=1")</f>
        <v>1</v>
      </c>
      <c r="BE33" s="8">
        <f>COUNTIF($B33:$AY33, "0")</f>
        <v>1</v>
      </c>
      <c r="BF33" s="8">
        <f>COUNTIF($B33:$AY33, "&lt;0")</f>
        <v>3</v>
      </c>
      <c r="BG33" s="8">
        <f>SUM(BD33*3)+BE33</f>
        <v>4</v>
      </c>
      <c r="BH33" s="8">
        <f>SUM(B33:AY33)</f>
        <v>-14</v>
      </c>
      <c r="BI33" s="10">
        <f>SUM(BD33*3+BE33*1)/SUM(BC33*3)</f>
        <v>0.26666666666666666</v>
      </c>
      <c r="BJ33" s="10"/>
    </row>
    <row r="34" spans="1:62" ht="14" customHeight="1" x14ac:dyDescent="0.2">
      <c r="A34" s="4" t="s">
        <v>199</v>
      </c>
      <c r="B34" s="7"/>
      <c r="C34" s="7"/>
      <c r="D34" s="7"/>
      <c r="E34" s="7"/>
      <c r="F34" s="7"/>
      <c r="G34" s="7"/>
      <c r="H34" s="51"/>
      <c r="I34" s="7"/>
      <c r="J34" s="7"/>
      <c r="K34" s="7"/>
      <c r="L34" s="7"/>
      <c r="M34" s="7"/>
      <c r="N34" s="7"/>
      <c r="O34" s="7"/>
      <c r="P34" s="7"/>
      <c r="Q34" s="7"/>
      <c r="R34" s="51"/>
      <c r="S34" s="7"/>
      <c r="T34" s="7"/>
      <c r="U34" s="7"/>
      <c r="V34" s="7"/>
      <c r="W34" s="7"/>
      <c r="X34" s="7"/>
      <c r="Y34" s="7">
        <v>0</v>
      </c>
      <c r="Z34" s="7"/>
      <c r="AA34" s="51"/>
      <c r="AB34" s="7"/>
      <c r="AC34" s="66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 s="33">
        <v>30</v>
      </c>
      <c r="BC34" s="8">
        <f>COUNT(B34:AY34)</f>
        <v>1</v>
      </c>
      <c r="BD34" s="8">
        <f>COUNTIF($B34:$AY34, "&gt;=1")</f>
        <v>0</v>
      </c>
      <c r="BE34" s="8">
        <f>COUNTIF($B34:$AY34, "0")</f>
        <v>1</v>
      </c>
      <c r="BF34" s="8">
        <f>COUNTIF($B34:$AY34, "&lt;0")</f>
        <v>0</v>
      </c>
      <c r="BG34" s="8">
        <f>SUM(BD34*3)+BE34</f>
        <v>1</v>
      </c>
      <c r="BH34" s="8">
        <f>SUM(B34:AY34)</f>
        <v>0</v>
      </c>
      <c r="BI34" s="10">
        <f>SUM(BD34*3+BE34*1)/SUM(BC34*3)</f>
        <v>0.33333333333333331</v>
      </c>
      <c r="BJ34" s="10"/>
    </row>
    <row r="35" spans="1:62" ht="14" customHeight="1" x14ac:dyDescent="0.2">
      <c r="A35" s="4" t="s">
        <v>77</v>
      </c>
      <c r="B35" s="7"/>
      <c r="C35" s="7"/>
      <c r="D35" s="7"/>
      <c r="E35" s="7"/>
      <c r="F35" s="7"/>
      <c r="G35" s="7"/>
      <c r="H35" s="51"/>
      <c r="I35" s="7"/>
      <c r="J35" s="7"/>
      <c r="K35" s="7"/>
      <c r="L35" s="7"/>
      <c r="M35" s="7"/>
      <c r="N35" s="7"/>
      <c r="O35" s="7"/>
      <c r="P35" s="7"/>
      <c r="Q35" s="7"/>
      <c r="R35" s="51"/>
      <c r="S35" s="7">
        <v>-2</v>
      </c>
      <c r="T35" s="7"/>
      <c r="U35" s="7"/>
      <c r="V35" s="7"/>
      <c r="W35" s="7"/>
      <c r="X35" s="7"/>
      <c r="Y35" s="7">
        <v>0</v>
      </c>
      <c r="Z35" s="7"/>
      <c r="AA35" s="51"/>
      <c r="AB35" s="7"/>
      <c r="AC35" s="66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BA35" s="33">
        <v>31</v>
      </c>
      <c r="BC35" s="8">
        <f>COUNT(B35:AY35)</f>
        <v>2</v>
      </c>
      <c r="BD35" s="8">
        <f>COUNTIF($B35:$AY35, "&gt;=1")</f>
        <v>0</v>
      </c>
      <c r="BE35" s="8">
        <f>COUNTIF($B35:$AY35, "0")</f>
        <v>1</v>
      </c>
      <c r="BF35" s="8">
        <f>COUNTIF($B35:$AY35, "&lt;0")</f>
        <v>1</v>
      </c>
      <c r="BG35" s="8">
        <f>SUM(BD35*3)+BE35</f>
        <v>1</v>
      </c>
      <c r="BH35" s="8">
        <f>SUM(B35:AY35)</f>
        <v>-2</v>
      </c>
      <c r="BI35" s="10">
        <f>SUM(BD35*3+BE35*1)/SUM(BC35*3)</f>
        <v>0.16666666666666666</v>
      </c>
      <c r="BJ35" s="10"/>
    </row>
    <row r="36" spans="1:62" ht="14" customHeight="1" x14ac:dyDescent="0.2">
      <c r="A36" s="4" t="s">
        <v>101</v>
      </c>
      <c r="B36" s="7"/>
      <c r="C36" s="7"/>
      <c r="D36" s="7"/>
      <c r="E36" s="7"/>
      <c r="F36" s="7"/>
      <c r="G36" s="7"/>
      <c r="H36" s="51"/>
      <c r="I36" s="7"/>
      <c r="J36" s="7"/>
      <c r="K36" s="7"/>
      <c r="L36" s="7"/>
      <c r="M36" s="7"/>
      <c r="N36" s="7"/>
      <c r="O36" s="7"/>
      <c r="P36" s="7"/>
      <c r="Q36" s="7">
        <v>-3</v>
      </c>
      <c r="R36" s="51"/>
      <c r="S36" s="7"/>
      <c r="T36" s="7"/>
      <c r="U36" s="7">
        <v>-4</v>
      </c>
      <c r="V36" s="7">
        <v>-8</v>
      </c>
      <c r="W36" s="7"/>
      <c r="X36" s="7"/>
      <c r="Y36" s="7"/>
      <c r="Z36" s="7"/>
      <c r="AA36" s="51"/>
      <c r="AB36" s="7"/>
      <c r="AC36" s="66"/>
      <c r="AD36" s="7">
        <v>0</v>
      </c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 s="33">
        <v>32</v>
      </c>
      <c r="BC36" s="8">
        <f>COUNT(B36:AY36)</f>
        <v>4</v>
      </c>
      <c r="BD36" s="8">
        <f>COUNTIF($B36:$AY36, "&gt;=1")</f>
        <v>0</v>
      </c>
      <c r="BE36" s="8">
        <f>COUNTIF($B36:$AY36, "0")</f>
        <v>1</v>
      </c>
      <c r="BF36" s="8">
        <f>COUNTIF($B36:$AY36, "&lt;0")</f>
        <v>3</v>
      </c>
      <c r="BG36" s="8">
        <f>SUM(BD36*3)+BE36</f>
        <v>1</v>
      </c>
      <c r="BH36" s="8">
        <f>SUM(B36:AY36)</f>
        <v>-15</v>
      </c>
      <c r="BI36" s="10">
        <f>SUM(BD36*3+BE36*1)/SUM(BC36*3)</f>
        <v>8.3333333333333329E-2</v>
      </c>
      <c r="BJ36" s="10"/>
    </row>
    <row r="37" spans="1:62" ht="14" customHeight="1" x14ac:dyDescent="0.2">
      <c r="A37" s="4" t="s">
        <v>184</v>
      </c>
      <c r="B37" s="7"/>
      <c r="C37" s="7"/>
      <c r="D37" s="7"/>
      <c r="E37" s="7"/>
      <c r="F37" s="7"/>
      <c r="G37" s="7"/>
      <c r="H37" s="51"/>
      <c r="I37" s="7"/>
      <c r="J37" s="7"/>
      <c r="K37" s="7"/>
      <c r="L37" s="7"/>
      <c r="M37" s="7"/>
      <c r="N37" s="7"/>
      <c r="O37" s="7"/>
      <c r="P37" s="7"/>
      <c r="Q37" s="7"/>
      <c r="R37" s="51"/>
      <c r="S37" s="7"/>
      <c r="T37" s="7">
        <v>-1</v>
      </c>
      <c r="U37" s="7"/>
      <c r="V37" s="7"/>
      <c r="W37" s="7"/>
      <c r="X37" s="7"/>
      <c r="Y37" s="7"/>
      <c r="Z37" s="7"/>
      <c r="AA37" s="51"/>
      <c r="AB37" s="7"/>
      <c r="AC37" s="66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 s="33">
        <v>33</v>
      </c>
      <c r="BC37" s="8">
        <f>COUNT(B37:AY37)</f>
        <v>1</v>
      </c>
      <c r="BD37" s="8">
        <f>COUNTIF($B37:$AY37, "&gt;=1")</f>
        <v>0</v>
      </c>
      <c r="BE37" s="8">
        <f>COUNTIF($B37:$AY37, "0")</f>
        <v>0</v>
      </c>
      <c r="BF37" s="8">
        <f>COUNTIF($B37:$AY37, "&lt;0")</f>
        <v>1</v>
      </c>
      <c r="BG37" s="8">
        <f>SUM(BD37*3)+BE37</f>
        <v>0</v>
      </c>
      <c r="BH37" s="8">
        <f>SUM(B37:AY37)</f>
        <v>-1</v>
      </c>
      <c r="BI37" s="10">
        <f>SUM(BD37*3+BE37*1)/SUM(BC37*3)</f>
        <v>0</v>
      </c>
      <c r="BJ37" s="10"/>
    </row>
    <row r="38" spans="1:62" ht="14" customHeight="1" x14ac:dyDescent="0.2">
      <c r="A38" s="4" t="s">
        <v>102</v>
      </c>
      <c r="B38" s="7"/>
      <c r="C38" s="7"/>
      <c r="D38" s="7"/>
      <c r="E38" s="7"/>
      <c r="F38" s="7"/>
      <c r="G38" s="7"/>
      <c r="H38" s="51"/>
      <c r="I38" s="7"/>
      <c r="J38" s="7"/>
      <c r="K38" s="7"/>
      <c r="L38" s="7"/>
      <c r="M38" s="7"/>
      <c r="N38" s="7"/>
      <c r="O38" s="7"/>
      <c r="P38" s="7"/>
      <c r="Q38" s="7"/>
      <c r="R38" s="51"/>
      <c r="S38" s="7"/>
      <c r="T38" s="7">
        <v>-1</v>
      </c>
      <c r="U38" s="7"/>
      <c r="V38" s="7"/>
      <c r="W38" s="7"/>
      <c r="X38" s="7"/>
      <c r="Y38" s="7"/>
      <c r="Z38" s="7"/>
      <c r="AA38" s="51"/>
      <c r="AB38" s="7"/>
      <c r="AC38" s="66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BA38" s="33">
        <v>34</v>
      </c>
      <c r="BC38" s="8">
        <f>COUNT(B38:AY38)</f>
        <v>1</v>
      </c>
      <c r="BD38" s="8">
        <f>COUNTIF($B38:$AY38, "&gt;=1")</f>
        <v>0</v>
      </c>
      <c r="BE38" s="8">
        <f>COUNTIF($B38:$AY38, "0")</f>
        <v>0</v>
      </c>
      <c r="BF38" s="8">
        <f>COUNTIF($B38:$AY38, "&lt;0")</f>
        <v>1</v>
      </c>
      <c r="BG38" s="8">
        <f>SUM(BD38*3)+BE38</f>
        <v>0</v>
      </c>
      <c r="BH38" s="8">
        <f>SUM(B38:AY38)</f>
        <v>-1</v>
      </c>
      <c r="BI38" s="10">
        <f>SUM(BD38*3+BE38*1)/SUM(BC38*3)</f>
        <v>0</v>
      </c>
      <c r="BJ38" s="10"/>
    </row>
    <row r="39" spans="1:62" ht="14" customHeight="1" x14ac:dyDescent="0.2">
      <c r="A39" s="4" t="s">
        <v>112</v>
      </c>
      <c r="B39" s="7"/>
      <c r="C39" s="7"/>
      <c r="D39" s="46">
        <v>-9</v>
      </c>
      <c r="E39" s="7"/>
      <c r="F39" s="7"/>
      <c r="G39" s="7"/>
      <c r="H39" s="51"/>
      <c r="I39" s="7"/>
      <c r="J39" s="7"/>
      <c r="K39" s="7"/>
      <c r="L39" s="7"/>
      <c r="M39" s="7"/>
      <c r="N39" s="7"/>
      <c r="O39" s="7"/>
      <c r="P39" s="7"/>
      <c r="Q39" s="7"/>
      <c r="R39" s="51"/>
      <c r="S39" s="7"/>
      <c r="T39" s="7"/>
      <c r="U39" s="7"/>
      <c r="V39" s="7"/>
      <c r="W39" s="7"/>
      <c r="X39" s="7"/>
      <c r="Y39" s="7"/>
      <c r="Z39" s="7"/>
      <c r="AA39" s="51"/>
      <c r="AB39" s="7"/>
      <c r="AC39" s="66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BA39" s="33">
        <v>35</v>
      </c>
      <c r="BC39" s="8">
        <f>COUNT(B39:AY39)</f>
        <v>1</v>
      </c>
      <c r="BD39" s="8">
        <f>COUNTIF($B39:$AY39, "&gt;=1")</f>
        <v>0</v>
      </c>
      <c r="BE39" s="8">
        <f>COUNTIF($B39:$AY39, "0")</f>
        <v>0</v>
      </c>
      <c r="BF39" s="8">
        <f>COUNTIF($B39:$AY39, "&lt;0")</f>
        <v>1</v>
      </c>
      <c r="BG39" s="8">
        <f>SUM(BD39*3)+BE39</f>
        <v>0</v>
      </c>
      <c r="BH39" s="8">
        <f>SUM(B39:AY39)</f>
        <v>-9</v>
      </c>
      <c r="BI39" s="10">
        <f>SUM(BD39*3+BE39*1)/SUM(BC39*3)</f>
        <v>0</v>
      </c>
      <c r="BJ39" s="10"/>
    </row>
    <row r="40" spans="1:62" ht="17.25" customHeight="1" x14ac:dyDescent="0.2">
      <c r="A40" s="26" t="s">
        <v>43</v>
      </c>
      <c r="B40" s="27">
        <f t="shared" ref="B40:AD40" si="0">COUNT(B5:B39)</f>
        <v>16</v>
      </c>
      <c r="C40" s="27">
        <f t="shared" si="0"/>
        <v>20</v>
      </c>
      <c r="D40" s="27">
        <f t="shared" si="0"/>
        <v>15</v>
      </c>
      <c r="E40" s="27">
        <f t="shared" si="0"/>
        <v>13</v>
      </c>
      <c r="F40" s="27">
        <f t="shared" si="0"/>
        <v>17</v>
      </c>
      <c r="G40" s="27">
        <f t="shared" si="0"/>
        <v>18</v>
      </c>
      <c r="H40" s="27">
        <f t="shared" si="0"/>
        <v>0</v>
      </c>
      <c r="I40" s="27">
        <f t="shared" si="0"/>
        <v>12</v>
      </c>
      <c r="J40" s="27">
        <f t="shared" si="0"/>
        <v>12</v>
      </c>
      <c r="K40" s="27">
        <f t="shared" si="0"/>
        <v>12</v>
      </c>
      <c r="L40" s="27">
        <f t="shared" si="0"/>
        <v>14</v>
      </c>
      <c r="M40" s="27">
        <f t="shared" si="0"/>
        <v>17</v>
      </c>
      <c r="N40" s="27">
        <f t="shared" si="0"/>
        <v>12</v>
      </c>
      <c r="O40" s="27">
        <f t="shared" si="0"/>
        <v>14</v>
      </c>
      <c r="P40" s="27">
        <f t="shared" si="0"/>
        <v>14</v>
      </c>
      <c r="Q40" s="27">
        <f t="shared" si="0"/>
        <v>15</v>
      </c>
      <c r="R40" s="27">
        <f t="shared" si="0"/>
        <v>0</v>
      </c>
      <c r="S40" s="27">
        <f t="shared" si="0"/>
        <v>20</v>
      </c>
      <c r="T40" s="27">
        <f t="shared" si="0"/>
        <v>18</v>
      </c>
      <c r="U40" s="27">
        <f t="shared" si="0"/>
        <v>18</v>
      </c>
      <c r="V40" s="27">
        <f t="shared" si="0"/>
        <v>18</v>
      </c>
      <c r="W40" s="27">
        <f>COUNT(W5:W39)</f>
        <v>20</v>
      </c>
      <c r="X40" s="27">
        <f t="shared" si="0"/>
        <v>20</v>
      </c>
      <c r="Y40" s="27">
        <f t="shared" si="0"/>
        <v>18</v>
      </c>
      <c r="Z40" s="27">
        <f t="shared" si="0"/>
        <v>16</v>
      </c>
      <c r="AA40" s="27">
        <f t="shared" si="0"/>
        <v>0</v>
      </c>
      <c r="AB40" s="27">
        <f t="shared" si="0"/>
        <v>16</v>
      </c>
      <c r="AC40" s="27">
        <f t="shared" si="0"/>
        <v>0</v>
      </c>
      <c r="AD40" s="27">
        <f t="shared" si="0"/>
        <v>18</v>
      </c>
      <c r="AE40" s="27">
        <f t="shared" ref="AE40:AY40" si="1">COUNT(AE5:AE39)</f>
        <v>0</v>
      </c>
      <c r="AF40" s="27">
        <f t="shared" si="1"/>
        <v>0</v>
      </c>
      <c r="AG40" s="27">
        <f t="shared" si="1"/>
        <v>0</v>
      </c>
      <c r="AH40" s="27">
        <f t="shared" si="1"/>
        <v>0</v>
      </c>
      <c r="AI40" s="27">
        <f t="shared" si="1"/>
        <v>0</v>
      </c>
      <c r="AJ40" s="27">
        <f t="shared" si="1"/>
        <v>0</v>
      </c>
      <c r="AK40" s="27">
        <f t="shared" si="1"/>
        <v>0</v>
      </c>
      <c r="AL40" s="27">
        <f t="shared" si="1"/>
        <v>0</v>
      </c>
      <c r="AM40" s="27">
        <f t="shared" si="1"/>
        <v>0</v>
      </c>
      <c r="AN40" s="27">
        <f t="shared" si="1"/>
        <v>0</v>
      </c>
      <c r="AO40" s="27">
        <f t="shared" si="1"/>
        <v>0</v>
      </c>
      <c r="AP40" s="27">
        <f t="shared" si="1"/>
        <v>0</v>
      </c>
      <c r="AQ40" s="27">
        <f t="shared" si="1"/>
        <v>0</v>
      </c>
      <c r="AR40" s="27">
        <f t="shared" si="1"/>
        <v>0</v>
      </c>
      <c r="AS40" s="27">
        <f t="shared" si="1"/>
        <v>0</v>
      </c>
      <c r="AT40" s="27">
        <f t="shared" si="1"/>
        <v>0</v>
      </c>
      <c r="AU40" s="27">
        <f t="shared" si="1"/>
        <v>0</v>
      </c>
      <c r="AV40" s="27">
        <f t="shared" si="1"/>
        <v>0</v>
      </c>
      <c r="AW40" s="27">
        <f t="shared" si="1"/>
        <v>0</v>
      </c>
      <c r="AX40" s="27">
        <f t="shared" si="1"/>
        <v>0</v>
      </c>
      <c r="AY40" s="27">
        <f t="shared" si="1"/>
        <v>0</v>
      </c>
      <c r="BC40" s="8"/>
      <c r="BD40" s="8"/>
      <c r="BE40" s="8"/>
      <c r="BF40" s="8"/>
      <c r="BG40" s="8"/>
      <c r="BH40" s="8"/>
      <c r="BI40" s="10"/>
      <c r="BJ40" s="10"/>
    </row>
    <row r="41" spans="1:62" x14ac:dyDescent="0.2">
      <c r="A41" s="11" t="s">
        <v>31</v>
      </c>
      <c r="B41" s="25" t="s">
        <v>114</v>
      </c>
      <c r="C41" s="25" t="s">
        <v>114</v>
      </c>
      <c r="D41" s="12" t="s">
        <v>135</v>
      </c>
      <c r="E41" s="12" t="s">
        <v>134</v>
      </c>
      <c r="F41" s="12" t="s">
        <v>114</v>
      </c>
      <c r="G41" s="12" t="s">
        <v>139</v>
      </c>
      <c r="H41" s="12"/>
      <c r="I41" s="12" t="s">
        <v>143</v>
      </c>
      <c r="J41" s="12" t="s">
        <v>149</v>
      </c>
      <c r="K41" s="8" t="s">
        <v>153</v>
      </c>
      <c r="L41" s="13" t="s">
        <v>157</v>
      </c>
      <c r="M41" s="13" t="s">
        <v>160</v>
      </c>
      <c r="N41" s="13" t="s">
        <v>164</v>
      </c>
      <c r="O41" s="13" t="s">
        <v>160</v>
      </c>
      <c r="P41" s="8" t="s">
        <v>169</v>
      </c>
      <c r="Q41" s="8" t="s">
        <v>174</v>
      </c>
      <c r="R41" s="8"/>
      <c r="S41" s="13" t="s">
        <v>157</v>
      </c>
      <c r="T41" s="13" t="s">
        <v>179</v>
      </c>
      <c r="U41" s="13" t="s">
        <v>188</v>
      </c>
      <c r="V41" s="13" t="s">
        <v>189</v>
      </c>
      <c r="W41" s="8" t="s">
        <v>198</v>
      </c>
      <c r="X41" s="8" t="s">
        <v>194</v>
      </c>
      <c r="Y41" s="8" t="s">
        <v>198</v>
      </c>
      <c r="Z41" s="13" t="s">
        <v>157</v>
      </c>
      <c r="AA41" s="13"/>
      <c r="AB41" s="13" t="s">
        <v>114</v>
      </c>
      <c r="AC41" s="8"/>
      <c r="AD41" s="13" t="s">
        <v>164</v>
      </c>
      <c r="AE41" s="13"/>
      <c r="AF41" s="13"/>
      <c r="AG41" s="8"/>
      <c r="AH41" s="13"/>
      <c r="AI41" s="8"/>
      <c r="AJ41" s="8"/>
      <c r="AK41" s="8"/>
      <c r="AL41" s="8"/>
      <c r="AM41" s="8"/>
      <c r="AN41" s="8"/>
      <c r="AO41" s="8"/>
      <c r="AP41" s="8"/>
      <c r="AQ41" s="8"/>
      <c r="AR41" s="8"/>
      <c r="AS41" s="8"/>
      <c r="AT41" s="8"/>
      <c r="AU41" s="8"/>
      <c r="AV41" s="8"/>
      <c r="AW41" s="8"/>
      <c r="AX41" s="8"/>
      <c r="AY41" s="8"/>
      <c r="BC41" s="8"/>
      <c r="BD41" s="8"/>
      <c r="BE41" s="8"/>
      <c r="BF41" s="8"/>
      <c r="BG41" s="8"/>
      <c r="BH41" s="8"/>
      <c r="BI41" s="10"/>
      <c r="BJ41" s="10"/>
    </row>
    <row r="42" spans="1:62" x14ac:dyDescent="0.2">
      <c r="A42" s="1"/>
      <c r="B42" s="8"/>
      <c r="C42" s="41"/>
      <c r="D42" s="8"/>
      <c r="E42" s="8"/>
      <c r="F42" s="8"/>
      <c r="G42" s="41"/>
      <c r="H42" s="41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X42" s="8"/>
      <c r="Y42" s="8"/>
      <c r="Z42" s="8"/>
      <c r="AA42" s="8"/>
      <c r="AB42" s="8"/>
      <c r="AC42" s="8"/>
      <c r="AD42" s="8"/>
      <c r="AE42" s="8"/>
      <c r="AF42" s="8"/>
      <c r="AG42" s="8"/>
      <c r="AH42" s="8"/>
      <c r="AI42" s="8"/>
      <c r="AJ42" s="8"/>
      <c r="AK42" s="8"/>
      <c r="AL42" s="8"/>
      <c r="AM42" s="8"/>
      <c r="AN42" s="8"/>
      <c r="AO42" s="8"/>
      <c r="AP42" s="8"/>
      <c r="AQ42" s="8"/>
      <c r="AR42" s="8"/>
      <c r="AS42" s="8"/>
      <c r="AT42" s="8"/>
      <c r="AU42" s="8"/>
      <c r="AV42" s="8"/>
      <c r="AW42" s="8"/>
      <c r="AX42" s="8"/>
      <c r="AY42" s="8"/>
      <c r="BC42" s="8"/>
      <c r="BD42" s="8"/>
      <c r="BE42" s="8"/>
      <c r="BF42" s="8"/>
      <c r="BG42" s="8"/>
      <c r="BH42" s="8"/>
      <c r="BI42" s="10"/>
      <c r="BJ42" s="10"/>
    </row>
    <row r="43" spans="1:62" x14ac:dyDescent="0.2">
      <c r="A43" s="11"/>
      <c r="B43" s="12"/>
      <c r="C43" s="12"/>
      <c r="D43" s="12"/>
      <c r="E43" s="12"/>
      <c r="F43" s="43"/>
      <c r="G43" s="12"/>
      <c r="H43" s="12"/>
      <c r="I43" s="12"/>
      <c r="J43" s="12"/>
      <c r="K43" s="8"/>
      <c r="L43" s="13"/>
      <c r="M43" s="13"/>
      <c r="Q43" s="8"/>
      <c r="AC43" s="8"/>
      <c r="AG43" s="8"/>
      <c r="AH43" s="8"/>
      <c r="AI43" s="8"/>
      <c r="AJ43" s="8"/>
      <c r="AK43" s="8"/>
      <c r="AL43" s="8"/>
      <c r="AM43" s="8"/>
      <c r="AN43" s="8"/>
      <c r="AO43" s="8"/>
      <c r="AP43" s="8"/>
      <c r="AQ43" s="8"/>
      <c r="AR43" s="8"/>
      <c r="AS43" s="8"/>
      <c r="AT43" s="8"/>
      <c r="AU43" s="8"/>
      <c r="AV43" s="8"/>
      <c r="AW43" s="8"/>
      <c r="AX43" s="8"/>
      <c r="AY43" s="8"/>
      <c r="BC43" s="8"/>
      <c r="BD43" s="8"/>
      <c r="BE43" s="8"/>
      <c r="BF43" s="8"/>
      <c r="BG43" s="8"/>
      <c r="BH43" s="8"/>
      <c r="BI43" s="10"/>
      <c r="BJ43" s="10"/>
    </row>
    <row r="44" spans="1:62" x14ac:dyDescent="0.2">
      <c r="A44" s="39"/>
      <c r="B44" s="40"/>
      <c r="C44" s="8"/>
      <c r="D44" s="8"/>
      <c r="E44" s="8"/>
      <c r="F44" s="8"/>
      <c r="G44" s="8"/>
      <c r="Q44" s="8"/>
      <c r="BC44" s="8"/>
      <c r="BD44" s="8"/>
      <c r="BE44" s="8"/>
      <c r="BF44" s="8"/>
      <c r="BG44" s="8"/>
      <c r="BH44" s="8"/>
      <c r="BI44" s="10"/>
      <c r="BJ44" s="10"/>
    </row>
    <row r="45" spans="1:62" x14ac:dyDescent="0.2">
      <c r="A45" s="11"/>
    </row>
    <row r="48" spans="1:62" x14ac:dyDescent="0.2">
      <c r="J48" s="42"/>
      <c r="L48" s="42"/>
    </row>
    <row r="49" spans="2:12" x14ac:dyDescent="0.2">
      <c r="L49" s="42"/>
    </row>
    <row r="50" spans="2:12" x14ac:dyDescent="0.2">
      <c r="J50" s="42"/>
    </row>
    <row r="51" spans="2:12" x14ac:dyDescent="0.2">
      <c r="L51" s="42"/>
    </row>
    <row r="55" spans="2:12" x14ac:dyDescent="0.2">
      <c r="B55" s="8"/>
      <c r="C55" s="8"/>
      <c r="D55" s="8"/>
      <c r="E55" s="8"/>
      <c r="F55" s="8"/>
      <c r="G55" s="8"/>
      <c r="H55" s="8"/>
      <c r="I55" s="8"/>
    </row>
    <row r="56" spans="2:12" x14ac:dyDescent="0.2">
      <c r="B56" s="8"/>
      <c r="C56" s="8"/>
      <c r="D56" s="8"/>
      <c r="E56" s="8"/>
      <c r="F56" s="8"/>
      <c r="G56" s="8"/>
      <c r="H56" s="8"/>
      <c r="I56" s="8"/>
    </row>
    <row r="57" spans="2:12" x14ac:dyDescent="0.2">
      <c r="B57" s="8"/>
      <c r="C57" s="8"/>
      <c r="D57" s="8"/>
      <c r="E57" s="8"/>
      <c r="F57" s="8"/>
      <c r="G57" s="8"/>
      <c r="H57" s="8"/>
      <c r="I57" s="8"/>
    </row>
    <row r="58" spans="2:12" x14ac:dyDescent="0.2">
      <c r="B58" s="8"/>
      <c r="C58" s="8"/>
      <c r="D58" s="8"/>
      <c r="E58" s="8"/>
      <c r="F58" s="8"/>
      <c r="G58" s="8"/>
      <c r="H58" s="8"/>
      <c r="I58" s="8"/>
    </row>
    <row r="59" spans="2:12" x14ac:dyDescent="0.2">
      <c r="B59" s="8"/>
      <c r="C59" s="8"/>
      <c r="D59" s="8"/>
      <c r="E59" s="8"/>
      <c r="F59" s="8"/>
      <c r="G59" s="41"/>
      <c r="H59" s="8"/>
      <c r="I59" s="8"/>
    </row>
    <row r="60" spans="2:12" x14ac:dyDescent="0.2">
      <c r="B60" s="8"/>
      <c r="C60" s="8"/>
      <c r="D60" s="8"/>
      <c r="E60" s="8"/>
      <c r="F60" s="8"/>
      <c r="G60" s="8"/>
      <c r="H60" s="8"/>
      <c r="I60" s="8"/>
    </row>
    <row r="61" spans="2:12" x14ac:dyDescent="0.2">
      <c r="B61" s="8"/>
      <c r="C61" s="8"/>
      <c r="D61" s="8"/>
      <c r="E61" s="8"/>
      <c r="F61" s="8"/>
      <c r="G61" s="8"/>
      <c r="H61" s="8"/>
      <c r="I61" s="8"/>
    </row>
    <row r="62" spans="2:12" x14ac:dyDescent="0.2">
      <c r="B62" s="8"/>
      <c r="C62" s="8"/>
      <c r="D62" s="41"/>
      <c r="E62" s="8"/>
      <c r="G62" s="41"/>
    </row>
    <row r="63" spans="2:12" x14ac:dyDescent="0.2">
      <c r="B63" s="8"/>
      <c r="C63" s="8"/>
      <c r="D63" s="8"/>
      <c r="E63" s="8"/>
    </row>
    <row r="64" spans="2:12" x14ac:dyDescent="0.2">
      <c r="B64" s="8"/>
      <c r="C64" s="8"/>
      <c r="D64" s="8"/>
      <c r="E64" s="8"/>
    </row>
    <row r="65" spans="2:8" x14ac:dyDescent="0.2">
      <c r="B65" s="8"/>
      <c r="C65" s="8"/>
      <c r="D65" s="8"/>
      <c r="E65" s="8"/>
      <c r="F65" s="8"/>
      <c r="G65" s="8"/>
      <c r="H65" s="8"/>
    </row>
    <row r="66" spans="2:8" x14ac:dyDescent="0.2">
      <c r="B66" s="8"/>
      <c r="C66" s="8"/>
      <c r="D66" s="8"/>
      <c r="E66" s="8"/>
      <c r="F66" s="8"/>
      <c r="G66" s="8"/>
      <c r="H66" s="8"/>
    </row>
    <row r="67" spans="2:8" x14ac:dyDescent="0.2">
      <c r="B67" s="8"/>
      <c r="C67" s="8"/>
      <c r="D67" s="8"/>
      <c r="E67" s="8"/>
      <c r="F67" s="8"/>
      <c r="G67" s="8"/>
      <c r="H67" s="8"/>
    </row>
    <row r="68" spans="2:8" x14ac:dyDescent="0.2">
      <c r="B68" s="8"/>
      <c r="C68" s="8"/>
      <c r="D68" s="8"/>
      <c r="E68" s="8"/>
      <c r="F68" s="8"/>
      <c r="G68" s="8"/>
      <c r="H68" s="8"/>
    </row>
    <row r="69" spans="2:8" x14ac:dyDescent="0.2">
      <c r="B69" s="8"/>
      <c r="C69" s="8"/>
      <c r="D69" s="41"/>
      <c r="E69" s="8"/>
      <c r="F69" s="8"/>
      <c r="G69" s="8"/>
      <c r="H69" s="8"/>
    </row>
    <row r="70" spans="2:8" x14ac:dyDescent="0.2">
      <c r="B70" s="8"/>
      <c r="C70" s="8"/>
      <c r="D70" s="8"/>
      <c r="E70" s="8"/>
      <c r="F70" s="8"/>
      <c r="G70" s="8"/>
      <c r="H70" s="8"/>
    </row>
    <row r="71" spans="2:8" x14ac:dyDescent="0.2">
      <c r="B71" s="8"/>
      <c r="C71" s="8"/>
      <c r="D71" s="8"/>
      <c r="E71" s="8"/>
      <c r="F71" s="8"/>
      <c r="G71" s="8"/>
      <c r="H71" s="8"/>
    </row>
    <row r="72" spans="2:8" x14ac:dyDescent="0.2">
      <c r="B72" s="8"/>
      <c r="C72" s="8"/>
      <c r="D72" s="8"/>
      <c r="E72" s="8"/>
      <c r="G72" s="8"/>
    </row>
    <row r="74" spans="2:8" x14ac:dyDescent="0.2">
      <c r="D74" s="8"/>
      <c r="E74" s="8"/>
      <c r="F74" s="8"/>
      <c r="G74" s="8"/>
    </row>
  </sheetData>
  <sortState xmlns:xlrd2="http://schemas.microsoft.com/office/spreadsheetml/2017/richdata2" ref="A5:BI39">
    <sortCondition descending="1" ref="BG5:BG39"/>
    <sortCondition descending="1" ref="BH5:BH39"/>
    <sortCondition descending="1" ref="BI5:BI39"/>
    <sortCondition ref="A5:A39"/>
  </sortState>
  <phoneticPr fontId="0" type="noConversion"/>
  <pageMargins left="0.7" right="0.7" top="0.75" bottom="0.75" header="0.3" footer="0.3"/>
  <pageSetup paperSize="9" scale="59" orientation="landscape"/>
  <ignoredErrors>
    <ignoredError sqref="BC44 BC40:BH40" formulaRange="1"/>
    <ignoredError sqref="BC4:BH4" formulaRange="1" emptyCellReference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L35"/>
  <sheetViews>
    <sheetView workbookViewId="0">
      <pane ySplit="1" topLeftCell="A2" activePane="bottomLeft" state="frozen"/>
      <selection pane="bottomLeft" activeCell="K20" sqref="K20"/>
    </sheetView>
  </sheetViews>
  <sheetFormatPr baseColWidth="10" defaultColWidth="8.83203125" defaultRowHeight="15" x14ac:dyDescent="0.2"/>
  <cols>
    <col min="1" max="1" width="21.6640625" customWidth="1"/>
  </cols>
  <sheetData>
    <row r="1" spans="1:12" x14ac:dyDescent="0.2">
      <c r="A1" t="s">
        <v>18</v>
      </c>
      <c r="B1" t="s">
        <v>47</v>
      </c>
      <c r="C1" t="s">
        <v>48</v>
      </c>
      <c r="D1" t="s">
        <v>49</v>
      </c>
      <c r="E1" t="s">
        <v>50</v>
      </c>
      <c r="F1" t="s">
        <v>51</v>
      </c>
      <c r="G1" t="s">
        <v>28</v>
      </c>
      <c r="K1" t="s">
        <v>204</v>
      </c>
      <c r="L1" t="s">
        <v>205</v>
      </c>
    </row>
    <row r="3" spans="1:12" ht="16" thickBot="1" x14ac:dyDescent="0.25">
      <c r="A3" s="20" t="s">
        <v>80</v>
      </c>
      <c r="B3" s="63">
        <v>3</v>
      </c>
      <c r="C3" s="63">
        <v>2</v>
      </c>
      <c r="D3" s="63">
        <v>1</v>
      </c>
      <c r="E3" s="63">
        <v>0</v>
      </c>
      <c r="F3" s="63">
        <v>4</v>
      </c>
      <c r="G3" s="63">
        <f>SUM(C3*3)+D3</f>
        <v>7</v>
      </c>
    </row>
    <row r="4" spans="1:12" x14ac:dyDescent="0.2">
      <c r="A4" s="14" t="s">
        <v>89</v>
      </c>
      <c r="B4" s="69">
        <v>3</v>
      </c>
      <c r="C4" s="69">
        <v>2</v>
      </c>
      <c r="D4" s="69">
        <v>0</v>
      </c>
      <c r="E4" s="69">
        <v>1</v>
      </c>
      <c r="F4" s="69">
        <v>10</v>
      </c>
      <c r="G4" s="69">
        <f>SUM(C4*3)+D4</f>
        <v>6</v>
      </c>
    </row>
    <row r="5" spans="1:12" x14ac:dyDescent="0.2">
      <c r="A5" s="4" t="s">
        <v>99</v>
      </c>
      <c r="B5">
        <v>2</v>
      </c>
      <c r="C5">
        <v>2</v>
      </c>
      <c r="D5">
        <v>0</v>
      </c>
      <c r="E5">
        <v>0</v>
      </c>
      <c r="F5">
        <v>9</v>
      </c>
      <c r="G5">
        <f>SUM(C5*3)+D5</f>
        <v>6</v>
      </c>
    </row>
    <row r="6" spans="1:12" ht="16" thickBot="1" x14ac:dyDescent="0.25">
      <c r="A6" s="20" t="s">
        <v>78</v>
      </c>
      <c r="B6" s="63">
        <v>2</v>
      </c>
      <c r="C6" s="63">
        <v>2</v>
      </c>
      <c r="D6" s="63">
        <v>0</v>
      </c>
      <c r="E6" s="63">
        <v>0</v>
      </c>
      <c r="F6" s="63">
        <v>9</v>
      </c>
      <c r="G6" s="63">
        <f>SUM(C6*3)+D6</f>
        <v>6</v>
      </c>
    </row>
    <row r="7" spans="1:12" x14ac:dyDescent="0.2">
      <c r="A7" s="14" t="s">
        <v>111</v>
      </c>
      <c r="B7" s="69">
        <v>2</v>
      </c>
      <c r="C7" s="69">
        <v>2</v>
      </c>
      <c r="D7" s="69">
        <v>0</v>
      </c>
      <c r="E7" s="69">
        <v>0</v>
      </c>
      <c r="F7" s="69">
        <v>6</v>
      </c>
      <c r="G7" s="69">
        <f>SUM(C7*3)+D7</f>
        <v>6</v>
      </c>
    </row>
    <row r="8" spans="1:12" x14ac:dyDescent="0.2">
      <c r="A8" s="4" t="s">
        <v>91</v>
      </c>
      <c r="B8">
        <v>3</v>
      </c>
      <c r="C8">
        <v>1</v>
      </c>
      <c r="D8">
        <v>2</v>
      </c>
      <c r="E8">
        <v>0</v>
      </c>
      <c r="F8">
        <v>1</v>
      </c>
      <c r="G8">
        <f>SUM(C8*3)+D8</f>
        <v>5</v>
      </c>
    </row>
    <row r="9" spans="1:12" x14ac:dyDescent="0.2">
      <c r="A9" s="4" t="s">
        <v>76</v>
      </c>
      <c r="B9">
        <v>2</v>
      </c>
      <c r="C9">
        <v>1</v>
      </c>
      <c r="D9">
        <v>1</v>
      </c>
      <c r="E9">
        <v>0</v>
      </c>
      <c r="F9">
        <v>2</v>
      </c>
      <c r="G9">
        <f>SUM(C9*3)+D9</f>
        <v>4</v>
      </c>
    </row>
    <row r="10" spans="1:12" x14ac:dyDescent="0.2">
      <c r="A10" s="4" t="s">
        <v>110</v>
      </c>
      <c r="B10">
        <v>2</v>
      </c>
      <c r="C10">
        <v>1</v>
      </c>
      <c r="D10">
        <v>1</v>
      </c>
      <c r="E10">
        <v>0</v>
      </c>
      <c r="F10">
        <v>1</v>
      </c>
      <c r="G10">
        <f>SUM(C10*3)+D10</f>
        <v>4</v>
      </c>
      <c r="H10" s="23"/>
    </row>
    <row r="11" spans="1:12" x14ac:dyDescent="0.2">
      <c r="A11" s="4" t="s">
        <v>79</v>
      </c>
      <c r="B11">
        <v>2</v>
      </c>
      <c r="C11">
        <v>1</v>
      </c>
      <c r="D11">
        <v>1</v>
      </c>
      <c r="E11">
        <v>0</v>
      </c>
      <c r="F11">
        <v>1</v>
      </c>
      <c r="G11">
        <f>SUM(C11*3)+D11</f>
        <v>4</v>
      </c>
    </row>
    <row r="12" spans="1:12" x14ac:dyDescent="0.2">
      <c r="A12" s="4" t="s">
        <v>90</v>
      </c>
      <c r="B12">
        <v>1</v>
      </c>
      <c r="C12">
        <v>1</v>
      </c>
      <c r="D12">
        <v>0</v>
      </c>
      <c r="E12">
        <v>0</v>
      </c>
      <c r="F12">
        <v>9</v>
      </c>
      <c r="G12">
        <f>SUM(C12*3)+D12</f>
        <v>3</v>
      </c>
    </row>
    <row r="13" spans="1:12" x14ac:dyDescent="0.2">
      <c r="A13" s="4" t="s">
        <v>106</v>
      </c>
      <c r="B13">
        <v>2</v>
      </c>
      <c r="C13">
        <v>1</v>
      </c>
      <c r="D13">
        <v>0</v>
      </c>
      <c r="E13">
        <v>1</v>
      </c>
      <c r="F13">
        <v>0</v>
      </c>
      <c r="G13">
        <f>SUM(C13*3)+D13</f>
        <v>3</v>
      </c>
      <c r="H13" s="23"/>
    </row>
    <row r="14" spans="1:12" x14ac:dyDescent="0.2">
      <c r="A14" s="4" t="s">
        <v>65</v>
      </c>
      <c r="B14">
        <v>2</v>
      </c>
      <c r="C14">
        <v>1</v>
      </c>
      <c r="D14">
        <v>0</v>
      </c>
      <c r="E14">
        <v>1</v>
      </c>
      <c r="F14">
        <v>-2</v>
      </c>
      <c r="G14">
        <f>SUM(C14*3)+D14</f>
        <v>3</v>
      </c>
    </row>
    <row r="15" spans="1:12" x14ac:dyDescent="0.2">
      <c r="A15" s="4" t="s">
        <v>156</v>
      </c>
      <c r="B15">
        <v>2</v>
      </c>
      <c r="C15">
        <v>1</v>
      </c>
      <c r="D15">
        <v>0</v>
      </c>
      <c r="E15">
        <v>1</v>
      </c>
      <c r="F15">
        <v>-3</v>
      </c>
      <c r="G15">
        <f>SUM(C15*3)+D15</f>
        <v>3</v>
      </c>
    </row>
    <row r="16" spans="1:12" x14ac:dyDescent="0.2">
      <c r="A16" s="4" t="s">
        <v>85</v>
      </c>
      <c r="B16">
        <v>2</v>
      </c>
      <c r="C16">
        <v>1</v>
      </c>
      <c r="D16">
        <v>0</v>
      </c>
      <c r="E16">
        <v>1</v>
      </c>
      <c r="F16">
        <v>-4</v>
      </c>
      <c r="G16">
        <f>SUM(C16*3)+D16</f>
        <v>3</v>
      </c>
    </row>
    <row r="17" spans="1:11" x14ac:dyDescent="0.2">
      <c r="A17" s="4" t="s">
        <v>83</v>
      </c>
      <c r="B17">
        <v>2</v>
      </c>
      <c r="C17">
        <v>0</v>
      </c>
      <c r="D17">
        <v>2</v>
      </c>
      <c r="E17">
        <v>0</v>
      </c>
      <c r="F17">
        <v>0</v>
      </c>
      <c r="G17">
        <f>SUM(C17*3)+D17</f>
        <v>2</v>
      </c>
      <c r="K17" s="36"/>
    </row>
    <row r="18" spans="1:11" x14ac:dyDescent="0.2">
      <c r="A18" s="4" t="s">
        <v>107</v>
      </c>
      <c r="B18">
        <v>2</v>
      </c>
      <c r="C18">
        <v>0</v>
      </c>
      <c r="D18">
        <v>1</v>
      </c>
      <c r="E18">
        <v>1</v>
      </c>
      <c r="F18">
        <v>-1</v>
      </c>
      <c r="G18">
        <f>SUM(C18*3)+D18</f>
        <v>1</v>
      </c>
      <c r="K18" s="36"/>
    </row>
    <row r="19" spans="1:11" x14ac:dyDescent="0.2">
      <c r="A19" s="4" t="s">
        <v>108</v>
      </c>
      <c r="B19">
        <v>2</v>
      </c>
      <c r="C19">
        <v>0</v>
      </c>
      <c r="D19">
        <v>1</v>
      </c>
      <c r="E19">
        <v>1</v>
      </c>
      <c r="F19">
        <v>-1</v>
      </c>
      <c r="G19">
        <f>SUM(C19*3)+D19</f>
        <v>1</v>
      </c>
      <c r="K19" s="36"/>
    </row>
    <row r="20" spans="1:11" x14ac:dyDescent="0.2">
      <c r="A20" s="4" t="s">
        <v>21</v>
      </c>
      <c r="B20">
        <v>2</v>
      </c>
      <c r="C20">
        <v>0</v>
      </c>
      <c r="D20">
        <v>1</v>
      </c>
      <c r="E20">
        <v>1</v>
      </c>
      <c r="F20">
        <v>-2</v>
      </c>
      <c r="G20">
        <f>SUM(C20*3)+D20</f>
        <v>1</v>
      </c>
      <c r="K20" s="37"/>
    </row>
    <row r="21" spans="1:11" x14ac:dyDescent="0.2">
      <c r="A21" s="4" t="s">
        <v>97</v>
      </c>
      <c r="B21">
        <v>2</v>
      </c>
      <c r="C21">
        <v>0</v>
      </c>
      <c r="D21">
        <v>1</v>
      </c>
      <c r="E21">
        <v>1</v>
      </c>
      <c r="F21">
        <v>-8</v>
      </c>
      <c r="G21">
        <f>SUM(C21*3)+D21</f>
        <v>1</v>
      </c>
      <c r="K21" s="36"/>
    </row>
    <row r="22" spans="1:11" x14ac:dyDescent="0.2">
      <c r="A22" s="4" t="s">
        <v>87</v>
      </c>
      <c r="B22">
        <v>1</v>
      </c>
      <c r="C22">
        <v>0</v>
      </c>
      <c r="D22">
        <v>0</v>
      </c>
      <c r="E22">
        <v>1</v>
      </c>
      <c r="F22">
        <v>-2</v>
      </c>
      <c r="G22">
        <f>SUM(C22*3)+D22</f>
        <v>0</v>
      </c>
      <c r="K22" s="36"/>
    </row>
    <row r="23" spans="1:11" x14ac:dyDescent="0.2">
      <c r="A23" s="4" t="s">
        <v>74</v>
      </c>
      <c r="B23">
        <v>2</v>
      </c>
      <c r="C23">
        <v>0</v>
      </c>
      <c r="D23">
        <v>0</v>
      </c>
      <c r="E23">
        <v>2</v>
      </c>
      <c r="F23">
        <v>-2</v>
      </c>
      <c r="G23">
        <f>SUM(C23*3)+D23</f>
        <v>0</v>
      </c>
      <c r="K23" s="36"/>
    </row>
    <row r="24" spans="1:11" x14ac:dyDescent="0.2">
      <c r="A24" s="4" t="s">
        <v>82</v>
      </c>
      <c r="B24">
        <v>2</v>
      </c>
      <c r="C24">
        <v>0</v>
      </c>
      <c r="D24">
        <v>0</v>
      </c>
      <c r="E24">
        <v>2</v>
      </c>
      <c r="F24">
        <v>-4</v>
      </c>
      <c r="G24">
        <f>SUM(C24*3)+D24</f>
        <v>0</v>
      </c>
      <c r="K24" s="36"/>
    </row>
    <row r="25" spans="1:11" x14ac:dyDescent="0.2">
      <c r="A25" s="4" t="s">
        <v>22</v>
      </c>
      <c r="B25">
        <v>3</v>
      </c>
      <c r="C25">
        <v>0</v>
      </c>
      <c r="D25">
        <v>0</v>
      </c>
      <c r="E25">
        <v>3</v>
      </c>
      <c r="F25">
        <v>-4</v>
      </c>
      <c r="G25">
        <f>SUM(C25*3)+D25</f>
        <v>0</v>
      </c>
    </row>
    <row r="26" spans="1:11" x14ac:dyDescent="0.2">
      <c r="A26" s="4" t="s">
        <v>61</v>
      </c>
      <c r="B26">
        <v>1</v>
      </c>
      <c r="C26">
        <v>0</v>
      </c>
      <c r="D26">
        <v>0</v>
      </c>
      <c r="E26">
        <v>1</v>
      </c>
      <c r="F26">
        <v>-8</v>
      </c>
      <c r="G26">
        <f>SUM(C26*3)+D26</f>
        <v>0</v>
      </c>
    </row>
    <row r="27" spans="1:11" x14ac:dyDescent="0.2">
      <c r="A27" s="4" t="s">
        <v>112</v>
      </c>
      <c r="B27">
        <v>1</v>
      </c>
      <c r="C27">
        <v>0</v>
      </c>
      <c r="D27">
        <v>0</v>
      </c>
      <c r="E27">
        <v>1</v>
      </c>
      <c r="F27">
        <v>-9</v>
      </c>
      <c r="G27">
        <f>SUM(C27*3)+D27</f>
        <v>0</v>
      </c>
    </row>
    <row r="28" spans="1:11" x14ac:dyDescent="0.2">
      <c r="A28" s="4" t="s">
        <v>75</v>
      </c>
      <c r="G28">
        <f t="shared" ref="G3:G29" si="0">SUM(C28*3)+D28</f>
        <v>0</v>
      </c>
    </row>
    <row r="29" spans="1:11" x14ac:dyDescent="0.2">
      <c r="A29" s="4" t="s">
        <v>98</v>
      </c>
      <c r="G29">
        <f t="shared" si="0"/>
        <v>0</v>
      </c>
    </row>
    <row r="30" spans="1:11" x14ac:dyDescent="0.2">
      <c r="A30" s="4" t="s">
        <v>19</v>
      </c>
      <c r="G30">
        <f t="shared" ref="G30:G35" si="1">SUM(C30*3)+D30</f>
        <v>0</v>
      </c>
    </row>
    <row r="31" spans="1:11" x14ac:dyDescent="0.2">
      <c r="A31" s="4" t="s">
        <v>77</v>
      </c>
      <c r="G31">
        <f t="shared" si="1"/>
        <v>0</v>
      </c>
    </row>
    <row r="32" spans="1:11" x14ac:dyDescent="0.2">
      <c r="A32" s="4" t="s">
        <v>84</v>
      </c>
      <c r="G32">
        <f t="shared" si="1"/>
        <v>0</v>
      </c>
    </row>
    <row r="33" spans="1:7" x14ac:dyDescent="0.2">
      <c r="A33" s="4" t="s">
        <v>101</v>
      </c>
      <c r="G33">
        <f t="shared" si="1"/>
        <v>0</v>
      </c>
    </row>
    <row r="34" spans="1:7" x14ac:dyDescent="0.2">
      <c r="A34" s="4" t="s">
        <v>20</v>
      </c>
      <c r="G34">
        <f t="shared" si="1"/>
        <v>0</v>
      </c>
    </row>
    <row r="35" spans="1:7" x14ac:dyDescent="0.2">
      <c r="A35" s="4" t="s">
        <v>100</v>
      </c>
      <c r="G35">
        <f t="shared" si="1"/>
        <v>0</v>
      </c>
    </row>
  </sheetData>
  <autoFilter ref="A1:G34" xr:uid="{CCA4218F-1ABE-CF4A-906A-71EA404D2B67}"/>
  <sortState xmlns:xlrd2="http://schemas.microsoft.com/office/spreadsheetml/2017/richdata2" ref="A3:G27">
    <sortCondition descending="1" ref="G3:G27"/>
    <sortCondition descending="1" ref="F3:F27"/>
    <sortCondition ref="B3:B27"/>
  </sortState>
  <phoneticPr fontId="8" type="noConversion"/>
  <pageMargins left="0.75" right="0.75" top="1" bottom="1" header="0.5" footer="0.5"/>
  <pageSetup paperSize="9"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BF40"/>
  <sheetViews>
    <sheetView zoomScaleNormal="10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4" sqref="A14:XFD14"/>
    </sheetView>
  </sheetViews>
  <sheetFormatPr baseColWidth="10" defaultColWidth="8.83203125" defaultRowHeight="15" outlineLevelCol="1" x14ac:dyDescent="0.2"/>
  <cols>
    <col min="1" max="1" width="19.1640625" customWidth="1"/>
    <col min="2" max="11" width="7.33203125" customWidth="1"/>
    <col min="12" max="20" width="7.33203125" customWidth="1" outlineLevel="1"/>
    <col min="21" max="21" width="7.33203125" style="31" customWidth="1" outlineLevel="1"/>
    <col min="22" max="26" width="7.33203125" customWidth="1" outlineLevel="1"/>
    <col min="27" max="51" width="7.33203125" style="23" customWidth="1" outlineLevel="1"/>
    <col min="52" max="52" width="7.33203125" style="23" customWidth="1"/>
    <col min="53" max="53" width="9.1640625" style="8" customWidth="1"/>
    <col min="54" max="55" width="8.83203125" style="8"/>
  </cols>
  <sheetData>
    <row r="1" spans="1:58" x14ac:dyDescent="0.2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32</v>
      </c>
      <c r="U1" s="31" t="s">
        <v>33</v>
      </c>
      <c r="V1" t="s">
        <v>34</v>
      </c>
      <c r="W1" t="s">
        <v>35</v>
      </c>
      <c r="X1" t="s">
        <v>36</v>
      </c>
      <c r="Y1" t="s">
        <v>37</v>
      </c>
      <c r="Z1" t="s">
        <v>38</v>
      </c>
      <c r="AA1" s="23" t="s">
        <v>39</v>
      </c>
      <c r="AB1" s="23" t="s">
        <v>40</v>
      </c>
      <c r="AC1" s="23" t="s">
        <v>41</v>
      </c>
      <c r="AD1" s="23" t="s">
        <v>42</v>
      </c>
      <c r="AE1" s="23" t="s">
        <v>44</v>
      </c>
      <c r="AF1" s="23" t="s">
        <v>45</v>
      </c>
      <c r="AG1" s="23" t="s">
        <v>46</v>
      </c>
      <c r="AH1" s="23" t="s">
        <v>52</v>
      </c>
      <c r="AI1" s="23" t="s">
        <v>53</v>
      </c>
      <c r="AJ1" s="23" t="s">
        <v>54</v>
      </c>
      <c r="AK1" s="23" t="s">
        <v>55</v>
      </c>
      <c r="AL1" s="23" t="s">
        <v>56</v>
      </c>
      <c r="AM1" s="23" t="s">
        <v>57</v>
      </c>
      <c r="AN1" s="23" t="s">
        <v>58</v>
      </c>
      <c r="AO1" s="23" t="s">
        <v>59</v>
      </c>
      <c r="AP1" s="23" t="s">
        <v>60</v>
      </c>
      <c r="AQ1" s="23" t="s">
        <v>66</v>
      </c>
      <c r="AR1" s="23" t="s">
        <v>68</v>
      </c>
      <c r="AS1" s="23" t="s">
        <v>69</v>
      </c>
      <c r="AT1" s="23" t="s">
        <v>70</v>
      </c>
      <c r="AU1" s="23" t="s">
        <v>71</v>
      </c>
      <c r="AV1" s="23" t="s">
        <v>81</v>
      </c>
      <c r="AW1" s="23" t="s">
        <v>86</v>
      </c>
      <c r="AX1" s="23" t="s">
        <v>88</v>
      </c>
      <c r="AY1" s="23" t="s">
        <v>105</v>
      </c>
      <c r="BA1" s="8" t="s">
        <v>62</v>
      </c>
      <c r="BB1" s="8" t="s">
        <v>64</v>
      </c>
      <c r="BC1" s="8" t="s">
        <v>67</v>
      </c>
    </row>
    <row r="3" spans="1:58" ht="16" thickBot="1" x14ac:dyDescent="0.25">
      <c r="A3" s="20" t="s">
        <v>108</v>
      </c>
      <c r="B3" s="7"/>
      <c r="C3" s="7"/>
      <c r="D3" s="7"/>
      <c r="E3" s="7">
        <v>6</v>
      </c>
      <c r="F3" s="7"/>
      <c r="G3" s="7"/>
      <c r="H3" s="51"/>
      <c r="I3" s="7"/>
      <c r="J3" s="7"/>
      <c r="K3" s="7"/>
      <c r="L3" s="7"/>
      <c r="M3" s="7">
        <v>1</v>
      </c>
      <c r="N3" s="7"/>
      <c r="O3" s="7"/>
      <c r="P3" s="7"/>
      <c r="Q3" s="7"/>
      <c r="R3" s="51"/>
      <c r="S3" s="7">
        <v>1</v>
      </c>
      <c r="T3" s="7">
        <v>2</v>
      </c>
      <c r="U3" s="7">
        <v>1</v>
      </c>
      <c r="V3" s="7">
        <v>3</v>
      </c>
      <c r="W3" s="7"/>
      <c r="X3" s="7"/>
      <c r="Y3" s="7">
        <v>3</v>
      </c>
      <c r="Z3" s="7"/>
      <c r="AA3" s="51"/>
      <c r="AB3" s="7">
        <v>1</v>
      </c>
      <c r="AC3" s="7"/>
      <c r="AD3" s="7"/>
      <c r="AE3" s="7"/>
      <c r="AF3" s="7"/>
      <c r="AG3" s="7"/>
      <c r="AH3" s="7"/>
      <c r="AI3" s="7"/>
      <c r="AJ3" s="7"/>
      <c r="AK3" s="7"/>
      <c r="AL3" s="7"/>
      <c r="AM3" s="7"/>
      <c r="AN3" s="7"/>
      <c r="AO3" s="7"/>
      <c r="AP3" s="7"/>
      <c r="AQ3" s="7"/>
      <c r="AR3" s="7"/>
      <c r="AS3" s="7"/>
      <c r="AT3" s="7"/>
      <c r="AU3" s="7"/>
      <c r="AV3" s="7"/>
      <c r="AW3" s="7"/>
      <c r="AX3" s="7"/>
      <c r="AY3" s="7"/>
      <c r="AZ3" s="28"/>
      <c r="BA3" s="23">
        <f t="shared" ref="BA3:BA35" si="0">SUM(B3:AY3)</f>
        <v>18</v>
      </c>
      <c r="BB3" s="8">
        <v>3</v>
      </c>
    </row>
    <row r="4" spans="1:58" x14ac:dyDescent="0.2">
      <c r="A4" s="35" t="s">
        <v>106</v>
      </c>
      <c r="B4" s="7">
        <v>2</v>
      </c>
      <c r="C4" s="7"/>
      <c r="D4" s="7"/>
      <c r="E4" s="7">
        <v>1</v>
      </c>
      <c r="F4" s="7"/>
      <c r="G4" s="7"/>
      <c r="H4" s="51"/>
      <c r="I4" s="7"/>
      <c r="J4" s="7"/>
      <c r="K4" s="7"/>
      <c r="L4" s="7"/>
      <c r="M4" s="7"/>
      <c r="N4" s="7"/>
      <c r="O4" s="7">
        <v>5</v>
      </c>
      <c r="P4" s="7"/>
      <c r="Q4" s="7">
        <v>3</v>
      </c>
      <c r="R4" s="51"/>
      <c r="S4" s="7"/>
      <c r="T4" s="7">
        <v>3</v>
      </c>
      <c r="U4" s="7"/>
      <c r="V4" s="7"/>
      <c r="W4" s="7"/>
      <c r="X4" s="7"/>
      <c r="Y4" s="7">
        <v>1</v>
      </c>
      <c r="Z4" s="7"/>
      <c r="AA4" s="51"/>
      <c r="AB4" s="7"/>
      <c r="AC4" s="7"/>
      <c r="AD4" s="7"/>
      <c r="AE4" s="7"/>
      <c r="AF4" s="7"/>
      <c r="AG4" s="7"/>
      <c r="AH4" s="7"/>
      <c r="AI4" s="7"/>
      <c r="AJ4" s="7"/>
      <c r="AK4" s="7"/>
      <c r="AL4" s="7"/>
      <c r="AM4" s="7"/>
      <c r="AN4" s="7"/>
      <c r="AO4" s="7"/>
      <c r="AP4" s="7"/>
      <c r="AQ4" s="7"/>
      <c r="AR4" s="7"/>
      <c r="AS4" s="7"/>
      <c r="AT4" s="7"/>
      <c r="AU4" s="7"/>
      <c r="AV4" s="7"/>
      <c r="AW4" s="7"/>
      <c r="AX4" s="7"/>
      <c r="AY4" s="7"/>
      <c r="AZ4" s="28"/>
      <c r="BA4" s="23">
        <f t="shared" si="0"/>
        <v>15</v>
      </c>
      <c r="BB4" s="8">
        <v>4</v>
      </c>
    </row>
    <row r="5" spans="1:58" x14ac:dyDescent="0.2">
      <c r="A5" s="38" t="s">
        <v>22</v>
      </c>
      <c r="B5" s="7"/>
      <c r="C5" s="7"/>
      <c r="D5" s="7"/>
      <c r="E5" s="7"/>
      <c r="F5" s="7"/>
      <c r="G5" s="7"/>
      <c r="H5" s="51"/>
      <c r="I5" s="7"/>
      <c r="J5" s="7"/>
      <c r="K5" s="7"/>
      <c r="L5" s="7">
        <v>1</v>
      </c>
      <c r="M5" s="7"/>
      <c r="N5" s="7">
        <v>1</v>
      </c>
      <c r="O5" s="7">
        <v>1</v>
      </c>
      <c r="P5" s="7">
        <v>3</v>
      </c>
      <c r="Q5" s="7"/>
      <c r="R5" s="51"/>
      <c r="S5" s="7">
        <v>3</v>
      </c>
      <c r="T5" s="7"/>
      <c r="U5" s="7"/>
      <c r="V5" s="7">
        <v>1</v>
      </c>
      <c r="W5" s="7">
        <v>3</v>
      </c>
      <c r="X5" s="7"/>
      <c r="Y5" s="7"/>
      <c r="Z5" s="7"/>
      <c r="AA5" s="51"/>
      <c r="AB5" s="7"/>
      <c r="AC5" s="7"/>
      <c r="AD5" s="7"/>
      <c r="AE5" s="7"/>
      <c r="AF5" s="7"/>
      <c r="AG5" s="7"/>
      <c r="AH5" s="7"/>
      <c r="AI5" s="7"/>
      <c r="AJ5" s="7"/>
      <c r="AK5" s="7"/>
      <c r="AL5" s="7"/>
      <c r="AM5" s="7"/>
      <c r="AN5" s="7"/>
      <c r="AO5" s="7"/>
      <c r="AP5" s="7"/>
      <c r="AQ5" s="7"/>
      <c r="AR5" s="7"/>
      <c r="AS5" s="7"/>
      <c r="AT5" s="7"/>
      <c r="AU5" s="7"/>
      <c r="AV5" s="7"/>
      <c r="AW5" s="7"/>
      <c r="AX5" s="7"/>
      <c r="AY5" s="7"/>
      <c r="AZ5" s="28"/>
      <c r="BA5" s="23">
        <f t="shared" si="0"/>
        <v>13</v>
      </c>
      <c r="BB5" s="8">
        <v>3</v>
      </c>
    </row>
    <row r="6" spans="1:58" ht="16" thickBot="1" x14ac:dyDescent="0.25">
      <c r="A6" s="20" t="s">
        <v>65</v>
      </c>
      <c r="B6" s="7"/>
      <c r="C6" s="7">
        <v>2</v>
      </c>
      <c r="D6" s="7"/>
      <c r="E6" s="7"/>
      <c r="F6" s="7"/>
      <c r="G6" s="7">
        <v>2</v>
      </c>
      <c r="H6" s="51"/>
      <c r="I6" s="7"/>
      <c r="J6" s="7"/>
      <c r="K6" s="7">
        <v>1</v>
      </c>
      <c r="L6" s="7">
        <v>4</v>
      </c>
      <c r="M6" s="7">
        <v>1</v>
      </c>
      <c r="N6" s="7">
        <v>2</v>
      </c>
      <c r="O6" s="7"/>
      <c r="P6" s="7"/>
      <c r="Q6" s="7"/>
      <c r="R6" s="51"/>
      <c r="S6" s="7"/>
      <c r="T6" s="7"/>
      <c r="U6" s="7"/>
      <c r="V6" s="7">
        <v>1</v>
      </c>
      <c r="W6" s="7"/>
      <c r="X6" s="7"/>
      <c r="Y6" s="7"/>
      <c r="Z6" s="7"/>
      <c r="AA6" s="51"/>
      <c r="AB6" s="7"/>
      <c r="AC6" s="7"/>
      <c r="AD6" s="7"/>
      <c r="AE6" s="7"/>
      <c r="AF6" s="7"/>
      <c r="AG6" s="7"/>
      <c r="AH6" s="7"/>
      <c r="AI6" s="7"/>
      <c r="AJ6" s="7"/>
      <c r="AK6" s="7"/>
      <c r="AL6" s="7"/>
      <c r="AM6" s="7"/>
      <c r="AN6" s="7"/>
      <c r="AO6" s="7"/>
      <c r="AP6" s="7"/>
      <c r="AQ6" s="7"/>
      <c r="AR6" s="7"/>
      <c r="AS6" s="7"/>
      <c r="AT6" s="7"/>
      <c r="AU6" s="7"/>
      <c r="AV6" s="7"/>
      <c r="AW6" s="7"/>
      <c r="AX6" s="7"/>
      <c r="AY6" s="7"/>
      <c r="AZ6" s="28"/>
      <c r="BA6" s="23">
        <f t="shared" si="0"/>
        <v>13</v>
      </c>
      <c r="BB6" s="8">
        <v>2</v>
      </c>
      <c r="BC6" s="8">
        <v>1</v>
      </c>
    </row>
    <row r="7" spans="1:58" x14ac:dyDescent="0.2">
      <c r="A7" s="14" t="s">
        <v>107</v>
      </c>
      <c r="B7" s="7"/>
      <c r="C7" s="7"/>
      <c r="D7" s="7"/>
      <c r="E7" s="7"/>
      <c r="F7" s="7">
        <v>1</v>
      </c>
      <c r="G7" s="7">
        <v>2</v>
      </c>
      <c r="H7" s="51"/>
      <c r="I7" s="7"/>
      <c r="J7" s="7"/>
      <c r="K7" s="7">
        <v>2</v>
      </c>
      <c r="L7" s="7"/>
      <c r="M7" s="7"/>
      <c r="N7" s="7">
        <v>1</v>
      </c>
      <c r="O7" s="7"/>
      <c r="P7" s="7"/>
      <c r="Q7" s="7"/>
      <c r="R7" s="51"/>
      <c r="S7" s="7"/>
      <c r="T7" s="7"/>
      <c r="U7" s="7">
        <v>2</v>
      </c>
      <c r="V7" s="7"/>
      <c r="W7" s="7">
        <v>1</v>
      </c>
      <c r="X7" s="7">
        <v>1</v>
      </c>
      <c r="Y7" s="7">
        <v>1</v>
      </c>
      <c r="Z7" s="7"/>
      <c r="AA7" s="51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28"/>
      <c r="BA7" s="23">
        <f t="shared" si="0"/>
        <v>11</v>
      </c>
      <c r="BB7" s="8">
        <v>1</v>
      </c>
      <c r="BC7" s="8">
        <v>1</v>
      </c>
    </row>
    <row r="8" spans="1:58" x14ac:dyDescent="0.2">
      <c r="A8" s="14" t="s">
        <v>21</v>
      </c>
      <c r="B8" s="7">
        <v>1</v>
      </c>
      <c r="C8" s="7"/>
      <c r="D8" s="7"/>
      <c r="E8" s="7"/>
      <c r="F8" s="7"/>
      <c r="G8" s="7"/>
      <c r="H8" s="51"/>
      <c r="I8" s="7"/>
      <c r="J8" s="7">
        <v>1</v>
      </c>
      <c r="K8" s="7">
        <v>1</v>
      </c>
      <c r="L8" s="7"/>
      <c r="M8" s="7">
        <v>1</v>
      </c>
      <c r="N8" s="7">
        <v>1</v>
      </c>
      <c r="O8" s="7">
        <v>1</v>
      </c>
      <c r="P8" s="7">
        <v>1</v>
      </c>
      <c r="Q8" s="7"/>
      <c r="R8" s="51"/>
      <c r="S8" s="7"/>
      <c r="T8" s="7">
        <v>1</v>
      </c>
      <c r="U8" s="7"/>
      <c r="V8" s="7">
        <v>1</v>
      </c>
      <c r="W8" s="7"/>
      <c r="X8" s="7">
        <v>1</v>
      </c>
      <c r="Y8" s="7"/>
      <c r="Z8" s="7"/>
      <c r="AA8" s="51"/>
      <c r="AB8" s="7">
        <v>1</v>
      </c>
      <c r="AC8" s="7"/>
      <c r="AD8" s="7"/>
      <c r="AE8" s="7"/>
      <c r="AF8" s="7"/>
      <c r="AG8" s="7"/>
      <c r="AH8" s="7"/>
      <c r="AI8" s="7"/>
      <c r="AJ8" s="7"/>
      <c r="AK8" s="7"/>
      <c r="AL8" s="7"/>
      <c r="AM8" s="7"/>
      <c r="AN8" s="7"/>
      <c r="AO8" s="7"/>
      <c r="AP8" s="7"/>
      <c r="AQ8" s="7"/>
      <c r="AR8" s="7"/>
      <c r="AS8" s="7"/>
      <c r="AT8" s="7"/>
      <c r="AU8" s="7"/>
      <c r="AV8" s="7"/>
      <c r="AW8" s="7"/>
      <c r="AX8" s="7"/>
      <c r="AY8" s="7"/>
      <c r="AZ8" s="28"/>
      <c r="BA8" s="23">
        <f t="shared" si="0"/>
        <v>11</v>
      </c>
    </row>
    <row r="9" spans="1:58" x14ac:dyDescent="0.2">
      <c r="A9" s="4" t="s">
        <v>110</v>
      </c>
      <c r="B9" s="7"/>
      <c r="C9" s="7"/>
      <c r="D9" s="7">
        <v>1</v>
      </c>
      <c r="E9" s="7"/>
      <c r="F9" s="7">
        <v>2</v>
      </c>
      <c r="G9" s="7"/>
      <c r="H9" s="51"/>
      <c r="I9" s="7"/>
      <c r="J9" s="7"/>
      <c r="K9" s="7"/>
      <c r="L9" s="7"/>
      <c r="M9" s="7"/>
      <c r="N9" s="7">
        <v>1</v>
      </c>
      <c r="O9" s="7"/>
      <c r="P9" s="7">
        <v>1</v>
      </c>
      <c r="Q9" s="7">
        <v>1</v>
      </c>
      <c r="R9" s="51"/>
      <c r="S9" s="7">
        <v>1</v>
      </c>
      <c r="T9" s="7"/>
      <c r="U9" s="7"/>
      <c r="V9" s="7"/>
      <c r="W9" s="7"/>
      <c r="X9" s="7"/>
      <c r="Y9" s="7"/>
      <c r="Z9" s="7">
        <v>2</v>
      </c>
      <c r="AA9" s="51"/>
      <c r="AB9" s="7">
        <v>1</v>
      </c>
      <c r="AC9" s="7"/>
      <c r="AD9" s="7"/>
      <c r="AE9" s="7"/>
      <c r="AF9" s="7"/>
      <c r="AG9" s="7"/>
      <c r="AH9" s="7"/>
      <c r="AI9" s="7"/>
      <c r="AJ9" s="7"/>
      <c r="AK9" s="7"/>
      <c r="AL9" s="7"/>
      <c r="AM9" s="7"/>
      <c r="AN9" s="7"/>
      <c r="AO9" s="7"/>
      <c r="AP9" s="7"/>
      <c r="AQ9" s="7"/>
      <c r="AR9" s="7"/>
      <c r="AS9" s="7"/>
      <c r="AT9" s="7"/>
      <c r="AU9" s="7"/>
      <c r="AV9" s="7"/>
      <c r="AW9" s="7"/>
      <c r="AX9" s="7"/>
      <c r="AY9" s="7"/>
      <c r="AZ9" s="28"/>
      <c r="BA9" s="23">
        <f t="shared" si="0"/>
        <v>10</v>
      </c>
      <c r="BC9" s="8">
        <v>1</v>
      </c>
    </row>
    <row r="10" spans="1:58" x14ac:dyDescent="0.2">
      <c r="A10" s="4" t="s">
        <v>99</v>
      </c>
      <c r="B10" s="7">
        <v>1</v>
      </c>
      <c r="C10" s="7">
        <v>6</v>
      </c>
      <c r="D10" s="7">
        <v>1</v>
      </c>
      <c r="E10" s="7"/>
      <c r="F10" s="7"/>
      <c r="G10" s="7"/>
      <c r="H10" s="51"/>
      <c r="I10" s="7"/>
      <c r="J10" s="7"/>
      <c r="K10" s="7"/>
      <c r="L10" s="7"/>
      <c r="M10" s="7"/>
      <c r="N10" s="7"/>
      <c r="O10" s="7"/>
      <c r="P10" s="7"/>
      <c r="Q10" s="7"/>
      <c r="R10" s="51"/>
      <c r="S10" s="7"/>
      <c r="T10" s="7"/>
      <c r="U10" s="7"/>
      <c r="V10" s="7"/>
      <c r="W10" s="7"/>
      <c r="X10" s="7"/>
      <c r="Y10" s="7"/>
      <c r="Z10" s="7"/>
      <c r="AA10" s="51"/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28"/>
      <c r="BA10" s="23">
        <f t="shared" si="0"/>
        <v>8</v>
      </c>
      <c r="BB10" s="8">
        <v>1</v>
      </c>
    </row>
    <row r="11" spans="1:58" x14ac:dyDescent="0.2">
      <c r="A11" s="4" t="s">
        <v>89</v>
      </c>
      <c r="B11" s="7"/>
      <c r="C11" s="7"/>
      <c r="D11" s="7"/>
      <c r="E11" s="7"/>
      <c r="F11" s="7"/>
      <c r="G11" s="7"/>
      <c r="H11" s="51"/>
      <c r="I11" s="7">
        <v>1</v>
      </c>
      <c r="J11" s="7">
        <v>1</v>
      </c>
      <c r="K11" s="7"/>
      <c r="L11" s="7">
        <v>1</v>
      </c>
      <c r="M11" s="7">
        <v>1</v>
      </c>
      <c r="N11" s="7"/>
      <c r="O11" s="7"/>
      <c r="P11" s="7"/>
      <c r="Q11" s="7"/>
      <c r="R11" s="51"/>
      <c r="S11" s="7"/>
      <c r="T11" s="7"/>
      <c r="U11" s="7">
        <v>1</v>
      </c>
      <c r="V11" s="7"/>
      <c r="W11" s="7">
        <v>1</v>
      </c>
      <c r="X11" s="7"/>
      <c r="Y11" s="7"/>
      <c r="Z11" s="7">
        <v>2</v>
      </c>
      <c r="AA11" s="51"/>
      <c r="AB11" s="7"/>
      <c r="AC11" s="7"/>
      <c r="AD11" s="7"/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AZ11" s="28"/>
      <c r="BA11" s="23">
        <f t="shared" si="0"/>
        <v>8</v>
      </c>
      <c r="BC11" s="8">
        <v>1</v>
      </c>
    </row>
    <row r="12" spans="1:58" x14ac:dyDescent="0.2">
      <c r="A12" s="4" t="s">
        <v>124</v>
      </c>
      <c r="B12" s="7"/>
      <c r="C12" s="7"/>
      <c r="D12" s="7">
        <v>3</v>
      </c>
      <c r="E12" s="7"/>
      <c r="F12" s="7">
        <v>4</v>
      </c>
      <c r="G12" s="7"/>
      <c r="H12" s="51"/>
      <c r="I12" s="7"/>
      <c r="J12" s="7"/>
      <c r="K12" s="7"/>
      <c r="L12" s="7"/>
      <c r="M12" s="7"/>
      <c r="N12" s="7"/>
      <c r="O12" s="7"/>
      <c r="P12" s="7"/>
      <c r="Q12" s="7"/>
      <c r="R12" s="51"/>
      <c r="S12" s="7"/>
      <c r="T12" s="7"/>
      <c r="U12" s="7"/>
      <c r="V12" s="7"/>
      <c r="W12" s="7"/>
      <c r="X12" s="7"/>
      <c r="Y12" s="7"/>
      <c r="Z12" s="7"/>
      <c r="AA12" s="51"/>
      <c r="AB12" s="7"/>
      <c r="AC12" s="7"/>
      <c r="AD12" s="7"/>
      <c r="AE12" s="7"/>
      <c r="AF12" s="7"/>
      <c r="AG12" s="7"/>
      <c r="AH12" s="7"/>
      <c r="AI12" s="7"/>
      <c r="AJ12" s="7"/>
      <c r="AK12" s="7"/>
      <c r="AL12" s="7"/>
      <c r="AM12" s="7"/>
      <c r="AN12" s="7"/>
      <c r="AO12" s="7"/>
      <c r="AP12" s="7"/>
      <c r="AQ12" s="7"/>
      <c r="AR12" s="7"/>
      <c r="AS12" s="7"/>
      <c r="AT12" s="7"/>
      <c r="AU12" s="7"/>
      <c r="AV12" s="7"/>
      <c r="AW12" s="7"/>
      <c r="AX12" s="7"/>
      <c r="AY12" s="7"/>
      <c r="AZ12" s="28"/>
      <c r="BA12" s="23">
        <f t="shared" si="0"/>
        <v>7</v>
      </c>
      <c r="BB12" s="8">
        <v>1</v>
      </c>
      <c r="BC12" s="8">
        <v>1</v>
      </c>
      <c r="BF12" s="23"/>
    </row>
    <row r="13" spans="1:58" x14ac:dyDescent="0.2">
      <c r="A13" s="4" t="s">
        <v>83</v>
      </c>
      <c r="B13" s="7"/>
      <c r="C13" s="7"/>
      <c r="D13" s="7"/>
      <c r="E13" s="7"/>
      <c r="F13" s="7"/>
      <c r="G13" s="7"/>
      <c r="H13" s="51"/>
      <c r="I13" s="7"/>
      <c r="J13" s="7"/>
      <c r="K13" s="7"/>
      <c r="L13" s="7"/>
      <c r="M13" s="7"/>
      <c r="N13" s="7"/>
      <c r="O13" s="7"/>
      <c r="P13" s="7">
        <v>2</v>
      </c>
      <c r="Q13" s="7"/>
      <c r="R13" s="51"/>
      <c r="S13" s="7"/>
      <c r="T13" s="7"/>
      <c r="U13" s="7"/>
      <c r="V13" s="7"/>
      <c r="W13" s="7">
        <v>2</v>
      </c>
      <c r="X13" s="7">
        <v>3</v>
      </c>
      <c r="Y13" s="7"/>
      <c r="Z13" s="7"/>
      <c r="AA13" s="51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AZ13" s="28"/>
      <c r="BA13" s="23">
        <f t="shared" si="0"/>
        <v>7</v>
      </c>
      <c r="BB13" s="8">
        <v>1</v>
      </c>
    </row>
    <row r="14" spans="1:58" x14ac:dyDescent="0.2">
      <c r="A14" s="4" t="s">
        <v>78</v>
      </c>
      <c r="B14" s="7"/>
      <c r="C14" s="7"/>
      <c r="D14" s="7">
        <v>1</v>
      </c>
      <c r="E14" s="7"/>
      <c r="F14" s="7"/>
      <c r="G14" s="7">
        <v>1</v>
      </c>
      <c r="H14" s="51"/>
      <c r="I14" s="7">
        <v>2</v>
      </c>
      <c r="J14" s="7"/>
      <c r="K14" s="7"/>
      <c r="L14" s="7"/>
      <c r="M14" s="7"/>
      <c r="N14" s="7"/>
      <c r="O14" s="7">
        <v>2</v>
      </c>
      <c r="P14" s="7"/>
      <c r="Q14" s="7"/>
      <c r="R14" s="51"/>
      <c r="S14" s="7"/>
      <c r="T14" s="7"/>
      <c r="U14" s="7"/>
      <c r="V14" s="7"/>
      <c r="W14" s="7"/>
      <c r="X14" s="7"/>
      <c r="Y14" s="7"/>
      <c r="Z14" s="7"/>
      <c r="AA14" s="51"/>
      <c r="AB14" s="7">
        <v>1</v>
      </c>
      <c r="AC14" s="7"/>
      <c r="AD14" s="7"/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AZ14" s="28"/>
      <c r="BA14" s="23">
        <f t="shared" si="0"/>
        <v>7</v>
      </c>
      <c r="BC14" s="8">
        <v>1</v>
      </c>
    </row>
    <row r="15" spans="1:58" x14ac:dyDescent="0.2">
      <c r="A15" s="4" t="s">
        <v>111</v>
      </c>
      <c r="B15" s="7"/>
      <c r="C15" s="7"/>
      <c r="D15" s="7"/>
      <c r="E15" s="7">
        <v>1</v>
      </c>
      <c r="F15" s="7">
        <v>3</v>
      </c>
      <c r="G15" s="7"/>
      <c r="H15" s="51"/>
      <c r="I15" s="7"/>
      <c r="J15" s="7"/>
      <c r="K15" s="7"/>
      <c r="L15" s="7"/>
      <c r="M15" s="7"/>
      <c r="N15" s="7"/>
      <c r="O15" s="7"/>
      <c r="P15" s="7">
        <v>1</v>
      </c>
      <c r="Q15" s="7"/>
      <c r="R15" s="51"/>
      <c r="S15" s="7"/>
      <c r="T15" s="7"/>
      <c r="U15" s="7"/>
      <c r="V15" s="7"/>
      <c r="W15" s="7">
        <v>1</v>
      </c>
      <c r="X15" s="7">
        <v>1</v>
      </c>
      <c r="Y15" s="7"/>
      <c r="Z15" s="7"/>
      <c r="AA15" s="51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AZ15" s="28"/>
      <c r="BA15" s="23">
        <f t="shared" si="0"/>
        <v>7</v>
      </c>
    </row>
    <row r="16" spans="1:58" x14ac:dyDescent="0.2">
      <c r="A16" s="4" t="s">
        <v>91</v>
      </c>
      <c r="B16" s="7"/>
      <c r="C16" s="7"/>
      <c r="D16" s="7"/>
      <c r="E16" s="7"/>
      <c r="F16" s="7">
        <v>1</v>
      </c>
      <c r="G16" s="7"/>
      <c r="H16" s="51"/>
      <c r="I16" s="7"/>
      <c r="J16" s="7">
        <v>1</v>
      </c>
      <c r="K16" s="7"/>
      <c r="L16" s="7"/>
      <c r="M16" s="7"/>
      <c r="N16" s="7">
        <v>1</v>
      </c>
      <c r="O16" s="7"/>
      <c r="P16" s="7"/>
      <c r="Q16" s="7"/>
      <c r="R16" s="51"/>
      <c r="S16" s="7">
        <v>1</v>
      </c>
      <c r="T16" s="7"/>
      <c r="U16" s="7"/>
      <c r="V16" s="7"/>
      <c r="W16" s="7"/>
      <c r="X16" s="7">
        <v>1</v>
      </c>
      <c r="Y16" s="7">
        <v>1</v>
      </c>
      <c r="Z16" s="7"/>
      <c r="AA16" s="51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AZ16" s="28"/>
      <c r="BA16" s="23">
        <f t="shared" si="0"/>
        <v>6</v>
      </c>
    </row>
    <row r="17" spans="1:58" x14ac:dyDescent="0.2">
      <c r="A17" s="4" t="s">
        <v>82</v>
      </c>
      <c r="B17" s="7">
        <v>1</v>
      </c>
      <c r="C17" s="7"/>
      <c r="D17" s="7"/>
      <c r="E17" s="7"/>
      <c r="F17" s="7"/>
      <c r="G17" s="7"/>
      <c r="H17" s="51"/>
      <c r="I17" s="7"/>
      <c r="J17" s="7"/>
      <c r="K17" s="7"/>
      <c r="L17" s="7">
        <v>3</v>
      </c>
      <c r="M17" s="7"/>
      <c r="N17" s="7"/>
      <c r="O17" s="7"/>
      <c r="P17" s="7"/>
      <c r="Q17" s="7"/>
      <c r="R17" s="51"/>
      <c r="S17" s="7"/>
      <c r="T17" s="7"/>
      <c r="U17" s="7"/>
      <c r="V17" s="7"/>
      <c r="W17" s="7"/>
      <c r="X17" s="7"/>
      <c r="Y17" s="7"/>
      <c r="Z17" s="7">
        <v>1</v>
      </c>
      <c r="AA17" s="51"/>
      <c r="AB17" s="7">
        <v>1</v>
      </c>
      <c r="AC17" s="7"/>
      <c r="AD17" s="7"/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AZ17" s="28"/>
      <c r="BA17" s="23">
        <f t="shared" si="0"/>
        <v>6</v>
      </c>
    </row>
    <row r="18" spans="1:58" x14ac:dyDescent="0.2">
      <c r="A18" s="4" t="s">
        <v>79</v>
      </c>
      <c r="B18" s="7"/>
      <c r="C18" s="7"/>
      <c r="D18" s="7"/>
      <c r="E18" s="7"/>
      <c r="F18" s="7"/>
      <c r="G18" s="7"/>
      <c r="H18" s="51"/>
      <c r="I18" s="7"/>
      <c r="J18" s="7"/>
      <c r="K18" s="7"/>
      <c r="L18" s="7"/>
      <c r="M18" s="7">
        <v>3</v>
      </c>
      <c r="N18" s="7">
        <v>1</v>
      </c>
      <c r="O18" s="7"/>
      <c r="P18" s="7"/>
      <c r="Q18" s="7"/>
      <c r="R18" s="51"/>
      <c r="S18" s="7">
        <v>1</v>
      </c>
      <c r="T18" s="7"/>
      <c r="U18" s="7"/>
      <c r="V18" s="7"/>
      <c r="W18" s="7"/>
      <c r="X18" s="7"/>
      <c r="Y18" s="7"/>
      <c r="Z18" s="7"/>
      <c r="AA18" s="51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AZ18" s="28"/>
      <c r="BA18" s="23">
        <f t="shared" si="0"/>
        <v>5</v>
      </c>
      <c r="BB18" s="8">
        <v>1</v>
      </c>
      <c r="BF18" s="23"/>
    </row>
    <row r="19" spans="1:58" x14ac:dyDescent="0.2">
      <c r="A19" s="4" t="s">
        <v>90</v>
      </c>
      <c r="B19" s="7"/>
      <c r="C19" s="7">
        <v>1</v>
      </c>
      <c r="D19" s="7">
        <v>3</v>
      </c>
      <c r="E19" s="7"/>
      <c r="F19" s="7"/>
      <c r="G19" s="7">
        <v>1</v>
      </c>
      <c r="H19" s="51"/>
      <c r="I19" s="7"/>
      <c r="J19" s="7"/>
      <c r="K19" s="7"/>
      <c r="L19" s="7"/>
      <c r="M19" s="7"/>
      <c r="N19" s="7"/>
      <c r="O19" s="7"/>
      <c r="P19" s="7"/>
      <c r="Q19" s="7"/>
      <c r="R19" s="51"/>
      <c r="S19" s="7"/>
      <c r="T19" s="7"/>
      <c r="U19" s="32"/>
      <c r="V19" s="7"/>
      <c r="W19" s="7"/>
      <c r="X19" s="7"/>
      <c r="Y19" s="7"/>
      <c r="Z19" s="7"/>
      <c r="AA19" s="51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AZ19" s="28"/>
      <c r="BA19" s="23">
        <f t="shared" si="0"/>
        <v>5</v>
      </c>
      <c r="BC19" s="8">
        <v>1</v>
      </c>
    </row>
    <row r="20" spans="1:58" x14ac:dyDescent="0.2">
      <c r="A20" s="4" t="s">
        <v>75</v>
      </c>
      <c r="B20" s="7"/>
      <c r="C20" s="7"/>
      <c r="D20" s="7"/>
      <c r="E20" s="7"/>
      <c r="F20" s="7"/>
      <c r="G20" s="7"/>
      <c r="H20" s="51"/>
      <c r="I20" s="7"/>
      <c r="J20" s="7"/>
      <c r="K20" s="7"/>
      <c r="L20" s="7"/>
      <c r="M20" s="7"/>
      <c r="N20" s="7"/>
      <c r="O20" s="7"/>
      <c r="P20" s="7"/>
      <c r="Q20" s="7"/>
      <c r="R20" s="51"/>
      <c r="S20" s="7">
        <v>2</v>
      </c>
      <c r="T20" s="7">
        <v>1</v>
      </c>
      <c r="U20" s="7"/>
      <c r="V20" s="7">
        <v>2</v>
      </c>
      <c r="W20" s="7"/>
      <c r="X20" s="7"/>
      <c r="Y20" s="7"/>
      <c r="Z20" s="7"/>
      <c r="AA20" s="51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AZ20" s="28"/>
      <c r="BA20" s="23">
        <f t="shared" si="0"/>
        <v>5</v>
      </c>
    </row>
    <row r="21" spans="1:58" x14ac:dyDescent="0.2">
      <c r="A21" s="4" t="s">
        <v>76</v>
      </c>
      <c r="B21" s="7">
        <v>1</v>
      </c>
      <c r="C21" s="7"/>
      <c r="D21" s="7"/>
      <c r="E21" s="7"/>
      <c r="F21" s="7"/>
      <c r="G21" s="7">
        <v>1</v>
      </c>
      <c r="H21" s="51"/>
      <c r="I21" s="7"/>
      <c r="J21" s="7"/>
      <c r="K21" s="7"/>
      <c r="L21" s="7"/>
      <c r="M21" s="7"/>
      <c r="N21" s="7"/>
      <c r="O21" s="7"/>
      <c r="P21" s="7"/>
      <c r="Q21" s="7"/>
      <c r="R21" s="51"/>
      <c r="S21" s="7"/>
      <c r="T21" s="7">
        <v>1</v>
      </c>
      <c r="U21" s="7">
        <v>1</v>
      </c>
      <c r="V21" s="7"/>
      <c r="W21" s="7"/>
      <c r="X21" s="7"/>
      <c r="Y21" s="7">
        <v>1</v>
      </c>
      <c r="Z21" s="7"/>
      <c r="AA21" s="51"/>
      <c r="AB21" s="7"/>
      <c r="AC21" s="7"/>
      <c r="AD21" s="7"/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AZ21" s="28"/>
      <c r="BA21" s="23">
        <f t="shared" si="0"/>
        <v>5</v>
      </c>
    </row>
    <row r="22" spans="1:58" x14ac:dyDescent="0.2">
      <c r="A22" s="4" t="s">
        <v>85</v>
      </c>
      <c r="B22" s="7"/>
      <c r="C22" s="7"/>
      <c r="D22" s="7">
        <v>1</v>
      </c>
      <c r="E22" s="7"/>
      <c r="F22" s="7"/>
      <c r="G22" s="7"/>
      <c r="H22" s="51"/>
      <c r="I22" s="7"/>
      <c r="J22" s="7">
        <v>1</v>
      </c>
      <c r="K22" s="7"/>
      <c r="L22" s="7"/>
      <c r="M22" s="7"/>
      <c r="N22" s="7"/>
      <c r="O22" s="7">
        <v>1</v>
      </c>
      <c r="P22" s="7"/>
      <c r="Q22" s="7"/>
      <c r="R22" s="51"/>
      <c r="S22" s="7"/>
      <c r="T22" s="7"/>
      <c r="U22" s="7"/>
      <c r="V22" s="7">
        <v>1</v>
      </c>
      <c r="W22" s="7"/>
      <c r="X22" s="7"/>
      <c r="Y22" s="7"/>
      <c r="Z22" s="7">
        <v>1</v>
      </c>
      <c r="AA22" s="51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AZ22" s="28"/>
      <c r="BA22" s="23">
        <f t="shared" si="0"/>
        <v>5</v>
      </c>
    </row>
    <row r="23" spans="1:58" x14ac:dyDescent="0.2">
      <c r="A23" s="4" t="s">
        <v>100</v>
      </c>
      <c r="B23" s="7">
        <v>1</v>
      </c>
      <c r="C23" s="7"/>
      <c r="D23" s="7"/>
      <c r="E23" s="7"/>
      <c r="F23" s="7"/>
      <c r="G23" s="7"/>
      <c r="H23" s="51"/>
      <c r="I23" s="7"/>
      <c r="J23" s="7"/>
      <c r="K23" s="7"/>
      <c r="L23" s="7"/>
      <c r="M23" s="7"/>
      <c r="N23" s="7"/>
      <c r="O23" s="7"/>
      <c r="P23" s="7"/>
      <c r="Q23" s="7"/>
      <c r="R23" s="51"/>
      <c r="S23" s="7"/>
      <c r="T23" s="7">
        <v>1</v>
      </c>
      <c r="U23" s="7"/>
      <c r="V23" s="7">
        <v>1</v>
      </c>
      <c r="W23" s="7">
        <v>1</v>
      </c>
      <c r="X23" s="7"/>
      <c r="Y23" s="7"/>
      <c r="Z23" s="7">
        <v>1</v>
      </c>
      <c r="AA23" s="51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AZ23" s="28"/>
      <c r="BA23" s="23">
        <f t="shared" si="0"/>
        <v>5</v>
      </c>
    </row>
    <row r="24" spans="1:58" x14ac:dyDescent="0.2">
      <c r="A24" s="4" t="s">
        <v>97</v>
      </c>
      <c r="B24" s="7">
        <v>1</v>
      </c>
      <c r="C24" s="7">
        <v>2</v>
      </c>
      <c r="D24" s="7"/>
      <c r="E24" s="7"/>
      <c r="F24" s="7"/>
      <c r="G24" s="7"/>
      <c r="H24" s="51"/>
      <c r="I24" s="7"/>
      <c r="J24" s="7"/>
      <c r="K24" s="7">
        <v>1</v>
      </c>
      <c r="L24" s="7"/>
      <c r="M24" s="7"/>
      <c r="N24" s="7"/>
      <c r="O24" s="7"/>
      <c r="P24" s="7"/>
      <c r="Q24" s="7"/>
      <c r="R24" s="51"/>
      <c r="S24" s="7"/>
      <c r="T24" s="7"/>
      <c r="U24" s="7"/>
      <c r="V24" s="7"/>
      <c r="W24" s="7"/>
      <c r="X24" s="7"/>
      <c r="Y24" s="7"/>
      <c r="Z24" s="7"/>
      <c r="AA24" s="51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AZ24" s="28"/>
      <c r="BA24" s="23">
        <f t="shared" si="0"/>
        <v>4</v>
      </c>
    </row>
    <row r="25" spans="1:58" x14ac:dyDescent="0.2">
      <c r="A25" s="4" t="s">
        <v>87</v>
      </c>
      <c r="B25" s="7"/>
      <c r="C25" s="7"/>
      <c r="D25" s="7"/>
      <c r="E25" s="7"/>
      <c r="F25" s="7"/>
      <c r="G25" s="7"/>
      <c r="H25" s="51"/>
      <c r="I25" s="7"/>
      <c r="J25" s="7"/>
      <c r="K25" s="7">
        <v>1</v>
      </c>
      <c r="L25" s="7"/>
      <c r="M25" s="7">
        <v>1</v>
      </c>
      <c r="N25" s="7"/>
      <c r="O25" s="7"/>
      <c r="P25" s="7"/>
      <c r="Q25" s="7">
        <v>1</v>
      </c>
      <c r="R25" s="51"/>
      <c r="S25" s="7"/>
      <c r="T25" s="7"/>
      <c r="U25" s="7"/>
      <c r="V25" s="7">
        <v>1</v>
      </c>
      <c r="W25" s="7"/>
      <c r="X25" s="7"/>
      <c r="Y25" s="7"/>
      <c r="Z25" s="7"/>
      <c r="AA25" s="51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AZ25" s="28"/>
      <c r="BA25" s="23">
        <f t="shared" si="0"/>
        <v>4</v>
      </c>
    </row>
    <row r="26" spans="1:58" x14ac:dyDescent="0.2">
      <c r="A26" s="4" t="s">
        <v>61</v>
      </c>
      <c r="B26" s="7"/>
      <c r="C26" s="7"/>
      <c r="D26" s="7"/>
      <c r="E26" s="7"/>
      <c r="F26" s="7"/>
      <c r="G26" s="7"/>
      <c r="H26" s="51"/>
      <c r="I26" s="7"/>
      <c r="J26" s="7"/>
      <c r="K26" s="7"/>
      <c r="L26" s="7"/>
      <c r="M26" s="7"/>
      <c r="N26" s="7"/>
      <c r="O26" s="7"/>
      <c r="P26" s="7"/>
      <c r="Q26" s="7"/>
      <c r="R26" s="51"/>
      <c r="S26" s="7"/>
      <c r="T26" s="7"/>
      <c r="U26" s="7"/>
      <c r="V26" s="7"/>
      <c r="W26" s="7">
        <v>1</v>
      </c>
      <c r="X26" s="7">
        <v>2</v>
      </c>
      <c r="Y26" s="7"/>
      <c r="Z26" s="7"/>
      <c r="AA26" s="51"/>
      <c r="AB26" s="7">
        <v>1</v>
      </c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AZ26" s="28"/>
      <c r="BA26" s="23">
        <f t="shared" si="0"/>
        <v>4</v>
      </c>
    </row>
    <row r="27" spans="1:58" x14ac:dyDescent="0.2">
      <c r="A27" s="4" t="s">
        <v>80</v>
      </c>
      <c r="B27" s="7"/>
      <c r="C27" s="7"/>
      <c r="D27" s="7"/>
      <c r="E27" s="7"/>
      <c r="F27" s="7"/>
      <c r="G27" s="7"/>
      <c r="H27" s="51"/>
      <c r="I27" s="7">
        <v>2</v>
      </c>
      <c r="J27" s="7"/>
      <c r="K27" s="7"/>
      <c r="L27" s="7"/>
      <c r="M27" s="7"/>
      <c r="N27" s="7"/>
      <c r="O27" s="7"/>
      <c r="P27" s="7"/>
      <c r="Q27" s="7">
        <v>1</v>
      </c>
      <c r="R27" s="51"/>
      <c r="S27" s="7"/>
      <c r="T27" s="7"/>
      <c r="U27" s="7"/>
      <c r="V27" s="7"/>
      <c r="W27" s="7"/>
      <c r="X27" s="7"/>
      <c r="Y27" s="7"/>
      <c r="Z27" s="7"/>
      <c r="AA27" s="51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AZ27" s="28"/>
      <c r="BA27" s="23">
        <f t="shared" si="0"/>
        <v>3</v>
      </c>
      <c r="BC27" s="8">
        <v>1</v>
      </c>
    </row>
    <row r="28" spans="1:58" x14ac:dyDescent="0.2">
      <c r="A28" s="4" t="s">
        <v>185</v>
      </c>
      <c r="B28" s="7"/>
      <c r="C28" s="7"/>
      <c r="D28" s="7"/>
      <c r="E28" s="7"/>
      <c r="F28" s="7"/>
      <c r="G28" s="7"/>
      <c r="H28" s="51"/>
      <c r="I28" s="7"/>
      <c r="J28" s="7"/>
      <c r="K28" s="7"/>
      <c r="L28" s="7"/>
      <c r="M28" s="7"/>
      <c r="N28" s="7"/>
      <c r="O28" s="7"/>
      <c r="P28" s="7"/>
      <c r="Q28" s="7"/>
      <c r="R28" s="51"/>
      <c r="S28" s="7"/>
      <c r="T28" s="7"/>
      <c r="U28" s="32"/>
      <c r="V28" s="7"/>
      <c r="W28" s="7">
        <v>1</v>
      </c>
      <c r="X28" s="7">
        <v>1</v>
      </c>
      <c r="Y28" s="7"/>
      <c r="Z28" s="7">
        <v>1</v>
      </c>
      <c r="AA28" s="51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AZ28" s="28"/>
      <c r="BA28" s="23">
        <f t="shared" si="0"/>
        <v>3</v>
      </c>
    </row>
    <row r="29" spans="1:58" x14ac:dyDescent="0.2">
      <c r="A29" s="4" t="s">
        <v>201</v>
      </c>
      <c r="B29" s="7"/>
      <c r="C29" s="7"/>
      <c r="D29" s="7"/>
      <c r="E29" s="7"/>
      <c r="F29" s="7"/>
      <c r="G29" s="7"/>
      <c r="H29" s="51"/>
      <c r="I29" s="7"/>
      <c r="J29" s="7"/>
      <c r="K29" s="7"/>
      <c r="L29" s="7"/>
      <c r="M29" s="7"/>
      <c r="N29" s="7"/>
      <c r="O29" s="7"/>
      <c r="P29" s="7"/>
      <c r="Q29" s="7"/>
      <c r="R29" s="51"/>
      <c r="S29" s="7"/>
      <c r="T29" s="7"/>
      <c r="U29" s="7"/>
      <c r="V29" s="7"/>
      <c r="W29" s="7"/>
      <c r="X29" s="7"/>
      <c r="Y29" s="7">
        <v>2</v>
      </c>
      <c r="Z29" s="7"/>
      <c r="AA29" s="51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AZ29" s="28"/>
      <c r="BA29" s="23">
        <f t="shared" si="0"/>
        <v>2</v>
      </c>
    </row>
    <row r="30" spans="1:58" x14ac:dyDescent="0.2">
      <c r="A30" s="4" t="s">
        <v>101</v>
      </c>
      <c r="B30" s="7"/>
      <c r="C30" s="7"/>
      <c r="D30" s="7"/>
      <c r="E30" s="7"/>
      <c r="F30" s="7"/>
      <c r="G30" s="7"/>
      <c r="H30" s="51"/>
      <c r="I30" s="7"/>
      <c r="J30" s="7"/>
      <c r="K30" s="7"/>
      <c r="L30" s="7"/>
      <c r="M30" s="7"/>
      <c r="N30" s="7"/>
      <c r="O30" s="7"/>
      <c r="P30" s="7"/>
      <c r="Q30" s="7">
        <v>1</v>
      </c>
      <c r="R30" s="51"/>
      <c r="S30" s="7"/>
      <c r="T30" s="7"/>
      <c r="U30" s="7"/>
      <c r="V30" s="7"/>
      <c r="W30" s="7"/>
      <c r="X30" s="7"/>
      <c r="Y30" s="7"/>
      <c r="Z30" s="7"/>
      <c r="AA30" s="51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AZ30" s="28"/>
      <c r="BA30" s="23">
        <f t="shared" si="0"/>
        <v>1</v>
      </c>
    </row>
    <row r="31" spans="1:58" x14ac:dyDescent="0.2">
      <c r="A31" s="4" t="s">
        <v>156</v>
      </c>
      <c r="B31" s="7"/>
      <c r="C31" s="7"/>
      <c r="D31" s="7"/>
      <c r="E31" s="7"/>
      <c r="F31" s="7"/>
      <c r="G31" s="7"/>
      <c r="H31" s="51"/>
      <c r="I31" s="7"/>
      <c r="J31" s="7"/>
      <c r="K31" s="7"/>
      <c r="L31" s="7"/>
      <c r="M31" s="7"/>
      <c r="N31" s="7"/>
      <c r="O31" s="7"/>
      <c r="P31" s="7"/>
      <c r="Q31" s="7"/>
      <c r="R31" s="51"/>
      <c r="S31" s="7">
        <v>1</v>
      </c>
      <c r="T31" s="7"/>
      <c r="U31" s="7"/>
      <c r="V31" s="7"/>
      <c r="W31" s="7"/>
      <c r="X31" s="7"/>
      <c r="Y31" s="7"/>
      <c r="Z31" s="7"/>
      <c r="AA31" s="51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AZ31" s="28"/>
      <c r="BA31" s="23">
        <f t="shared" si="0"/>
        <v>1</v>
      </c>
    </row>
    <row r="32" spans="1:58" x14ac:dyDescent="0.2">
      <c r="A32" s="4" t="s">
        <v>19</v>
      </c>
      <c r="B32" s="7"/>
      <c r="C32" s="7"/>
      <c r="D32" s="7"/>
      <c r="E32" s="7"/>
      <c r="F32" s="7"/>
      <c r="G32" s="7"/>
      <c r="H32" s="51"/>
      <c r="I32" s="7"/>
      <c r="J32" s="7"/>
      <c r="K32" s="7"/>
      <c r="L32" s="7"/>
      <c r="M32" s="7"/>
      <c r="N32" s="7"/>
      <c r="O32" s="7"/>
      <c r="P32" s="7"/>
      <c r="Q32" s="7"/>
      <c r="R32" s="51"/>
      <c r="S32" s="7"/>
      <c r="T32" s="7"/>
      <c r="U32" s="7"/>
      <c r="V32" s="7"/>
      <c r="W32" s="7"/>
      <c r="X32" s="7"/>
      <c r="Y32" s="7"/>
      <c r="Z32" s="7"/>
      <c r="AA32" s="51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AZ32" s="28"/>
      <c r="BA32" s="23">
        <f t="shared" si="0"/>
        <v>0</v>
      </c>
    </row>
    <row r="33" spans="1:53" x14ac:dyDescent="0.2">
      <c r="A33" s="4" t="s">
        <v>77</v>
      </c>
      <c r="B33" s="7"/>
      <c r="C33" s="7"/>
      <c r="D33" s="7"/>
      <c r="E33" s="7"/>
      <c r="F33" s="7"/>
      <c r="G33" s="7"/>
      <c r="H33" s="51"/>
      <c r="I33" s="7"/>
      <c r="J33" s="7"/>
      <c r="K33" s="7"/>
      <c r="L33" s="7"/>
      <c r="M33" s="7"/>
      <c r="N33" s="7"/>
      <c r="O33" s="7"/>
      <c r="P33" s="7"/>
      <c r="Q33" s="7"/>
      <c r="R33" s="51"/>
      <c r="S33" s="7"/>
      <c r="T33" s="7"/>
      <c r="U33" s="7"/>
      <c r="V33" s="7"/>
      <c r="W33" s="7"/>
      <c r="X33" s="7"/>
      <c r="Y33" s="7"/>
      <c r="Z33" s="7"/>
      <c r="AA33" s="51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AZ33" s="28"/>
      <c r="BA33" s="23">
        <f t="shared" si="0"/>
        <v>0</v>
      </c>
    </row>
    <row r="34" spans="1:53" x14ac:dyDescent="0.2">
      <c r="A34" s="4" t="s">
        <v>74</v>
      </c>
      <c r="B34" s="7"/>
      <c r="C34" s="7"/>
      <c r="D34" s="7"/>
      <c r="E34" s="7"/>
      <c r="F34" s="7"/>
      <c r="G34" s="7"/>
      <c r="H34" s="51"/>
      <c r="I34" s="7"/>
      <c r="J34" s="7"/>
      <c r="K34" s="7"/>
      <c r="L34" s="7"/>
      <c r="M34" s="7"/>
      <c r="N34" s="7"/>
      <c r="O34" s="7"/>
      <c r="P34" s="7"/>
      <c r="Q34" s="7"/>
      <c r="R34" s="51"/>
      <c r="S34" s="7"/>
      <c r="T34" s="7"/>
      <c r="U34" s="7"/>
      <c r="V34" s="7"/>
      <c r="W34" s="7"/>
      <c r="X34" s="7"/>
      <c r="Y34" s="7"/>
      <c r="Z34" s="7"/>
      <c r="AA34" s="51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AZ34" s="28"/>
      <c r="BA34" s="23">
        <f t="shared" si="0"/>
        <v>0</v>
      </c>
    </row>
    <row r="35" spans="1:53" x14ac:dyDescent="0.2">
      <c r="A35" s="4" t="s">
        <v>20</v>
      </c>
      <c r="B35" s="7"/>
      <c r="C35" s="7"/>
      <c r="D35" s="7"/>
      <c r="E35" s="7"/>
      <c r="F35" s="7"/>
      <c r="G35" s="7"/>
      <c r="H35" s="51"/>
      <c r="I35" s="7"/>
      <c r="J35" s="7"/>
      <c r="K35" s="7"/>
      <c r="L35" s="7"/>
      <c r="M35" s="7"/>
      <c r="N35" s="7"/>
      <c r="O35" s="7"/>
      <c r="P35" s="7"/>
      <c r="Q35" s="7"/>
      <c r="R35" s="51"/>
      <c r="S35" s="7"/>
      <c r="T35" s="7"/>
      <c r="U35" s="7"/>
      <c r="V35" s="7"/>
      <c r="W35" s="7"/>
      <c r="X35" s="7"/>
      <c r="Y35" s="7"/>
      <c r="Z35" s="7"/>
      <c r="AA35" s="51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AZ35" s="28"/>
      <c r="BA35" s="23">
        <f t="shared" si="0"/>
        <v>0</v>
      </c>
    </row>
    <row r="36" spans="1:53" x14ac:dyDescent="0.2">
      <c r="A36" s="24"/>
      <c r="B36" s="7"/>
      <c r="C36" s="7"/>
      <c r="D36" s="7"/>
      <c r="E36" s="7"/>
      <c r="F36" s="7"/>
      <c r="G36" s="7"/>
      <c r="H36" s="51"/>
      <c r="I36" s="7"/>
      <c r="J36" s="7"/>
      <c r="K36" s="7"/>
      <c r="L36" s="7"/>
      <c r="M36" s="7"/>
      <c r="N36" s="7"/>
      <c r="O36" s="7"/>
      <c r="P36" s="7"/>
      <c r="Q36" s="7"/>
      <c r="R36" s="51"/>
      <c r="S36" s="7"/>
      <c r="T36" s="7"/>
      <c r="U36" s="7"/>
      <c r="V36" s="7"/>
      <c r="W36" s="7"/>
      <c r="X36" s="7"/>
      <c r="Y36" s="7"/>
      <c r="Z36" s="7"/>
      <c r="AA36" s="51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AZ36" s="28"/>
      <c r="BA36" s="23">
        <f t="shared" ref="BA36" si="1">SUM(B36:AY36)</f>
        <v>0</v>
      </c>
    </row>
    <row r="38" spans="1:53" x14ac:dyDescent="0.2">
      <c r="A38" t="s">
        <v>43</v>
      </c>
      <c r="B38">
        <f>'League Table'!B40</f>
        <v>16</v>
      </c>
      <c r="C38">
        <f>'League Table'!C40</f>
        <v>20</v>
      </c>
      <c r="D38">
        <f>'League Table'!D40</f>
        <v>15</v>
      </c>
      <c r="E38">
        <f>'League Table'!E40</f>
        <v>13</v>
      </c>
      <c r="F38">
        <f>'League Table'!F40</f>
        <v>17</v>
      </c>
      <c r="G38">
        <f>'League Table'!G40</f>
        <v>18</v>
      </c>
      <c r="H38">
        <f>'League Table'!H40</f>
        <v>0</v>
      </c>
      <c r="I38">
        <f>'League Table'!I40</f>
        <v>12</v>
      </c>
      <c r="J38">
        <f>'League Table'!J40</f>
        <v>12</v>
      </c>
      <c r="K38">
        <f>'League Table'!K40</f>
        <v>12</v>
      </c>
      <c r="L38">
        <f>'League Table'!L40</f>
        <v>14</v>
      </c>
      <c r="M38">
        <f>'League Table'!M40</f>
        <v>17</v>
      </c>
      <c r="N38">
        <f>'League Table'!N40</f>
        <v>12</v>
      </c>
      <c r="O38">
        <f>'League Table'!O40</f>
        <v>14</v>
      </c>
      <c r="P38">
        <f>'League Table'!P40</f>
        <v>14</v>
      </c>
      <c r="Q38">
        <f>'League Table'!Q40</f>
        <v>15</v>
      </c>
      <c r="R38">
        <f>'League Table'!R40</f>
        <v>0</v>
      </c>
      <c r="S38">
        <f>'League Table'!S40</f>
        <v>20</v>
      </c>
      <c r="T38">
        <f>'League Table'!T40</f>
        <v>18</v>
      </c>
      <c r="U38" s="31">
        <f>'League Table'!U40</f>
        <v>18</v>
      </c>
      <c r="V38">
        <f>'League Table'!V40</f>
        <v>18</v>
      </c>
      <c r="W38">
        <f>'League Table'!W40</f>
        <v>20</v>
      </c>
      <c r="X38">
        <f>'League Table'!X40</f>
        <v>20</v>
      </c>
      <c r="Y38">
        <f>'League Table'!Y40</f>
        <v>18</v>
      </c>
      <c r="Z38">
        <f>'League Table'!Z40</f>
        <v>16</v>
      </c>
      <c r="AA38">
        <f>'League Table'!AA40</f>
        <v>0</v>
      </c>
      <c r="AB38">
        <f>'League Table'!AB40</f>
        <v>16</v>
      </c>
      <c r="AC38">
        <f>'League Table'!AC40</f>
        <v>0</v>
      </c>
      <c r="AD38">
        <f>'League Table'!AD40</f>
        <v>18</v>
      </c>
      <c r="AE38">
        <f>'League Table'!AE40</f>
        <v>0</v>
      </c>
      <c r="AF38">
        <f>'League Table'!AF40</f>
        <v>0</v>
      </c>
      <c r="AG38" s="8">
        <f>'League Table'!AG40</f>
        <v>0</v>
      </c>
      <c r="AH38" s="8">
        <f>'League Table'!AH40</f>
        <v>0</v>
      </c>
      <c r="AI38" s="8">
        <f>'League Table'!AI40</f>
        <v>0</v>
      </c>
      <c r="AJ38" s="8">
        <f>'League Table'!AJ40</f>
        <v>0</v>
      </c>
      <c r="AK38" s="8">
        <f>'League Table'!AK40</f>
        <v>0</v>
      </c>
      <c r="AL38" s="8">
        <f>'League Table'!AL40</f>
        <v>0</v>
      </c>
      <c r="AM38" s="8">
        <f>'League Table'!AM40</f>
        <v>0</v>
      </c>
      <c r="AN38" s="8">
        <f>'League Table'!AN40</f>
        <v>0</v>
      </c>
      <c r="AO38" s="8">
        <f>'League Table'!AO40</f>
        <v>0</v>
      </c>
      <c r="AP38" s="8">
        <f>'League Table'!AP40</f>
        <v>0</v>
      </c>
      <c r="AQ38" s="8">
        <f>'League Table'!AQ40</f>
        <v>0</v>
      </c>
      <c r="AR38" s="8">
        <f>'League Table'!AZ40</f>
        <v>0</v>
      </c>
      <c r="AS38" s="8">
        <f>'League Table'!BA40</f>
        <v>0</v>
      </c>
      <c r="AT38" s="8">
        <f>'League Table'!BB40</f>
        <v>0</v>
      </c>
      <c r="AU38" s="8">
        <f>'League Table'!BC40</f>
        <v>0</v>
      </c>
      <c r="AV38" s="8">
        <f>'League Table'!BD40</f>
        <v>0</v>
      </c>
      <c r="AW38" s="8"/>
      <c r="AX38" s="8"/>
      <c r="AY38" s="8"/>
      <c r="AZ38" s="8"/>
    </row>
    <row r="40" spans="1:53" x14ac:dyDescent="0.2">
      <c r="A40" t="s">
        <v>63</v>
      </c>
      <c r="B40">
        <f t="shared" ref="B40:AV40" si="2">SUM(B3:B36)</f>
        <v>8</v>
      </c>
      <c r="C40">
        <f t="shared" si="2"/>
        <v>11</v>
      </c>
      <c r="D40">
        <f t="shared" si="2"/>
        <v>10</v>
      </c>
      <c r="E40">
        <f t="shared" si="2"/>
        <v>8</v>
      </c>
      <c r="F40">
        <f t="shared" si="2"/>
        <v>11</v>
      </c>
      <c r="G40">
        <f t="shared" si="2"/>
        <v>7</v>
      </c>
      <c r="H40">
        <f t="shared" si="2"/>
        <v>0</v>
      </c>
      <c r="I40">
        <f t="shared" si="2"/>
        <v>5</v>
      </c>
      <c r="J40">
        <f t="shared" si="2"/>
        <v>4</v>
      </c>
      <c r="K40">
        <f t="shared" si="2"/>
        <v>6</v>
      </c>
      <c r="L40">
        <f t="shared" si="2"/>
        <v>9</v>
      </c>
      <c r="M40">
        <f t="shared" si="2"/>
        <v>8</v>
      </c>
      <c r="N40">
        <f t="shared" si="2"/>
        <v>8</v>
      </c>
      <c r="O40">
        <f t="shared" si="2"/>
        <v>10</v>
      </c>
      <c r="P40">
        <f t="shared" si="2"/>
        <v>8</v>
      </c>
      <c r="Q40">
        <f t="shared" si="2"/>
        <v>7</v>
      </c>
      <c r="R40">
        <f t="shared" si="2"/>
        <v>0</v>
      </c>
      <c r="S40">
        <f t="shared" si="2"/>
        <v>10</v>
      </c>
      <c r="T40">
        <f t="shared" si="2"/>
        <v>9</v>
      </c>
      <c r="U40" s="31">
        <f t="shared" si="2"/>
        <v>5</v>
      </c>
      <c r="V40">
        <f t="shared" si="2"/>
        <v>11</v>
      </c>
      <c r="W40">
        <f t="shared" si="2"/>
        <v>11</v>
      </c>
      <c r="X40">
        <f t="shared" si="2"/>
        <v>10</v>
      </c>
      <c r="Y40">
        <f t="shared" si="2"/>
        <v>9</v>
      </c>
      <c r="Z40">
        <f t="shared" si="2"/>
        <v>8</v>
      </c>
      <c r="AA40" s="34">
        <f t="shared" si="2"/>
        <v>0</v>
      </c>
      <c r="AB40" s="8">
        <f t="shared" si="2"/>
        <v>6</v>
      </c>
      <c r="AC40" s="23">
        <f t="shared" si="2"/>
        <v>0</v>
      </c>
      <c r="AD40" s="23">
        <f t="shared" si="2"/>
        <v>0</v>
      </c>
      <c r="AE40" s="23">
        <f t="shared" si="2"/>
        <v>0</v>
      </c>
      <c r="AF40" s="23">
        <f t="shared" si="2"/>
        <v>0</v>
      </c>
      <c r="AG40" s="23">
        <f t="shared" si="2"/>
        <v>0</v>
      </c>
      <c r="AH40" s="23">
        <f t="shared" si="2"/>
        <v>0</v>
      </c>
      <c r="AI40" s="23">
        <f t="shared" si="2"/>
        <v>0</v>
      </c>
      <c r="AJ40" s="23">
        <f t="shared" si="2"/>
        <v>0</v>
      </c>
      <c r="AK40" s="23">
        <f t="shared" si="2"/>
        <v>0</v>
      </c>
      <c r="AL40" s="23">
        <f t="shared" si="2"/>
        <v>0</v>
      </c>
      <c r="AM40" s="23">
        <f t="shared" si="2"/>
        <v>0</v>
      </c>
      <c r="AN40" s="23">
        <f t="shared" si="2"/>
        <v>0</v>
      </c>
      <c r="AO40" s="23">
        <f t="shared" si="2"/>
        <v>0</v>
      </c>
      <c r="AP40" s="23">
        <f t="shared" si="2"/>
        <v>0</v>
      </c>
      <c r="AQ40" s="23">
        <f t="shared" si="2"/>
        <v>0</v>
      </c>
      <c r="AR40" s="23">
        <f t="shared" si="2"/>
        <v>0</v>
      </c>
      <c r="AS40" s="23">
        <f t="shared" si="2"/>
        <v>0</v>
      </c>
      <c r="AT40" s="23">
        <f t="shared" si="2"/>
        <v>0</v>
      </c>
      <c r="AU40" s="23">
        <f t="shared" si="2"/>
        <v>0</v>
      </c>
      <c r="AV40" s="23">
        <f t="shared" si="2"/>
        <v>0</v>
      </c>
    </row>
  </sheetData>
  <sortState xmlns:xlrd2="http://schemas.microsoft.com/office/spreadsheetml/2017/richdata2" ref="A3:BC35">
    <sortCondition descending="1" ref="BA3:BA35"/>
    <sortCondition descending="1" ref="BB3:BB35"/>
    <sortCondition descending="1" ref="BC3:BC35"/>
  </sortState>
  <phoneticPr fontId="8" type="noConversion"/>
  <pageMargins left="0.7" right="0.7" top="0.75" bottom="0.75" header="0.3" footer="0.3"/>
  <pageSetup paperSize="9" orientation="portrait"/>
  <ignoredErrors>
    <ignoredError sqref="B40:K40 BA37" emptyCellReference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BA41"/>
  <sheetViews>
    <sheetView workbookViewId="0">
      <pane xSplit="1" ySplit="1" topLeftCell="D8" activePane="bottomRight" state="frozen"/>
      <selection pane="topRight" activeCell="B1" sqref="B1"/>
      <selection pane="bottomLeft" activeCell="A2" sqref="A2"/>
      <selection pane="bottomRight" activeCell="X29" sqref="X29"/>
    </sheetView>
  </sheetViews>
  <sheetFormatPr baseColWidth="10" defaultColWidth="8.83203125" defaultRowHeight="15" outlineLevelCol="1" x14ac:dyDescent="0.2"/>
  <cols>
    <col min="1" max="1" width="22.33203125" customWidth="1"/>
    <col min="2" max="11" width="8.83203125" customWidth="1"/>
    <col min="12" max="51" width="9.1640625" customWidth="1" outlineLevel="1"/>
  </cols>
  <sheetData>
    <row r="1" spans="1:53" x14ac:dyDescent="0.2">
      <c r="A1" s="5" t="s">
        <v>113</v>
      </c>
      <c r="B1" s="5"/>
      <c r="D1" s="1"/>
      <c r="F1" s="2"/>
      <c r="H1" s="3"/>
      <c r="W1" s="8"/>
      <c r="AG1" s="17"/>
    </row>
    <row r="2" spans="1:53" x14ac:dyDescent="0.2">
      <c r="W2" s="8"/>
      <c r="AG2" s="17"/>
    </row>
    <row r="3" spans="1:53" x14ac:dyDescent="0.2">
      <c r="A3" s="6" t="s">
        <v>18</v>
      </c>
      <c r="B3" s="6" t="s">
        <v>0</v>
      </c>
      <c r="C3" s="19" t="s">
        <v>1</v>
      </c>
      <c r="D3" s="6" t="s">
        <v>2</v>
      </c>
      <c r="E3" s="6" t="s">
        <v>3</v>
      </c>
      <c r="F3" s="6" t="s">
        <v>4</v>
      </c>
      <c r="G3" s="6" t="s">
        <v>5</v>
      </c>
      <c r="H3" s="6" t="s">
        <v>6</v>
      </c>
      <c r="I3" s="6" t="s">
        <v>7</v>
      </c>
      <c r="J3" s="6" t="s">
        <v>8</v>
      </c>
      <c r="K3" s="6" t="s">
        <v>9</v>
      </c>
      <c r="L3" s="6" t="s">
        <v>10</v>
      </c>
      <c r="M3" s="6" t="s">
        <v>11</v>
      </c>
      <c r="N3" s="6" t="s">
        <v>12</v>
      </c>
      <c r="O3" s="6" t="s">
        <v>13</v>
      </c>
      <c r="P3" s="6" t="s">
        <v>14</v>
      </c>
      <c r="Q3" s="6" t="s">
        <v>15</v>
      </c>
      <c r="R3" s="6" t="s">
        <v>16</v>
      </c>
      <c r="S3" s="6" t="s">
        <v>17</v>
      </c>
      <c r="T3" s="6" t="s">
        <v>32</v>
      </c>
      <c r="U3" s="6" t="s">
        <v>33</v>
      </c>
      <c r="V3" s="6" t="s">
        <v>34</v>
      </c>
      <c r="W3" s="15" t="s">
        <v>35</v>
      </c>
      <c r="X3" s="6" t="s">
        <v>36</v>
      </c>
      <c r="Y3" s="6" t="s">
        <v>37</v>
      </c>
      <c r="Z3" s="6" t="s">
        <v>38</v>
      </c>
      <c r="AA3" s="6" t="s">
        <v>39</v>
      </c>
      <c r="AB3" s="6" t="s">
        <v>40</v>
      </c>
      <c r="AC3" s="6" t="s">
        <v>41</v>
      </c>
      <c r="AD3" s="6" t="s">
        <v>42</v>
      </c>
      <c r="AE3" s="6" t="s">
        <v>44</v>
      </c>
      <c r="AF3" s="6" t="s">
        <v>45</v>
      </c>
      <c r="AG3" s="6" t="s">
        <v>46</v>
      </c>
      <c r="AH3" s="6" t="s">
        <v>52</v>
      </c>
      <c r="AI3" s="6" t="s">
        <v>53</v>
      </c>
      <c r="AJ3" s="6" t="s">
        <v>54</v>
      </c>
      <c r="AK3" s="6" t="s">
        <v>55</v>
      </c>
      <c r="AL3" s="6" t="s">
        <v>56</v>
      </c>
      <c r="AM3" s="6" t="s">
        <v>57</v>
      </c>
      <c r="AN3" s="6" t="s">
        <v>58</v>
      </c>
      <c r="AO3" s="6" t="s">
        <v>59</v>
      </c>
      <c r="AP3" s="6" t="s">
        <v>60</v>
      </c>
      <c r="AQ3" s="6" t="s">
        <v>66</v>
      </c>
      <c r="AR3" s="6" t="s">
        <v>68</v>
      </c>
      <c r="AS3" s="6" t="s">
        <v>69</v>
      </c>
      <c r="AT3" s="6" t="s">
        <v>70</v>
      </c>
      <c r="AU3" s="6" t="s">
        <v>71</v>
      </c>
      <c r="AV3" s="6" t="s">
        <v>81</v>
      </c>
      <c r="AW3" s="6" t="s">
        <v>86</v>
      </c>
      <c r="AX3" s="6" t="s">
        <v>88</v>
      </c>
      <c r="AY3" s="6" t="s">
        <v>105</v>
      </c>
      <c r="BA3" s="22" t="s">
        <v>72</v>
      </c>
    </row>
    <row r="4" spans="1:53" x14ac:dyDescent="0.2">
      <c r="A4" s="6"/>
      <c r="B4" s="6"/>
      <c r="C4" s="19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  <c r="Q4" s="6"/>
      <c r="R4" s="6"/>
      <c r="S4" s="6"/>
      <c r="T4" s="6"/>
      <c r="U4" s="6"/>
      <c r="V4" s="6"/>
      <c r="W4" s="15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  <c r="AK4" s="6"/>
      <c r="AL4" s="6"/>
      <c r="AM4" s="6"/>
      <c r="AN4" s="6"/>
      <c r="AO4" s="6"/>
      <c r="AP4" s="6"/>
      <c r="AQ4" s="6"/>
      <c r="AR4" s="6"/>
      <c r="AS4" s="6"/>
      <c r="AT4" s="6"/>
      <c r="AU4" s="6"/>
      <c r="AV4" s="6"/>
      <c r="AW4" s="6"/>
      <c r="AX4" s="6"/>
      <c r="AY4" s="6"/>
      <c r="BA4" s="5"/>
    </row>
    <row r="5" spans="1:53" ht="16" thickBot="1" x14ac:dyDescent="0.25">
      <c r="A5" s="20" t="s">
        <v>106</v>
      </c>
      <c r="B5" s="18">
        <v>2</v>
      </c>
      <c r="C5" s="18"/>
      <c r="D5" s="18"/>
      <c r="E5" s="18">
        <v>4</v>
      </c>
      <c r="F5" s="18"/>
      <c r="G5" s="18">
        <v>1</v>
      </c>
      <c r="H5" s="49"/>
      <c r="I5" s="18"/>
      <c r="J5" s="18"/>
      <c r="K5" s="18">
        <v>2</v>
      </c>
      <c r="L5" s="18">
        <v>1</v>
      </c>
      <c r="M5" s="18"/>
      <c r="N5" s="18"/>
      <c r="O5" s="18">
        <v>1</v>
      </c>
      <c r="P5" s="18">
        <v>1</v>
      </c>
      <c r="Q5" s="18">
        <v>3</v>
      </c>
      <c r="R5" s="18"/>
      <c r="S5" s="18"/>
      <c r="T5" s="18">
        <v>1</v>
      </c>
      <c r="U5" s="18">
        <v>1</v>
      </c>
      <c r="V5" s="18">
        <v>3</v>
      </c>
      <c r="W5" s="18"/>
      <c r="X5" s="18"/>
      <c r="Y5" s="18">
        <v>1</v>
      </c>
      <c r="Z5" s="18"/>
      <c r="AA5" s="18"/>
      <c r="AB5" s="18"/>
      <c r="AC5" s="18"/>
      <c r="AD5" s="18"/>
      <c r="AE5" s="18"/>
      <c r="AF5" s="18"/>
      <c r="AG5" s="18"/>
      <c r="AH5" s="18"/>
      <c r="AI5" s="18"/>
      <c r="AJ5" s="18"/>
      <c r="AK5" s="18"/>
      <c r="AL5" s="18"/>
      <c r="AM5" s="18"/>
      <c r="AN5" s="18"/>
      <c r="AO5" s="18"/>
      <c r="AP5" s="18"/>
      <c r="AQ5" s="18"/>
      <c r="AR5" s="18"/>
      <c r="AS5" s="18"/>
      <c r="AT5" s="18"/>
      <c r="AU5" s="18"/>
      <c r="AV5" s="18"/>
      <c r="AW5" s="18"/>
      <c r="AX5" s="18"/>
      <c r="AY5" s="18"/>
      <c r="BA5">
        <f>SUM(B5:AY5)</f>
        <v>21</v>
      </c>
    </row>
    <row r="6" spans="1:53" x14ac:dyDescent="0.2">
      <c r="A6" s="14" t="s">
        <v>110</v>
      </c>
      <c r="B6" s="45"/>
      <c r="C6" s="45"/>
      <c r="D6" s="45">
        <v>3</v>
      </c>
      <c r="E6" s="45">
        <v>1</v>
      </c>
      <c r="F6" s="45">
        <v>2</v>
      </c>
      <c r="G6" s="45">
        <v>1</v>
      </c>
      <c r="H6" s="53"/>
      <c r="I6" s="45">
        <v>3</v>
      </c>
      <c r="J6" s="45"/>
      <c r="K6" s="59">
        <v>2</v>
      </c>
      <c r="L6" s="16"/>
      <c r="M6" s="16"/>
      <c r="N6" s="16"/>
      <c r="O6" s="16"/>
      <c r="P6" s="16">
        <v>1</v>
      </c>
      <c r="Q6" s="16"/>
      <c r="R6" s="16"/>
      <c r="S6" s="16"/>
      <c r="T6" s="16"/>
      <c r="U6" s="16"/>
      <c r="V6" s="16">
        <v>1</v>
      </c>
      <c r="W6" s="16">
        <v>1</v>
      </c>
      <c r="X6" s="16">
        <v>1</v>
      </c>
      <c r="Y6" s="16"/>
      <c r="Z6" s="16"/>
      <c r="AA6" s="16">
        <v>1</v>
      </c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BA6">
        <f>SUM(B6:AY6)</f>
        <v>17</v>
      </c>
    </row>
    <row r="7" spans="1:53" x14ac:dyDescent="0.2">
      <c r="A7" s="38" t="s">
        <v>107</v>
      </c>
      <c r="B7" s="7"/>
      <c r="C7" s="7">
        <v>1</v>
      </c>
      <c r="D7" s="7"/>
      <c r="E7" s="7"/>
      <c r="F7" s="7">
        <v>1</v>
      </c>
      <c r="G7" s="7"/>
      <c r="H7" s="51"/>
      <c r="I7" s="7">
        <v>2</v>
      </c>
      <c r="J7" s="7">
        <v>3</v>
      </c>
      <c r="K7" s="60">
        <v>2</v>
      </c>
      <c r="L7" s="7"/>
      <c r="M7" s="7">
        <v>1</v>
      </c>
      <c r="N7" s="7">
        <v>1</v>
      </c>
      <c r="O7" s="7"/>
      <c r="P7" s="7"/>
      <c r="Q7" s="7"/>
      <c r="R7" s="7"/>
      <c r="S7" s="7"/>
      <c r="T7" s="7"/>
      <c r="U7" s="7">
        <v>3</v>
      </c>
      <c r="V7" s="7"/>
      <c r="W7" s="7"/>
      <c r="X7" s="7">
        <v>1</v>
      </c>
      <c r="Y7" s="7">
        <v>1</v>
      </c>
      <c r="Z7" s="7"/>
      <c r="AA7" s="7"/>
      <c r="AB7" s="7"/>
      <c r="AC7" s="7"/>
      <c r="AD7" s="7">
        <v>1</v>
      </c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BA7">
        <f>SUM(B7:AY7)</f>
        <v>17</v>
      </c>
    </row>
    <row r="8" spans="1:53" ht="16" thickBot="1" x14ac:dyDescent="0.25">
      <c r="A8" s="20" t="s">
        <v>108</v>
      </c>
      <c r="B8" s="18"/>
      <c r="C8" s="18"/>
      <c r="D8" s="18"/>
      <c r="E8" s="18">
        <v>3</v>
      </c>
      <c r="F8" s="18"/>
      <c r="G8" s="18">
        <v>1</v>
      </c>
      <c r="H8" s="49"/>
      <c r="I8" s="18"/>
      <c r="J8" s="18"/>
      <c r="K8" s="62">
        <v>1</v>
      </c>
      <c r="L8" s="18"/>
      <c r="M8" s="18">
        <v>1</v>
      </c>
      <c r="N8" s="18"/>
      <c r="O8" s="18"/>
      <c r="P8" s="18"/>
      <c r="Q8" s="18">
        <v>1</v>
      </c>
      <c r="R8" s="18"/>
      <c r="S8" s="18">
        <v>1</v>
      </c>
      <c r="T8" s="18"/>
      <c r="U8" s="18"/>
      <c r="V8" s="18">
        <v>4</v>
      </c>
      <c r="W8" s="18"/>
      <c r="X8" s="18"/>
      <c r="Y8" s="18"/>
      <c r="Z8" s="18"/>
      <c r="AA8" s="18">
        <v>2</v>
      </c>
      <c r="AB8" s="18"/>
      <c r="AC8" s="18"/>
      <c r="AD8" s="18">
        <v>1</v>
      </c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BA8">
        <f>SUM(B8:AY8)</f>
        <v>15</v>
      </c>
    </row>
    <row r="9" spans="1:53" x14ac:dyDescent="0.2">
      <c r="A9" s="14" t="s">
        <v>83</v>
      </c>
      <c r="B9" s="16"/>
      <c r="C9" s="16"/>
      <c r="D9" s="16"/>
      <c r="E9" s="16"/>
      <c r="F9" s="16"/>
      <c r="G9" s="16"/>
      <c r="H9" s="52"/>
      <c r="I9" s="16"/>
      <c r="J9" s="16">
        <v>2</v>
      </c>
      <c r="K9" s="61">
        <v>1</v>
      </c>
      <c r="L9" s="16"/>
      <c r="M9" s="16"/>
      <c r="N9" s="16"/>
      <c r="O9" s="16"/>
      <c r="P9" s="16">
        <v>2</v>
      </c>
      <c r="Q9" s="16"/>
      <c r="R9" s="16"/>
      <c r="S9" s="16"/>
      <c r="T9" s="16"/>
      <c r="U9" s="16">
        <v>1</v>
      </c>
      <c r="V9" s="16"/>
      <c r="W9" s="16"/>
      <c r="X9" s="16">
        <v>3</v>
      </c>
      <c r="Y9" s="16"/>
      <c r="Z9" s="16">
        <v>1</v>
      </c>
      <c r="AA9" s="16">
        <v>1</v>
      </c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BA9">
        <f>SUM(B9:AY9)</f>
        <v>11</v>
      </c>
    </row>
    <row r="10" spans="1:53" x14ac:dyDescent="0.2">
      <c r="A10" s="14" t="s">
        <v>22</v>
      </c>
      <c r="B10" s="7"/>
      <c r="C10" s="7"/>
      <c r="D10" s="7"/>
      <c r="E10" s="7"/>
      <c r="F10" s="7"/>
      <c r="G10" s="7"/>
      <c r="H10" s="51"/>
      <c r="I10" s="7"/>
      <c r="J10" s="7"/>
      <c r="K10" s="60"/>
      <c r="L10" s="7"/>
      <c r="M10" s="7"/>
      <c r="N10" s="7">
        <v>1</v>
      </c>
      <c r="O10" s="7"/>
      <c r="P10" s="7">
        <v>2</v>
      </c>
      <c r="Q10" s="7">
        <v>1</v>
      </c>
      <c r="R10" s="7"/>
      <c r="S10" s="7"/>
      <c r="T10" s="7"/>
      <c r="U10" s="7"/>
      <c r="V10" s="7">
        <v>2</v>
      </c>
      <c r="W10" s="7">
        <v>1</v>
      </c>
      <c r="X10" s="7"/>
      <c r="Y10" s="7"/>
      <c r="Z10" s="7"/>
      <c r="AA10" s="7">
        <v>1</v>
      </c>
      <c r="AB10" s="7"/>
      <c r="AC10" s="7"/>
      <c r="AD10" s="7"/>
      <c r="AE10" s="7"/>
      <c r="AF10" s="7"/>
      <c r="AG10" s="7"/>
      <c r="AH10" s="7"/>
      <c r="AI10" s="7"/>
      <c r="AJ10" s="7"/>
      <c r="AK10" s="7"/>
      <c r="AL10" s="7"/>
      <c r="AM10" s="7"/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BA10">
        <f>SUM(B10:AY10)</f>
        <v>8</v>
      </c>
    </row>
    <row r="11" spans="1:53" x14ac:dyDescent="0.2">
      <c r="A11" s="4" t="s">
        <v>99</v>
      </c>
      <c r="B11" s="7">
        <v>2</v>
      </c>
      <c r="C11" s="7">
        <v>3</v>
      </c>
      <c r="D11" s="7">
        <v>1</v>
      </c>
      <c r="E11" s="7">
        <v>1</v>
      </c>
      <c r="F11" s="7"/>
      <c r="G11" s="7"/>
      <c r="H11" s="51"/>
      <c r="I11" s="7"/>
      <c r="J11" s="7"/>
      <c r="K11" s="60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  <c r="AB11" s="7"/>
      <c r="AC11" s="7"/>
      <c r="AD11" s="7">
        <v>1</v>
      </c>
      <c r="AE11" s="7"/>
      <c r="AF11" s="7"/>
      <c r="AG11" s="7"/>
      <c r="AH11" s="7"/>
      <c r="AI11" s="7"/>
      <c r="AJ11" s="7"/>
      <c r="AK11" s="7"/>
      <c r="AL11" s="7"/>
      <c r="AM11" s="7"/>
      <c r="AN11" s="7"/>
      <c r="AO11" s="7"/>
      <c r="AP11" s="7"/>
      <c r="AQ11" s="7"/>
      <c r="AR11" s="7"/>
      <c r="AS11" s="7"/>
      <c r="AT11" s="7"/>
      <c r="AU11" s="7"/>
      <c r="AV11" s="7"/>
      <c r="AW11" s="7"/>
      <c r="AX11" s="7"/>
      <c r="AY11" s="7"/>
      <c r="BA11">
        <f>SUM(B11:AY11)</f>
        <v>8</v>
      </c>
    </row>
    <row r="12" spans="1:53" x14ac:dyDescent="0.2">
      <c r="A12" s="4" t="s">
        <v>90</v>
      </c>
      <c r="B12" s="16"/>
      <c r="C12" s="16">
        <v>1</v>
      </c>
      <c r="D12" s="16">
        <v>4</v>
      </c>
      <c r="E12" s="16">
        <v>1</v>
      </c>
      <c r="F12" s="16"/>
      <c r="G12" s="16">
        <v>1</v>
      </c>
      <c r="H12" s="5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BA12">
        <f>SUM(B12:AY12)</f>
        <v>7</v>
      </c>
    </row>
    <row r="13" spans="1:53" x14ac:dyDescent="0.2">
      <c r="A13" s="4" t="s">
        <v>78</v>
      </c>
      <c r="B13" s="7"/>
      <c r="C13" s="7"/>
      <c r="D13" s="7">
        <v>1</v>
      </c>
      <c r="E13" s="7"/>
      <c r="F13" s="7"/>
      <c r="G13" s="7"/>
      <c r="H13" s="51"/>
      <c r="I13" s="7">
        <v>2</v>
      </c>
      <c r="J13" s="7"/>
      <c r="K13" s="7">
        <v>1</v>
      </c>
      <c r="L13" s="7"/>
      <c r="M13" s="7"/>
      <c r="N13" s="7"/>
      <c r="O13" s="7"/>
      <c r="P13" s="7"/>
      <c r="Q13" s="7">
        <v>2</v>
      </c>
      <c r="R13" s="7"/>
      <c r="S13" s="7"/>
      <c r="T13" s="7"/>
      <c r="U13" s="7"/>
      <c r="V13" s="7"/>
      <c r="W13" s="7"/>
      <c r="X13" s="7"/>
      <c r="Y13" s="7"/>
      <c r="Z13" s="7"/>
      <c r="AA13" s="7"/>
      <c r="AB13" s="7"/>
      <c r="AC13" s="7"/>
      <c r="AD13" s="7"/>
      <c r="AE13" s="7"/>
      <c r="AF13" s="7"/>
      <c r="AG13" s="7"/>
      <c r="AH13" s="7"/>
      <c r="AI13" s="7"/>
      <c r="AJ13" s="7"/>
      <c r="AK13" s="7"/>
      <c r="AL13" s="7"/>
      <c r="AM13" s="7"/>
      <c r="AN13" s="7"/>
      <c r="AO13" s="7"/>
      <c r="AP13" s="7"/>
      <c r="AQ13" s="7"/>
      <c r="AR13" s="7"/>
      <c r="AS13" s="7"/>
      <c r="AT13" s="7"/>
      <c r="AU13" s="7"/>
      <c r="AV13" s="7"/>
      <c r="AW13" s="7"/>
      <c r="AX13" s="7"/>
      <c r="AY13" s="7"/>
      <c r="BA13">
        <f>SUM(B13:AY13)</f>
        <v>6</v>
      </c>
    </row>
    <row r="14" spans="1:53" x14ac:dyDescent="0.2">
      <c r="A14" s="4" t="s">
        <v>144</v>
      </c>
      <c r="B14" s="7"/>
      <c r="C14" s="7"/>
      <c r="D14" s="7"/>
      <c r="E14" s="7"/>
      <c r="F14" s="7"/>
      <c r="G14" s="7"/>
      <c r="H14" s="51"/>
      <c r="I14" s="7">
        <v>1</v>
      </c>
      <c r="J14" s="7"/>
      <c r="K14" s="7"/>
      <c r="L14" s="7"/>
      <c r="M14" s="7"/>
      <c r="N14" s="7"/>
      <c r="O14" s="7"/>
      <c r="P14" s="7">
        <v>1</v>
      </c>
      <c r="Q14" s="7"/>
      <c r="R14" s="7"/>
      <c r="S14" s="7"/>
      <c r="T14" s="7"/>
      <c r="U14" s="7">
        <v>1</v>
      </c>
      <c r="V14" s="7"/>
      <c r="W14" s="7"/>
      <c r="X14" s="7">
        <v>1</v>
      </c>
      <c r="Y14" s="7"/>
      <c r="Z14" s="7"/>
      <c r="AA14" s="7"/>
      <c r="AB14" s="7"/>
      <c r="AC14" s="7"/>
      <c r="AD14" s="7">
        <v>1</v>
      </c>
      <c r="AE14" s="7"/>
      <c r="AF14" s="7"/>
      <c r="AG14" s="7"/>
      <c r="AH14" s="7"/>
      <c r="AI14" s="7"/>
      <c r="AJ14" s="7"/>
      <c r="AK14" s="7"/>
      <c r="AL14" s="7"/>
      <c r="AM14" s="7"/>
      <c r="AN14" s="7"/>
      <c r="AO14" s="7"/>
      <c r="AP14" s="7"/>
      <c r="AQ14" s="7"/>
      <c r="AR14" s="7"/>
      <c r="AS14" s="7"/>
      <c r="AT14" s="7"/>
      <c r="AU14" s="7"/>
      <c r="AV14" s="7"/>
      <c r="AW14" s="7"/>
      <c r="AX14" s="7"/>
      <c r="AY14" s="7"/>
      <c r="BA14">
        <f>SUM(B14:AY14)</f>
        <v>5</v>
      </c>
    </row>
    <row r="15" spans="1:53" x14ac:dyDescent="0.2">
      <c r="A15" s="4" t="s">
        <v>156</v>
      </c>
      <c r="B15" s="7"/>
      <c r="C15" s="7"/>
      <c r="D15" s="7"/>
      <c r="E15" s="7"/>
      <c r="F15" s="7"/>
      <c r="G15" s="7"/>
      <c r="H15" s="51"/>
      <c r="I15" s="7"/>
      <c r="J15" s="7"/>
      <c r="K15" s="7"/>
      <c r="L15" s="7">
        <v>1</v>
      </c>
      <c r="M15" s="7"/>
      <c r="N15" s="7">
        <v>1</v>
      </c>
      <c r="O15" s="7">
        <v>1</v>
      </c>
      <c r="P15" s="7"/>
      <c r="Q15" s="7"/>
      <c r="R15" s="7"/>
      <c r="S15" s="7">
        <v>1</v>
      </c>
      <c r="T15" s="7"/>
      <c r="U15" s="7"/>
      <c r="V15" s="7"/>
      <c r="W15" s="7"/>
      <c r="X15" s="7"/>
      <c r="Y15" s="7"/>
      <c r="Z15" s="7">
        <v>1</v>
      </c>
      <c r="AA15" s="7"/>
      <c r="AB15" s="7"/>
      <c r="AC15" s="7"/>
      <c r="AD15" s="7"/>
      <c r="AE15" s="7"/>
      <c r="AF15" s="7"/>
      <c r="AG15" s="7"/>
      <c r="AH15" s="7"/>
      <c r="AI15" s="7"/>
      <c r="AJ15" s="7"/>
      <c r="AK15" s="7"/>
      <c r="AL15" s="7"/>
      <c r="AM15" s="7"/>
      <c r="AN15" s="7"/>
      <c r="AO15" s="7"/>
      <c r="AP15" s="7"/>
      <c r="AQ15" s="7"/>
      <c r="AR15" s="7"/>
      <c r="AS15" s="7"/>
      <c r="AT15" s="7"/>
      <c r="AU15" s="7"/>
      <c r="AV15" s="7"/>
      <c r="AW15" s="7"/>
      <c r="AX15" s="7"/>
      <c r="AY15" s="7"/>
      <c r="BA15">
        <f>SUM(B15:AY15)</f>
        <v>5</v>
      </c>
    </row>
    <row r="16" spans="1:53" x14ac:dyDescent="0.2">
      <c r="A16" s="4" t="s">
        <v>91</v>
      </c>
      <c r="B16" s="7"/>
      <c r="C16" s="7"/>
      <c r="D16" s="7"/>
      <c r="E16" s="7"/>
      <c r="F16" s="7"/>
      <c r="G16" s="7"/>
      <c r="H16" s="51"/>
      <c r="I16" s="7"/>
      <c r="J16" s="7">
        <v>4</v>
      </c>
      <c r="K16" s="7"/>
      <c r="L16" s="7"/>
      <c r="M16" s="7"/>
      <c r="N16" s="7"/>
      <c r="O16" s="7">
        <v>1</v>
      </c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  <c r="AB16" s="7"/>
      <c r="AC16" s="7"/>
      <c r="AD16" s="7"/>
      <c r="AE16" s="7"/>
      <c r="AF16" s="7"/>
      <c r="AG16" s="7"/>
      <c r="AH16" s="7"/>
      <c r="AI16" s="7"/>
      <c r="AJ16" s="7"/>
      <c r="AK16" s="7"/>
      <c r="AL16" s="7"/>
      <c r="AM16" s="7"/>
      <c r="AN16" s="7"/>
      <c r="AO16" s="7"/>
      <c r="AP16" s="7"/>
      <c r="AQ16" s="7"/>
      <c r="AR16" s="7"/>
      <c r="AS16" s="7"/>
      <c r="AT16" s="7"/>
      <c r="AU16" s="7"/>
      <c r="AV16" s="7"/>
      <c r="AW16" s="7"/>
      <c r="AX16" s="7"/>
      <c r="AY16" s="7"/>
      <c r="BA16">
        <f>SUM(B16:AY16)</f>
        <v>5</v>
      </c>
    </row>
    <row r="17" spans="1:53" x14ac:dyDescent="0.2">
      <c r="A17" s="4" t="s">
        <v>76</v>
      </c>
      <c r="B17" s="7">
        <v>1</v>
      </c>
      <c r="C17" s="7"/>
      <c r="D17" s="7"/>
      <c r="E17" s="7"/>
      <c r="F17" s="7"/>
      <c r="G17" s="7"/>
      <c r="H17" s="51"/>
      <c r="I17" s="7">
        <v>1</v>
      </c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>
        <v>1</v>
      </c>
      <c r="Y17" s="7"/>
      <c r="Z17" s="7"/>
      <c r="AA17" s="7"/>
      <c r="AB17" s="7"/>
      <c r="AC17" s="7"/>
      <c r="AD17" s="7">
        <v>1</v>
      </c>
      <c r="AE17" s="7"/>
      <c r="AF17" s="7"/>
      <c r="AG17" s="7"/>
      <c r="AH17" s="7"/>
      <c r="AI17" s="7"/>
      <c r="AJ17" s="7"/>
      <c r="AK17" s="7"/>
      <c r="AL17" s="7"/>
      <c r="AM17" s="7"/>
      <c r="AN17" s="7"/>
      <c r="AO17" s="7"/>
      <c r="AP17" s="7"/>
      <c r="AQ17" s="7"/>
      <c r="AR17" s="7"/>
      <c r="AS17" s="7"/>
      <c r="AT17" s="7"/>
      <c r="AU17" s="7"/>
      <c r="AV17" s="7"/>
      <c r="AW17" s="7"/>
      <c r="AX17" s="7"/>
      <c r="AY17" s="7"/>
      <c r="BA17">
        <f>SUM(B17:AY17)</f>
        <v>4</v>
      </c>
    </row>
    <row r="18" spans="1:53" x14ac:dyDescent="0.2">
      <c r="A18" s="4" t="s">
        <v>82</v>
      </c>
      <c r="B18" s="7"/>
      <c r="C18" s="7"/>
      <c r="D18" s="7"/>
      <c r="E18" s="7">
        <v>1</v>
      </c>
      <c r="F18" s="7"/>
      <c r="G18" s="7"/>
      <c r="H18" s="51"/>
      <c r="I18" s="7"/>
      <c r="J18" s="7">
        <v>1</v>
      </c>
      <c r="K18" s="7"/>
      <c r="L18" s="7"/>
      <c r="M18" s="7"/>
      <c r="N18" s="7"/>
      <c r="O18" s="7"/>
      <c r="P18" s="7">
        <v>1</v>
      </c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  <c r="AB18" s="7"/>
      <c r="AC18" s="7"/>
      <c r="AD18" s="7"/>
      <c r="AE18" s="7"/>
      <c r="AF18" s="7"/>
      <c r="AG18" s="7"/>
      <c r="AH18" s="7"/>
      <c r="AI18" s="7"/>
      <c r="AJ18" s="7"/>
      <c r="AK18" s="7"/>
      <c r="AL18" s="7"/>
      <c r="AM18" s="7"/>
      <c r="AN18" s="7"/>
      <c r="AO18" s="7"/>
      <c r="AP18" s="7"/>
      <c r="AQ18" s="7"/>
      <c r="AR18" s="7"/>
      <c r="AS18" s="7"/>
      <c r="AT18" s="7"/>
      <c r="AU18" s="7"/>
      <c r="AV18" s="7"/>
      <c r="AW18" s="7"/>
      <c r="AX18" s="7"/>
      <c r="AY18" s="7"/>
      <c r="BA18">
        <f>SUM(B18:AY18)</f>
        <v>3</v>
      </c>
    </row>
    <row r="19" spans="1:53" x14ac:dyDescent="0.2">
      <c r="A19" s="4" t="s">
        <v>80</v>
      </c>
      <c r="B19" s="7"/>
      <c r="C19" s="7"/>
      <c r="D19" s="7"/>
      <c r="E19" s="7"/>
      <c r="F19" s="7"/>
      <c r="G19" s="7"/>
      <c r="H19" s="51"/>
      <c r="I19" s="7"/>
      <c r="J19" s="7">
        <v>1</v>
      </c>
      <c r="K19" s="7">
        <v>1</v>
      </c>
      <c r="L19" s="7"/>
      <c r="M19" s="7"/>
      <c r="N19" s="7"/>
      <c r="O19" s="7"/>
      <c r="P19" s="7">
        <v>1</v>
      </c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  <c r="AB19" s="7"/>
      <c r="AC19" s="7"/>
      <c r="AD19" s="7"/>
      <c r="AE19" s="7"/>
      <c r="AF19" s="7"/>
      <c r="AG19" s="7"/>
      <c r="AH19" s="7"/>
      <c r="AI19" s="7"/>
      <c r="AJ19" s="7"/>
      <c r="AK19" s="7"/>
      <c r="AL19" s="7"/>
      <c r="AM19" s="7"/>
      <c r="AN19" s="7"/>
      <c r="AO19" s="7"/>
      <c r="AP19" s="7"/>
      <c r="AQ19" s="7"/>
      <c r="AR19" s="7"/>
      <c r="AS19" s="7"/>
      <c r="AT19" s="7"/>
      <c r="AU19" s="7"/>
      <c r="AV19" s="7"/>
      <c r="AW19" s="7"/>
      <c r="AX19" s="7"/>
      <c r="AY19" s="7"/>
      <c r="BA19">
        <f>SUM(B19:AY19)</f>
        <v>3</v>
      </c>
    </row>
    <row r="20" spans="1:53" x14ac:dyDescent="0.2">
      <c r="A20" s="4" t="s">
        <v>61</v>
      </c>
      <c r="B20" s="7"/>
      <c r="C20" s="7"/>
      <c r="D20" s="7"/>
      <c r="E20" s="7"/>
      <c r="F20" s="7"/>
      <c r="G20" s="7"/>
      <c r="H20" s="51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  <c r="U20" s="7"/>
      <c r="V20" s="7"/>
      <c r="W20" s="7"/>
      <c r="X20" s="7">
        <v>2</v>
      </c>
      <c r="Y20" s="7"/>
      <c r="Z20" s="7"/>
      <c r="AA20" s="7"/>
      <c r="AB20" s="7"/>
      <c r="AC20" s="7"/>
      <c r="AD20" s="7"/>
      <c r="AE20" s="7"/>
      <c r="AF20" s="7"/>
      <c r="AG20" s="7"/>
      <c r="AH20" s="7"/>
      <c r="AI20" s="7"/>
      <c r="AJ20" s="7"/>
      <c r="AK20" s="7"/>
      <c r="AL20" s="7"/>
      <c r="AM20" s="7"/>
      <c r="AN20" s="7"/>
      <c r="AO20" s="7"/>
      <c r="AP20" s="7"/>
      <c r="AQ20" s="7"/>
      <c r="AR20" s="7"/>
      <c r="AS20" s="7"/>
      <c r="AT20" s="7"/>
      <c r="AU20" s="7"/>
      <c r="AV20" s="7"/>
      <c r="AW20" s="7"/>
      <c r="AX20" s="7"/>
      <c r="AY20" s="7"/>
      <c r="BA20">
        <f>SUM(B20:AY20)</f>
        <v>2</v>
      </c>
    </row>
    <row r="21" spans="1:53" x14ac:dyDescent="0.2">
      <c r="A21" s="4" t="s">
        <v>101</v>
      </c>
      <c r="B21" s="7"/>
      <c r="C21" s="7"/>
      <c r="D21" s="7"/>
      <c r="E21" s="7"/>
      <c r="F21" s="7"/>
      <c r="G21" s="7"/>
      <c r="H21" s="51"/>
      <c r="I21" s="7"/>
      <c r="J21" s="7"/>
      <c r="K21" s="7"/>
      <c r="L21" s="7"/>
      <c r="M21" s="7"/>
      <c r="N21" s="7"/>
      <c r="O21" s="7"/>
      <c r="P21" s="7"/>
      <c r="Q21" s="7">
        <v>1</v>
      </c>
      <c r="R21" s="7"/>
      <c r="S21" s="7"/>
      <c r="T21" s="7"/>
      <c r="U21" s="7"/>
      <c r="V21" s="7"/>
      <c r="W21" s="7"/>
      <c r="X21" s="7"/>
      <c r="Y21" s="7"/>
      <c r="Z21" s="7"/>
      <c r="AA21" s="7"/>
      <c r="AB21" s="7"/>
      <c r="AC21" s="7"/>
      <c r="AD21" s="7">
        <v>1</v>
      </c>
      <c r="AE21" s="7"/>
      <c r="AF21" s="7"/>
      <c r="AG21" s="7"/>
      <c r="AH21" s="7"/>
      <c r="AI21" s="7"/>
      <c r="AJ21" s="7"/>
      <c r="AK21" s="7"/>
      <c r="AL21" s="7"/>
      <c r="AM21" s="7"/>
      <c r="AN21" s="7"/>
      <c r="AO21" s="7"/>
      <c r="AP21" s="7"/>
      <c r="AQ21" s="7"/>
      <c r="AR21" s="7"/>
      <c r="AS21" s="7"/>
      <c r="AT21" s="7"/>
      <c r="AU21" s="7"/>
      <c r="AV21" s="7"/>
      <c r="AW21" s="7"/>
      <c r="AX21" s="7"/>
      <c r="AY21" s="7"/>
      <c r="BA21">
        <f>SUM(B21:AY21)</f>
        <v>2</v>
      </c>
    </row>
    <row r="22" spans="1:53" x14ac:dyDescent="0.2">
      <c r="A22" s="4" t="s">
        <v>79</v>
      </c>
      <c r="B22" s="7"/>
      <c r="C22" s="7"/>
      <c r="D22" s="7"/>
      <c r="E22" s="7"/>
      <c r="F22" s="7"/>
      <c r="G22" s="7"/>
      <c r="H22" s="51"/>
      <c r="I22" s="7"/>
      <c r="J22" s="7"/>
      <c r="K22" s="7"/>
      <c r="L22" s="7"/>
      <c r="M22" s="7"/>
      <c r="N22" s="7">
        <v>1</v>
      </c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  <c r="AB22" s="7"/>
      <c r="AC22" s="7"/>
      <c r="AD22" s="7"/>
      <c r="AE22" s="7"/>
      <c r="AF22" s="7"/>
      <c r="AG22" s="7"/>
      <c r="AH22" s="7"/>
      <c r="AI22" s="7"/>
      <c r="AJ22" s="7"/>
      <c r="AK22" s="7"/>
      <c r="AL22" s="7"/>
      <c r="AM22" s="7"/>
      <c r="AN22" s="7"/>
      <c r="AO22" s="7"/>
      <c r="AP22" s="7"/>
      <c r="AQ22" s="7"/>
      <c r="AR22" s="7"/>
      <c r="AS22" s="7"/>
      <c r="AT22" s="7"/>
      <c r="AU22" s="7"/>
      <c r="AV22" s="7"/>
      <c r="AW22" s="7"/>
      <c r="AX22" s="7"/>
      <c r="AY22" s="7"/>
      <c r="BA22">
        <f>SUM(B22:AY22)</f>
        <v>1</v>
      </c>
    </row>
    <row r="23" spans="1:53" x14ac:dyDescent="0.2">
      <c r="A23" s="4" t="s">
        <v>65</v>
      </c>
      <c r="B23" s="7"/>
      <c r="C23" s="7"/>
      <c r="D23" s="7"/>
      <c r="E23" s="7"/>
      <c r="F23" s="7"/>
      <c r="G23" s="7"/>
      <c r="H23" s="51"/>
      <c r="I23" s="7"/>
      <c r="J23" s="7"/>
      <c r="K23" s="7"/>
      <c r="L23" s="7"/>
      <c r="M23" s="7"/>
      <c r="N23" s="7">
        <v>1</v>
      </c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  <c r="AB23" s="7"/>
      <c r="AC23" s="7"/>
      <c r="AD23" s="7"/>
      <c r="AE23" s="7"/>
      <c r="AF23" s="7"/>
      <c r="AG23" s="7"/>
      <c r="AH23" s="7"/>
      <c r="AI23" s="7"/>
      <c r="AJ23" s="7"/>
      <c r="AK23" s="7"/>
      <c r="AL23" s="7"/>
      <c r="AM23" s="7"/>
      <c r="AN23" s="7"/>
      <c r="AO23" s="7"/>
      <c r="AP23" s="7"/>
      <c r="AQ23" s="7"/>
      <c r="AR23" s="7"/>
      <c r="AS23" s="7"/>
      <c r="AT23" s="7"/>
      <c r="AU23" s="7"/>
      <c r="AV23" s="7"/>
      <c r="AW23" s="7"/>
      <c r="AX23" s="7"/>
      <c r="AY23" s="7"/>
      <c r="BA23">
        <f>SUM(B23:AY23)</f>
        <v>1</v>
      </c>
    </row>
    <row r="24" spans="1:53" x14ac:dyDescent="0.2">
      <c r="A24" s="4" t="s">
        <v>85</v>
      </c>
      <c r="B24" s="7"/>
      <c r="C24" s="7"/>
      <c r="D24" s="7"/>
      <c r="E24" s="7"/>
      <c r="F24" s="7"/>
      <c r="G24" s="7"/>
      <c r="H24" s="51"/>
      <c r="I24" s="7"/>
      <c r="J24" s="7"/>
      <c r="K24" s="7"/>
      <c r="L24" s="7"/>
      <c r="M24" s="7"/>
      <c r="N24" s="7">
        <v>1</v>
      </c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  <c r="AB24" s="7"/>
      <c r="AC24" s="7"/>
      <c r="AD24" s="7"/>
      <c r="AE24" s="7"/>
      <c r="AF24" s="7"/>
      <c r="AG24" s="7"/>
      <c r="AH24" s="7"/>
      <c r="AI24" s="7"/>
      <c r="AJ24" s="7"/>
      <c r="AK24" s="7"/>
      <c r="AL24" s="7"/>
      <c r="AM24" s="7"/>
      <c r="AN24" s="7"/>
      <c r="AO24" s="7"/>
      <c r="AP24" s="7"/>
      <c r="AQ24" s="7"/>
      <c r="AR24" s="7"/>
      <c r="AS24" s="7"/>
      <c r="AT24" s="7"/>
      <c r="AU24" s="7"/>
      <c r="AV24" s="7"/>
      <c r="AW24" s="7"/>
      <c r="AX24" s="7"/>
      <c r="AY24" s="7"/>
      <c r="BA24">
        <f>SUM(B24:AY24)</f>
        <v>1</v>
      </c>
    </row>
    <row r="25" spans="1:53" x14ac:dyDescent="0.2">
      <c r="A25" s="4" t="s">
        <v>87</v>
      </c>
      <c r="B25" s="7"/>
      <c r="C25" s="7"/>
      <c r="D25" s="7"/>
      <c r="E25" s="7"/>
      <c r="F25" s="7"/>
      <c r="G25" s="7"/>
      <c r="H25" s="51"/>
      <c r="I25" s="7"/>
      <c r="J25" s="7"/>
      <c r="K25" s="7"/>
      <c r="L25" s="7"/>
      <c r="M25" s="7"/>
      <c r="N25" s="7"/>
      <c r="O25" s="7"/>
      <c r="P25" s="7"/>
      <c r="Q25" s="7">
        <v>1</v>
      </c>
      <c r="R25" s="7"/>
      <c r="S25" s="7"/>
      <c r="T25" s="7"/>
      <c r="U25" s="7"/>
      <c r="V25" s="7"/>
      <c r="W25" s="7"/>
      <c r="X25" s="7"/>
      <c r="Y25" s="7"/>
      <c r="Z25" s="7"/>
      <c r="AA25" s="7"/>
      <c r="AB25" s="7"/>
      <c r="AC25" s="7"/>
      <c r="AD25" s="7"/>
      <c r="AE25" s="7"/>
      <c r="AF25" s="7"/>
      <c r="AG25" s="7"/>
      <c r="AH25" s="7"/>
      <c r="AI25" s="7"/>
      <c r="AJ25" s="7"/>
      <c r="AK25" s="7"/>
      <c r="AL25" s="7"/>
      <c r="AM25" s="7"/>
      <c r="AN25" s="7"/>
      <c r="AO25" s="7"/>
      <c r="AP25" s="7"/>
      <c r="AQ25" s="7"/>
      <c r="AR25" s="7"/>
      <c r="AS25" s="7"/>
      <c r="AT25" s="7"/>
      <c r="AU25" s="7"/>
      <c r="AV25" s="7"/>
      <c r="AW25" s="7"/>
      <c r="AX25" s="7"/>
      <c r="AY25" s="7"/>
      <c r="BA25">
        <f>SUM(B25:AY25)</f>
        <v>1</v>
      </c>
    </row>
    <row r="26" spans="1:53" x14ac:dyDescent="0.2">
      <c r="A26" s="4" t="s">
        <v>89</v>
      </c>
      <c r="B26" s="7"/>
      <c r="C26" s="7"/>
      <c r="D26" s="7"/>
      <c r="E26" s="7"/>
      <c r="F26" s="7"/>
      <c r="G26" s="7"/>
      <c r="H26" s="51"/>
      <c r="I26" s="7"/>
      <c r="J26" s="7">
        <v>1</v>
      </c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  <c r="AB26" s="7"/>
      <c r="AC26" s="7"/>
      <c r="AD26" s="7"/>
      <c r="AE26" s="7"/>
      <c r="AF26" s="7"/>
      <c r="AG26" s="7"/>
      <c r="AH26" s="7"/>
      <c r="AI26" s="7"/>
      <c r="AJ26" s="7"/>
      <c r="AK26" s="7"/>
      <c r="AL26" s="7"/>
      <c r="AM26" s="7"/>
      <c r="AN26" s="7"/>
      <c r="AO26" s="7"/>
      <c r="AP26" s="7"/>
      <c r="AQ26" s="7"/>
      <c r="AR26" s="7"/>
      <c r="AS26" s="7"/>
      <c r="AT26" s="7"/>
      <c r="AU26" s="7"/>
      <c r="AV26" s="7"/>
      <c r="AW26" s="7"/>
      <c r="AX26" s="7"/>
      <c r="AY26" s="7"/>
      <c r="BA26">
        <f>SUM(B26:AY26)</f>
        <v>1</v>
      </c>
    </row>
    <row r="27" spans="1:53" x14ac:dyDescent="0.2">
      <c r="A27" s="4" t="s">
        <v>136</v>
      </c>
      <c r="B27" s="7"/>
      <c r="C27" s="7"/>
      <c r="D27" s="7"/>
      <c r="E27" s="7"/>
      <c r="F27" s="7">
        <v>1</v>
      </c>
      <c r="G27" s="7"/>
      <c r="H27" s="51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  <c r="AB27" s="7"/>
      <c r="AC27" s="7"/>
      <c r="AD27" s="7"/>
      <c r="AE27" s="7"/>
      <c r="AF27" s="7"/>
      <c r="AG27" s="7"/>
      <c r="AH27" s="7"/>
      <c r="AI27" s="7"/>
      <c r="AJ27" s="7"/>
      <c r="AK27" s="7"/>
      <c r="AL27" s="7"/>
      <c r="AM27" s="7"/>
      <c r="AN27" s="7"/>
      <c r="AO27" s="7"/>
      <c r="AP27" s="7"/>
      <c r="AQ27" s="7"/>
      <c r="AR27" s="7"/>
      <c r="AS27" s="7"/>
      <c r="AT27" s="7"/>
      <c r="AU27" s="7"/>
      <c r="AV27" s="7"/>
      <c r="AW27" s="7"/>
      <c r="AX27" s="7"/>
      <c r="AY27" s="7"/>
      <c r="BA27">
        <f>SUM(B27:AY27)</f>
        <v>1</v>
      </c>
    </row>
    <row r="28" spans="1:53" x14ac:dyDescent="0.2">
      <c r="A28" s="4" t="s">
        <v>111</v>
      </c>
      <c r="B28" s="7"/>
      <c r="C28" s="7"/>
      <c r="D28" s="7"/>
      <c r="E28" s="7"/>
      <c r="F28" s="7">
        <v>1</v>
      </c>
      <c r="G28" s="7"/>
      <c r="H28" s="51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  <c r="AB28" s="7"/>
      <c r="AC28" s="7"/>
      <c r="AD28" s="7"/>
      <c r="AE28" s="7"/>
      <c r="AF28" s="7"/>
      <c r="AG28" s="7"/>
      <c r="AH28" s="7"/>
      <c r="AI28" s="7"/>
      <c r="AJ28" s="7"/>
      <c r="AK28" s="7"/>
      <c r="AL28" s="7"/>
      <c r="AM28" s="7"/>
      <c r="AN28" s="7"/>
      <c r="AO28" s="7"/>
      <c r="AP28" s="7"/>
      <c r="AQ28" s="7"/>
      <c r="AR28" s="7"/>
      <c r="AS28" s="7"/>
      <c r="AT28" s="7"/>
      <c r="AU28" s="7"/>
      <c r="AV28" s="7"/>
      <c r="AW28" s="7"/>
      <c r="AX28" s="7"/>
      <c r="AY28" s="7"/>
      <c r="BA28">
        <f>SUM(B28:AY28)</f>
        <v>1</v>
      </c>
    </row>
    <row r="29" spans="1:53" x14ac:dyDescent="0.2">
      <c r="A29" s="4" t="s">
        <v>21</v>
      </c>
      <c r="B29" s="7"/>
      <c r="C29" s="7"/>
      <c r="D29" s="7"/>
      <c r="E29" s="7"/>
      <c r="F29" s="7"/>
      <c r="G29" s="7"/>
      <c r="H29" s="51"/>
      <c r="I29" s="7"/>
      <c r="J29" s="7">
        <v>1</v>
      </c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  <c r="AB29" s="7"/>
      <c r="AC29" s="7"/>
      <c r="AD29" s="7"/>
      <c r="AE29" s="7"/>
      <c r="AF29" s="7"/>
      <c r="AG29" s="7"/>
      <c r="AH29" s="7"/>
      <c r="AI29" s="7"/>
      <c r="AJ29" s="7"/>
      <c r="AK29" s="7"/>
      <c r="AL29" s="7"/>
      <c r="AM29" s="7"/>
      <c r="AN29" s="7"/>
      <c r="AO29" s="7"/>
      <c r="AP29" s="7"/>
      <c r="AQ29" s="7"/>
      <c r="AR29" s="7"/>
      <c r="AS29" s="7"/>
      <c r="AT29" s="7"/>
      <c r="AU29" s="7"/>
      <c r="AV29" s="7"/>
      <c r="AW29" s="7"/>
      <c r="AX29" s="7"/>
      <c r="AY29" s="7"/>
      <c r="BA29">
        <f>SUM(B29:AY29)</f>
        <v>1</v>
      </c>
    </row>
    <row r="30" spans="1:53" x14ac:dyDescent="0.2">
      <c r="A30" s="4" t="s">
        <v>97</v>
      </c>
      <c r="B30" s="7"/>
      <c r="C30" s="7"/>
      <c r="D30" s="7"/>
      <c r="E30" s="7"/>
      <c r="F30" s="7"/>
      <c r="G30" s="7"/>
      <c r="H30" s="51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  <c r="AB30" s="7"/>
      <c r="AC30" s="7"/>
      <c r="AD30" s="7"/>
      <c r="AE30" s="7"/>
      <c r="AF30" s="7"/>
      <c r="AG30" s="7"/>
      <c r="AH30" s="7"/>
      <c r="AI30" s="7"/>
      <c r="AJ30" s="7"/>
      <c r="AK30" s="7"/>
      <c r="AL30" s="7"/>
      <c r="AM30" s="7"/>
      <c r="AN30" s="7"/>
      <c r="AO30" s="7"/>
      <c r="AP30" s="7"/>
      <c r="AQ30" s="7"/>
      <c r="AR30" s="7"/>
      <c r="AS30" s="7"/>
      <c r="AT30" s="7"/>
      <c r="AU30" s="7"/>
      <c r="AV30" s="7"/>
      <c r="AW30" s="7"/>
      <c r="AX30" s="7"/>
      <c r="AY30" s="7"/>
      <c r="BA30">
        <f>SUM(B30:AY30)</f>
        <v>0</v>
      </c>
    </row>
    <row r="31" spans="1:53" x14ac:dyDescent="0.2">
      <c r="A31" s="4" t="s">
        <v>77</v>
      </c>
      <c r="B31" s="7"/>
      <c r="C31" s="7"/>
      <c r="D31" s="7"/>
      <c r="E31" s="7"/>
      <c r="F31" s="7"/>
      <c r="G31" s="7"/>
      <c r="H31" s="51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  <c r="AB31" s="7"/>
      <c r="AC31" s="7"/>
      <c r="AD31" s="7"/>
      <c r="AE31" s="7"/>
      <c r="AF31" s="7"/>
      <c r="AG31" s="7"/>
      <c r="AH31" s="7"/>
      <c r="AI31" s="7"/>
      <c r="AJ31" s="7"/>
      <c r="AK31" s="7"/>
      <c r="AL31" s="7"/>
      <c r="AM31" s="7"/>
      <c r="AN31" s="7"/>
      <c r="AO31" s="7"/>
      <c r="AP31" s="7"/>
      <c r="AQ31" s="7"/>
      <c r="AR31" s="7"/>
      <c r="AS31" s="7"/>
      <c r="AT31" s="7"/>
      <c r="AU31" s="7"/>
      <c r="AV31" s="7"/>
      <c r="AW31" s="7"/>
      <c r="AX31" s="7"/>
      <c r="AY31" s="7"/>
      <c r="BA31">
        <f>SUM(B31:AY31)</f>
        <v>0</v>
      </c>
    </row>
    <row r="32" spans="1:53" x14ac:dyDescent="0.2">
      <c r="A32" s="4" t="s">
        <v>74</v>
      </c>
      <c r="B32" s="7"/>
      <c r="C32" s="7"/>
      <c r="D32" s="7"/>
      <c r="E32" s="7"/>
      <c r="F32" s="7"/>
      <c r="G32" s="7"/>
      <c r="H32" s="51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  <c r="AB32" s="7"/>
      <c r="AC32" s="7"/>
      <c r="AD32" s="7"/>
      <c r="AE32" s="7"/>
      <c r="AF32" s="7"/>
      <c r="AG32" s="7"/>
      <c r="AH32" s="7"/>
      <c r="AI32" s="7"/>
      <c r="AJ32" s="7"/>
      <c r="AK32" s="7"/>
      <c r="AL32" s="7"/>
      <c r="AM32" s="7"/>
      <c r="AN32" s="7"/>
      <c r="AO32" s="7"/>
      <c r="AP32" s="7"/>
      <c r="AQ32" s="7"/>
      <c r="AR32" s="7"/>
      <c r="AS32" s="7"/>
      <c r="AT32" s="7"/>
      <c r="AU32" s="7"/>
      <c r="AV32" s="7"/>
      <c r="AW32" s="7"/>
      <c r="AX32" s="7"/>
      <c r="AY32" s="7"/>
      <c r="BA32">
        <f>SUM(B32:AY32)</f>
        <v>0</v>
      </c>
    </row>
    <row r="33" spans="1:53" x14ac:dyDescent="0.2">
      <c r="A33" s="4" t="s">
        <v>84</v>
      </c>
      <c r="B33" s="7"/>
      <c r="C33" s="7"/>
      <c r="D33" s="7"/>
      <c r="E33" s="7"/>
      <c r="F33" s="7"/>
      <c r="G33" s="7"/>
      <c r="H33" s="51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7"/>
      <c r="AG33" s="7"/>
      <c r="AH33" s="7"/>
      <c r="AI33" s="7"/>
      <c r="AJ33" s="7"/>
      <c r="AK33" s="7"/>
      <c r="AL33" s="7"/>
      <c r="AM33" s="7"/>
      <c r="AN33" s="7"/>
      <c r="AO33" s="7"/>
      <c r="AP33" s="7"/>
      <c r="AQ33" s="7"/>
      <c r="AR33" s="7"/>
      <c r="AS33" s="7"/>
      <c r="AT33" s="7"/>
      <c r="AU33" s="7"/>
      <c r="AV33" s="7"/>
      <c r="AW33" s="7"/>
      <c r="AX33" s="7"/>
      <c r="AY33" s="7"/>
      <c r="BA33">
        <f>SUM(B33:AY33)</f>
        <v>0</v>
      </c>
    </row>
    <row r="34" spans="1:53" x14ac:dyDescent="0.2">
      <c r="A34" s="4" t="s">
        <v>20</v>
      </c>
      <c r="B34" s="7"/>
      <c r="C34" s="7"/>
      <c r="D34" s="7"/>
      <c r="E34" s="7"/>
      <c r="F34" s="7"/>
      <c r="G34" s="7"/>
      <c r="H34" s="51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7"/>
      <c r="AG34" s="7"/>
      <c r="AH34" s="7"/>
      <c r="AI34" s="7"/>
      <c r="AJ34" s="7"/>
      <c r="AK34" s="7"/>
      <c r="AL34" s="7"/>
      <c r="AM34" s="7"/>
      <c r="AN34" s="7"/>
      <c r="AO34" s="7"/>
      <c r="AP34" s="7"/>
      <c r="AQ34" s="7"/>
      <c r="AR34" s="7"/>
      <c r="AS34" s="7"/>
      <c r="AT34" s="7"/>
      <c r="AU34" s="7"/>
      <c r="AV34" s="7"/>
      <c r="AW34" s="7"/>
      <c r="AX34" s="7"/>
      <c r="AY34" s="7"/>
      <c r="BA34">
        <f>SUM(B34:AY34)</f>
        <v>0</v>
      </c>
    </row>
    <row r="35" spans="1:53" x14ac:dyDescent="0.2">
      <c r="A35" s="4" t="s">
        <v>75</v>
      </c>
      <c r="B35" s="7"/>
      <c r="C35" s="7"/>
      <c r="D35" s="7"/>
      <c r="E35" s="7"/>
      <c r="F35" s="7"/>
      <c r="G35" s="7"/>
      <c r="H35" s="51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7"/>
      <c r="AG35" s="7"/>
      <c r="AH35" s="7"/>
      <c r="AI35" s="7"/>
      <c r="AJ35" s="7"/>
      <c r="AK35" s="7"/>
      <c r="AL35" s="7"/>
      <c r="AM35" s="7"/>
      <c r="AN35" s="7"/>
      <c r="AO35" s="7"/>
      <c r="AP35" s="7"/>
      <c r="AQ35" s="7"/>
      <c r="AR35" s="7"/>
      <c r="AS35" s="7"/>
      <c r="AT35" s="7"/>
      <c r="AU35" s="7"/>
      <c r="AV35" s="7"/>
      <c r="AW35" s="7"/>
      <c r="AX35" s="7"/>
      <c r="AY35" s="7"/>
      <c r="BA35">
        <f>SUM(B35:AY35)</f>
        <v>0</v>
      </c>
    </row>
    <row r="36" spans="1:53" x14ac:dyDescent="0.2">
      <c r="A36" s="4" t="s">
        <v>102</v>
      </c>
      <c r="B36" s="7"/>
      <c r="C36" s="7"/>
      <c r="D36" s="7"/>
      <c r="E36" s="7"/>
      <c r="F36" s="7"/>
      <c r="G36" s="7"/>
      <c r="H36" s="51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  <c r="U36" s="7"/>
      <c r="V36" s="7"/>
      <c r="W36" s="7"/>
      <c r="X36" s="7"/>
      <c r="Y36" s="7"/>
      <c r="Z36" s="7"/>
      <c r="AA36" s="7"/>
      <c r="AB36" s="7"/>
      <c r="AC36" s="7"/>
      <c r="AD36" s="7"/>
      <c r="AE36" s="7"/>
      <c r="AF36" s="7"/>
      <c r="AG36" s="7"/>
      <c r="AH36" s="7"/>
      <c r="AI36" s="7"/>
      <c r="AJ36" s="7"/>
      <c r="AK36" s="7"/>
      <c r="AL36" s="7"/>
      <c r="AM36" s="7"/>
      <c r="AN36" s="7"/>
      <c r="AO36" s="7"/>
      <c r="AP36" s="7"/>
      <c r="AQ36" s="7"/>
      <c r="AR36" s="7"/>
      <c r="AS36" s="7"/>
      <c r="AT36" s="7"/>
      <c r="AU36" s="7"/>
      <c r="AV36" s="7"/>
      <c r="AW36" s="7"/>
      <c r="AX36" s="7"/>
      <c r="AY36" s="7"/>
      <c r="BA36">
        <f>SUM(B36:AY36)</f>
        <v>0</v>
      </c>
    </row>
    <row r="37" spans="1:53" x14ac:dyDescent="0.2">
      <c r="A37" s="4" t="s">
        <v>98</v>
      </c>
      <c r="B37" s="7"/>
      <c r="C37" s="7"/>
      <c r="D37" s="7"/>
      <c r="E37" s="7"/>
      <c r="F37" s="7"/>
      <c r="G37" s="7"/>
      <c r="H37" s="51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  <c r="U37" s="7"/>
      <c r="V37" s="7"/>
      <c r="W37" s="7"/>
      <c r="X37" s="7"/>
      <c r="Y37" s="7"/>
      <c r="Z37" s="7"/>
      <c r="AA37" s="7"/>
      <c r="AB37" s="7"/>
      <c r="AC37" s="7"/>
      <c r="AD37" s="7"/>
      <c r="AE37" s="7"/>
      <c r="AF37" s="7"/>
      <c r="AG37" s="7"/>
      <c r="AH37" s="7"/>
      <c r="AI37" s="7"/>
      <c r="AJ37" s="7"/>
      <c r="AK37" s="7"/>
      <c r="AL37" s="7"/>
      <c r="AM37" s="7"/>
      <c r="AN37" s="7"/>
      <c r="AO37" s="7"/>
      <c r="AP37" s="7"/>
      <c r="AQ37" s="7"/>
      <c r="AR37" s="7"/>
      <c r="AS37" s="7"/>
      <c r="AT37" s="7"/>
      <c r="AU37" s="7"/>
      <c r="AV37" s="7"/>
      <c r="AW37" s="7"/>
      <c r="AX37" s="7"/>
      <c r="AY37" s="7"/>
      <c r="BA37">
        <f>SUM(B37:AY37)</f>
        <v>0</v>
      </c>
    </row>
    <row r="38" spans="1:53" x14ac:dyDescent="0.2">
      <c r="A38" s="4"/>
      <c r="B38" s="7"/>
      <c r="C38" s="7"/>
      <c r="D38" s="7"/>
      <c r="E38" s="7"/>
      <c r="F38" s="7"/>
      <c r="G38" s="7"/>
      <c r="H38" s="51"/>
      <c r="I38" s="7"/>
      <c r="J38" s="7"/>
      <c r="K38" s="7"/>
      <c r="L38" s="7"/>
      <c r="M38" s="7"/>
      <c r="N38" s="7"/>
      <c r="O38" s="7"/>
      <c r="P38" s="7"/>
      <c r="Q38" s="7"/>
      <c r="R38" s="7"/>
      <c r="S38" s="7"/>
      <c r="T38" s="7"/>
      <c r="U38" s="7"/>
      <c r="V38" s="7"/>
      <c r="W38" s="7"/>
      <c r="X38" s="7"/>
      <c r="Y38" s="7"/>
      <c r="Z38" s="7"/>
      <c r="AA38" s="7"/>
      <c r="AB38" s="7"/>
      <c r="AC38" s="7"/>
      <c r="AD38" s="7"/>
      <c r="AE38" s="7"/>
      <c r="AF38" s="7"/>
      <c r="AG38" s="7"/>
      <c r="AH38" s="7"/>
      <c r="AI38" s="7"/>
      <c r="AJ38" s="7"/>
      <c r="AK38" s="7"/>
      <c r="AL38" s="7"/>
      <c r="AM38" s="7"/>
      <c r="AN38" s="7"/>
      <c r="AO38" s="7"/>
      <c r="AP38" s="7"/>
      <c r="AQ38" s="7"/>
      <c r="AR38" s="7"/>
      <c r="AS38" s="7"/>
      <c r="AT38" s="7"/>
      <c r="AU38" s="7"/>
      <c r="AV38" s="7"/>
      <c r="AW38" s="7"/>
      <c r="AX38" s="7"/>
      <c r="AY38" s="7"/>
      <c r="BA38">
        <f t="shared" ref="BA38" si="0">SUM(B38:AY38)</f>
        <v>0</v>
      </c>
    </row>
    <row r="39" spans="1:53" x14ac:dyDescent="0.2">
      <c r="A39" s="6"/>
      <c r="B39" s="6"/>
      <c r="C39" s="19"/>
      <c r="D39" s="6"/>
      <c r="E39" s="6"/>
      <c r="F39" s="6"/>
      <c r="G39" s="6"/>
      <c r="H39" s="54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15"/>
      <c r="X39" s="6"/>
      <c r="Y39" s="6"/>
      <c r="Z39" s="6"/>
      <c r="AA39" s="6"/>
      <c r="AB39" s="6"/>
      <c r="AC39" s="6"/>
      <c r="AD39" s="6"/>
      <c r="AE39" s="6"/>
      <c r="AF39" s="6"/>
      <c r="AG39" s="21"/>
      <c r="AH39" s="6"/>
      <c r="AI39" s="6"/>
      <c r="AJ39" s="6"/>
      <c r="AK39" s="6"/>
      <c r="AL39" s="6"/>
      <c r="AM39" s="6"/>
      <c r="AN39" s="6"/>
      <c r="AO39" s="6"/>
      <c r="AP39" s="6"/>
      <c r="AQ39" s="6"/>
      <c r="AR39" s="6"/>
      <c r="AS39" s="6"/>
      <c r="AT39" s="6"/>
      <c r="AU39" s="6"/>
      <c r="AV39" s="6"/>
      <c r="AW39" s="6"/>
      <c r="AX39" s="6"/>
      <c r="AY39" s="6"/>
    </row>
    <row r="40" spans="1:53" x14ac:dyDescent="0.2">
      <c r="A40" s="1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  <c r="AA40" s="8"/>
      <c r="AB40" s="8"/>
      <c r="AC40" s="8"/>
      <c r="AD40" s="8"/>
      <c r="AE40" s="8"/>
      <c r="AF40" s="8"/>
      <c r="AG40" s="8"/>
      <c r="AH40" s="8"/>
      <c r="AI40" s="8"/>
      <c r="AJ40" s="8"/>
      <c r="AK40" s="8"/>
      <c r="AL40" s="8"/>
      <c r="AM40" s="8"/>
      <c r="AN40" s="8"/>
      <c r="AO40" s="8"/>
      <c r="AP40" s="8"/>
      <c r="AQ40" s="8"/>
      <c r="AR40" s="8"/>
      <c r="AS40" s="8"/>
      <c r="AT40" s="8"/>
      <c r="AU40" s="8"/>
      <c r="AV40" s="8"/>
      <c r="AW40" s="8"/>
      <c r="AX40" s="8"/>
      <c r="AY40" s="8"/>
    </row>
    <row r="41" spans="1:53" x14ac:dyDescent="0.2">
      <c r="A41" s="1" t="s">
        <v>73</v>
      </c>
      <c r="B41" s="8">
        <f t="shared" ref="B41:AH41" si="1">SUM(B5:B39)</f>
        <v>5</v>
      </c>
      <c r="C41" s="8">
        <f t="shared" si="1"/>
        <v>5</v>
      </c>
      <c r="D41" s="8">
        <f t="shared" si="1"/>
        <v>9</v>
      </c>
      <c r="E41" s="8">
        <f t="shared" si="1"/>
        <v>11</v>
      </c>
      <c r="F41" s="8">
        <f t="shared" si="1"/>
        <v>5</v>
      </c>
      <c r="G41" s="8">
        <f t="shared" si="1"/>
        <v>4</v>
      </c>
      <c r="H41" s="8">
        <f t="shared" si="1"/>
        <v>0</v>
      </c>
      <c r="I41" s="8">
        <f t="shared" si="1"/>
        <v>9</v>
      </c>
      <c r="J41" s="8">
        <f t="shared" si="1"/>
        <v>13</v>
      </c>
      <c r="K41" s="8">
        <f t="shared" si="1"/>
        <v>10</v>
      </c>
      <c r="L41" s="8">
        <f t="shared" si="1"/>
        <v>2</v>
      </c>
      <c r="M41" s="8">
        <f t="shared" si="1"/>
        <v>2</v>
      </c>
      <c r="N41" s="8">
        <f t="shared" si="1"/>
        <v>6</v>
      </c>
      <c r="O41" s="8">
        <f t="shared" si="1"/>
        <v>3</v>
      </c>
      <c r="P41" s="8">
        <f t="shared" si="1"/>
        <v>9</v>
      </c>
      <c r="Q41" s="8">
        <f t="shared" si="1"/>
        <v>9</v>
      </c>
      <c r="R41" s="8">
        <f t="shared" si="1"/>
        <v>0</v>
      </c>
      <c r="S41" s="8">
        <f t="shared" si="1"/>
        <v>2</v>
      </c>
      <c r="T41" s="8">
        <f t="shared" si="1"/>
        <v>1</v>
      </c>
      <c r="U41" s="8">
        <f t="shared" si="1"/>
        <v>6</v>
      </c>
      <c r="V41" s="8">
        <f t="shared" si="1"/>
        <v>10</v>
      </c>
      <c r="W41" s="8">
        <f t="shared" si="1"/>
        <v>2</v>
      </c>
      <c r="X41" s="8">
        <f t="shared" si="1"/>
        <v>9</v>
      </c>
      <c r="Y41" s="8">
        <f t="shared" si="1"/>
        <v>2</v>
      </c>
      <c r="Z41" s="8">
        <f t="shared" si="1"/>
        <v>2</v>
      </c>
      <c r="AA41" s="8">
        <f t="shared" si="1"/>
        <v>5</v>
      </c>
      <c r="AB41" s="8">
        <f t="shared" si="1"/>
        <v>0</v>
      </c>
      <c r="AC41" s="8">
        <f t="shared" si="1"/>
        <v>0</v>
      </c>
      <c r="AD41" s="8">
        <f t="shared" si="1"/>
        <v>6</v>
      </c>
      <c r="AE41" s="8">
        <f t="shared" si="1"/>
        <v>0</v>
      </c>
      <c r="AF41" s="8">
        <f t="shared" si="1"/>
        <v>0</v>
      </c>
      <c r="AG41" s="8">
        <f t="shared" si="1"/>
        <v>0</v>
      </c>
      <c r="AH41" s="8">
        <f t="shared" si="1"/>
        <v>0</v>
      </c>
      <c r="AI41" s="8">
        <f t="shared" ref="AI41:AX41" si="2">SUM(AI5:AI39)</f>
        <v>0</v>
      </c>
      <c r="AJ41" s="8">
        <f t="shared" si="2"/>
        <v>0</v>
      </c>
      <c r="AK41" s="8">
        <f t="shared" si="2"/>
        <v>0</v>
      </c>
      <c r="AL41" s="8">
        <f t="shared" si="2"/>
        <v>0</v>
      </c>
      <c r="AM41" s="8">
        <f t="shared" si="2"/>
        <v>0</v>
      </c>
      <c r="AN41" s="8">
        <f t="shared" si="2"/>
        <v>0</v>
      </c>
      <c r="AO41" s="8">
        <f t="shared" si="2"/>
        <v>0</v>
      </c>
      <c r="AP41" s="8">
        <f t="shared" si="2"/>
        <v>0</v>
      </c>
      <c r="AQ41" s="8">
        <f t="shared" si="2"/>
        <v>0</v>
      </c>
      <c r="AR41" s="8">
        <f t="shared" si="2"/>
        <v>0</v>
      </c>
      <c r="AS41" s="8">
        <f t="shared" si="2"/>
        <v>0</v>
      </c>
      <c r="AT41" s="8">
        <f t="shared" si="2"/>
        <v>0</v>
      </c>
      <c r="AU41" s="8">
        <f t="shared" si="2"/>
        <v>0</v>
      </c>
      <c r="AV41" s="8">
        <f t="shared" si="2"/>
        <v>0</v>
      </c>
      <c r="AW41" s="8">
        <f t="shared" si="2"/>
        <v>0</v>
      </c>
      <c r="AX41" s="8">
        <f t="shared" si="2"/>
        <v>0</v>
      </c>
      <c r="AY41" s="8">
        <f t="shared" ref="AY41" si="3">SUM(AY5:AY39)</f>
        <v>0</v>
      </c>
      <c r="BA41">
        <f>SUM(B41:AZ41)</f>
        <v>147</v>
      </c>
    </row>
  </sheetData>
  <sortState xmlns:xlrd2="http://schemas.microsoft.com/office/spreadsheetml/2017/richdata2" ref="A5:BA37">
    <sortCondition descending="1" ref="BA5:BA37"/>
    <sortCondition ref="A5:A37"/>
  </sortState>
  <phoneticPr fontId="12" type="noConversion"/>
  <pageMargins left="0.7" right="0.7" top="0.75" bottom="0.75" header="0.3" footer="0.3"/>
  <pageSetup paperSize="9" orientation="portrait" horizontalDpi="4294967292" verticalDpi="4294967292"/>
  <ignoredErrors>
    <ignoredError sqref="BA40:BA41 B41:AV41" emptyCellReference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9"/>
  <sheetViews>
    <sheetView workbookViewId="0">
      <selection activeCell="E33" sqref="E33"/>
    </sheetView>
  </sheetViews>
  <sheetFormatPr baseColWidth="10" defaultRowHeight="15" x14ac:dyDescent="0.2"/>
  <cols>
    <col min="2" max="2" width="20.1640625" customWidth="1"/>
    <col min="8" max="9" width="10.83203125" style="8"/>
    <col min="14" max="14" width="10.83203125" style="8"/>
  </cols>
  <sheetData>
    <row r="1" spans="1:14" x14ac:dyDescent="0.2">
      <c r="A1" t="s">
        <v>92</v>
      </c>
      <c r="B1" t="s">
        <v>93</v>
      </c>
      <c r="C1" t="s">
        <v>96</v>
      </c>
      <c r="D1" t="s">
        <v>94</v>
      </c>
      <c r="E1" t="s">
        <v>95</v>
      </c>
    </row>
    <row r="3" spans="1:14" x14ac:dyDescent="0.2">
      <c r="A3" s="31">
        <v>1</v>
      </c>
      <c r="B3" s="31" t="s">
        <v>115</v>
      </c>
      <c r="C3" s="31" t="s">
        <v>116</v>
      </c>
      <c r="D3" s="31" t="s">
        <v>117</v>
      </c>
      <c r="E3" s="31" t="s">
        <v>118</v>
      </c>
      <c r="G3" s="31"/>
    </row>
    <row r="4" spans="1:14" x14ac:dyDescent="0.2">
      <c r="A4" s="31">
        <v>2</v>
      </c>
      <c r="B4" s="31" t="s">
        <v>120</v>
      </c>
      <c r="C4" s="31" t="s">
        <v>116</v>
      </c>
      <c r="D4" s="31" t="s">
        <v>122</v>
      </c>
      <c r="E4" s="31" t="s">
        <v>123</v>
      </c>
      <c r="G4" s="31"/>
    </row>
    <row r="5" spans="1:14" x14ac:dyDescent="0.2">
      <c r="A5" s="31">
        <v>3</v>
      </c>
      <c r="B5" s="8" t="s">
        <v>125</v>
      </c>
      <c r="C5" s="8" t="s">
        <v>126</v>
      </c>
      <c r="D5" s="8" t="s">
        <v>119</v>
      </c>
      <c r="E5" s="8" t="s">
        <v>133</v>
      </c>
      <c r="G5" s="31"/>
    </row>
    <row r="6" spans="1:14" x14ac:dyDescent="0.2">
      <c r="A6" s="31">
        <v>4</v>
      </c>
      <c r="B6" s="31" t="s">
        <v>128</v>
      </c>
      <c r="C6" s="31" t="s">
        <v>129</v>
      </c>
      <c r="D6" s="31" t="s">
        <v>130</v>
      </c>
      <c r="E6" s="31" t="s">
        <v>131</v>
      </c>
      <c r="G6" s="31"/>
    </row>
    <row r="7" spans="1:14" x14ac:dyDescent="0.2">
      <c r="A7" s="31">
        <v>5</v>
      </c>
      <c r="B7" s="31" t="s">
        <v>137</v>
      </c>
      <c r="C7" s="31" t="s">
        <v>116</v>
      </c>
      <c r="D7" s="31" t="s">
        <v>119</v>
      </c>
      <c r="E7" s="31" t="s">
        <v>138</v>
      </c>
      <c r="G7" s="31"/>
      <c r="H7" s="8" t="s">
        <v>103</v>
      </c>
      <c r="K7" t="s">
        <v>104</v>
      </c>
      <c r="M7" t="s">
        <v>73</v>
      </c>
    </row>
    <row r="8" spans="1:14" x14ac:dyDescent="0.2">
      <c r="A8" s="31">
        <v>6</v>
      </c>
      <c r="B8" s="31" t="s">
        <v>140</v>
      </c>
      <c r="C8" s="31" t="s">
        <v>141</v>
      </c>
      <c r="D8" s="31" t="s">
        <v>142</v>
      </c>
      <c r="E8" s="31" t="s">
        <v>142</v>
      </c>
      <c r="G8" s="31"/>
    </row>
    <row r="9" spans="1:14" x14ac:dyDescent="0.2">
      <c r="A9" s="31">
        <v>7</v>
      </c>
      <c r="B9" s="31" t="s">
        <v>145</v>
      </c>
      <c r="C9" s="31"/>
      <c r="D9" s="31"/>
      <c r="E9" s="31"/>
      <c r="G9" s="31"/>
      <c r="H9" s="8" t="s">
        <v>119</v>
      </c>
      <c r="I9" s="8">
        <v>5</v>
      </c>
      <c r="K9" s="8" t="s">
        <v>118</v>
      </c>
      <c r="L9">
        <v>3</v>
      </c>
      <c r="M9" s="8" t="s">
        <v>119</v>
      </c>
      <c r="N9" s="8">
        <v>6</v>
      </c>
    </row>
    <row r="10" spans="1:14" x14ac:dyDescent="0.2">
      <c r="A10" s="31">
        <v>8</v>
      </c>
      <c r="B10" s="31" t="s">
        <v>146</v>
      </c>
      <c r="C10" s="31" t="s">
        <v>147</v>
      </c>
      <c r="D10" s="31" t="s">
        <v>131</v>
      </c>
      <c r="E10" s="31" t="s">
        <v>142</v>
      </c>
      <c r="G10" s="31"/>
      <c r="H10" s="8" t="s">
        <v>131</v>
      </c>
      <c r="I10" s="8">
        <v>4</v>
      </c>
      <c r="K10" s="8" t="s">
        <v>121</v>
      </c>
      <c r="L10">
        <v>2</v>
      </c>
      <c r="M10" s="8" t="s">
        <v>130</v>
      </c>
      <c r="N10" s="8">
        <v>5</v>
      </c>
    </row>
    <row r="11" spans="1:14" x14ac:dyDescent="0.2">
      <c r="A11" s="31">
        <v>9</v>
      </c>
      <c r="B11" s="31" t="s">
        <v>150</v>
      </c>
      <c r="C11" s="31" t="s">
        <v>151</v>
      </c>
      <c r="D11" s="31" t="s">
        <v>121</v>
      </c>
      <c r="E11" s="31" t="s">
        <v>142</v>
      </c>
      <c r="G11" s="31"/>
      <c r="H11" s="8" t="s">
        <v>130</v>
      </c>
      <c r="I11" s="8">
        <v>4</v>
      </c>
      <c r="K11" s="8" t="s">
        <v>119</v>
      </c>
      <c r="M11" s="8" t="s">
        <v>131</v>
      </c>
      <c r="N11" s="8">
        <v>4</v>
      </c>
    </row>
    <row r="12" spans="1:14" x14ac:dyDescent="0.2">
      <c r="A12" s="31">
        <v>10</v>
      </c>
      <c r="B12" s="31" t="s">
        <v>154</v>
      </c>
      <c r="C12" s="31" t="s">
        <v>155</v>
      </c>
      <c r="D12" s="31" t="s">
        <v>142</v>
      </c>
      <c r="E12" s="31" t="s">
        <v>142</v>
      </c>
      <c r="G12" s="31"/>
      <c r="H12" s="8" t="s">
        <v>117</v>
      </c>
      <c r="I12" s="8">
        <v>3</v>
      </c>
      <c r="K12" s="8" t="s">
        <v>127</v>
      </c>
      <c r="M12" s="8" t="s">
        <v>117</v>
      </c>
      <c r="N12" s="8">
        <v>4</v>
      </c>
    </row>
    <row r="13" spans="1:14" x14ac:dyDescent="0.2">
      <c r="A13" s="31">
        <v>11</v>
      </c>
      <c r="B13" s="31" t="s">
        <v>158</v>
      </c>
      <c r="C13" s="31" t="s">
        <v>159</v>
      </c>
      <c r="D13" s="31" t="s">
        <v>130</v>
      </c>
      <c r="E13" s="31" t="s">
        <v>117</v>
      </c>
      <c r="F13" s="31"/>
      <c r="G13" s="31"/>
      <c r="H13" s="8" t="s">
        <v>133</v>
      </c>
      <c r="I13" s="8">
        <v>2</v>
      </c>
      <c r="K13" s="8" t="s">
        <v>132</v>
      </c>
      <c r="M13" s="8" t="s">
        <v>121</v>
      </c>
      <c r="N13" s="8">
        <v>4</v>
      </c>
    </row>
    <row r="14" spans="1:14" x14ac:dyDescent="0.2">
      <c r="A14" s="31">
        <v>12</v>
      </c>
      <c r="B14" s="31" t="s">
        <v>161</v>
      </c>
      <c r="C14" s="31" t="s">
        <v>162</v>
      </c>
      <c r="D14" s="31" t="s">
        <v>163</v>
      </c>
      <c r="E14" s="31" t="s">
        <v>119</v>
      </c>
      <c r="G14" s="31"/>
      <c r="H14" s="57" t="s">
        <v>132</v>
      </c>
      <c r="I14" s="8">
        <v>2</v>
      </c>
      <c r="K14" s="8" t="s">
        <v>148</v>
      </c>
      <c r="M14" s="8" t="s">
        <v>132</v>
      </c>
      <c r="N14" s="8">
        <v>3</v>
      </c>
    </row>
    <row r="15" spans="1:14" x14ac:dyDescent="0.2">
      <c r="A15" s="31">
        <v>13</v>
      </c>
      <c r="B15" s="31" t="s">
        <v>165</v>
      </c>
      <c r="C15" s="31" t="s">
        <v>166</v>
      </c>
      <c r="D15" s="31" t="s">
        <v>142</v>
      </c>
      <c r="E15" s="31" t="s">
        <v>142</v>
      </c>
      <c r="G15" s="31"/>
      <c r="H15" s="8" t="s">
        <v>168</v>
      </c>
      <c r="I15" s="8">
        <v>2</v>
      </c>
      <c r="K15" s="8" t="s">
        <v>152</v>
      </c>
      <c r="M15" s="8" t="s">
        <v>168</v>
      </c>
      <c r="N15" s="8">
        <v>3</v>
      </c>
    </row>
    <row r="16" spans="1:14" x14ac:dyDescent="0.2">
      <c r="A16" s="31">
        <v>14</v>
      </c>
      <c r="B16" s="31" t="s">
        <v>167</v>
      </c>
      <c r="C16" s="31" t="s">
        <v>162</v>
      </c>
      <c r="D16" s="58" t="s">
        <v>173</v>
      </c>
      <c r="E16" s="58" t="s">
        <v>172</v>
      </c>
      <c r="G16" s="31"/>
      <c r="H16" s="8" t="s">
        <v>123</v>
      </c>
      <c r="I16" s="8">
        <v>2</v>
      </c>
      <c r="K16" s="8" t="s">
        <v>163</v>
      </c>
      <c r="M16" s="8" t="s">
        <v>123</v>
      </c>
      <c r="N16" s="8">
        <v>3</v>
      </c>
    </row>
    <row r="17" spans="1:14" x14ac:dyDescent="0.2">
      <c r="A17" s="31">
        <v>15</v>
      </c>
      <c r="B17" s="31" t="s">
        <v>170</v>
      </c>
      <c r="C17" s="31" t="s">
        <v>171</v>
      </c>
      <c r="D17" s="31" t="s">
        <v>119</v>
      </c>
      <c r="E17" s="31" t="s">
        <v>131</v>
      </c>
      <c r="G17" s="31"/>
      <c r="H17" s="8" t="s">
        <v>121</v>
      </c>
      <c r="I17" s="8">
        <v>2</v>
      </c>
      <c r="K17" s="8" t="s">
        <v>168</v>
      </c>
      <c r="M17" s="8" t="s">
        <v>118</v>
      </c>
      <c r="N17" s="8">
        <v>3</v>
      </c>
    </row>
    <row r="18" spans="1:14" x14ac:dyDescent="0.2">
      <c r="A18" s="31">
        <v>16</v>
      </c>
      <c r="B18" s="31" t="s">
        <v>175</v>
      </c>
      <c r="C18" s="31" t="s">
        <v>176</v>
      </c>
      <c r="D18" s="31" t="s">
        <v>168</v>
      </c>
      <c r="E18" s="31" t="s">
        <v>131</v>
      </c>
      <c r="G18" s="31"/>
      <c r="H18" s="8" t="s">
        <v>197</v>
      </c>
      <c r="I18" s="8">
        <v>2</v>
      </c>
      <c r="K18" s="8" t="s">
        <v>178</v>
      </c>
      <c r="M18" s="8" t="s">
        <v>163</v>
      </c>
      <c r="N18" s="8">
        <v>2</v>
      </c>
    </row>
    <row r="19" spans="1:14" x14ac:dyDescent="0.2">
      <c r="A19" s="31">
        <v>17</v>
      </c>
      <c r="B19" s="31" t="s">
        <v>145</v>
      </c>
      <c r="C19" s="31"/>
      <c r="D19" s="31"/>
      <c r="E19" s="31"/>
      <c r="G19" s="31"/>
      <c r="H19" s="8" t="s">
        <v>118</v>
      </c>
      <c r="K19" s="8" t="s">
        <v>117</v>
      </c>
      <c r="M19" s="8" t="s">
        <v>133</v>
      </c>
      <c r="N19" s="8">
        <v>2</v>
      </c>
    </row>
    <row r="20" spans="1:14" x14ac:dyDescent="0.2">
      <c r="A20" s="31">
        <v>18</v>
      </c>
      <c r="B20" s="31" t="s">
        <v>177</v>
      </c>
      <c r="C20" s="31" t="s">
        <v>159</v>
      </c>
      <c r="D20" s="31" t="s">
        <v>133</v>
      </c>
      <c r="E20" s="31" t="s">
        <v>130</v>
      </c>
      <c r="G20" s="31"/>
      <c r="H20" s="8" t="s">
        <v>122</v>
      </c>
      <c r="K20" s="8" t="s">
        <v>123</v>
      </c>
      <c r="M20" s="8" t="s">
        <v>183</v>
      </c>
      <c r="N20" s="8">
        <v>2</v>
      </c>
    </row>
    <row r="21" spans="1:14" x14ac:dyDescent="0.2">
      <c r="A21" s="31">
        <v>19</v>
      </c>
      <c r="B21" s="31" t="s">
        <v>180</v>
      </c>
      <c r="C21" s="31" t="s">
        <v>181</v>
      </c>
      <c r="D21" s="31" t="s">
        <v>182</v>
      </c>
      <c r="E21" s="31" t="s">
        <v>183</v>
      </c>
      <c r="G21" s="31"/>
      <c r="H21" s="8" t="s">
        <v>138</v>
      </c>
      <c r="K21" s="8" t="s">
        <v>190</v>
      </c>
      <c r="M21" s="8" t="s">
        <v>197</v>
      </c>
      <c r="N21" s="8">
        <v>2</v>
      </c>
    </row>
    <row r="22" spans="1:14" x14ac:dyDescent="0.2">
      <c r="A22" s="31">
        <v>20</v>
      </c>
      <c r="B22" s="31" t="s">
        <v>186</v>
      </c>
      <c r="C22" s="31" t="s">
        <v>187</v>
      </c>
      <c r="D22" s="31" t="s">
        <v>132</v>
      </c>
      <c r="E22" s="31"/>
      <c r="G22" s="31"/>
      <c r="H22" s="8" t="s">
        <v>163</v>
      </c>
      <c r="K22" s="8" t="s">
        <v>183</v>
      </c>
      <c r="M22" s="8" t="s">
        <v>122</v>
      </c>
    </row>
    <row r="23" spans="1:14" x14ac:dyDescent="0.2">
      <c r="A23" s="31">
        <v>21</v>
      </c>
      <c r="B23" s="31" t="s">
        <v>190</v>
      </c>
      <c r="C23" s="31" t="s">
        <v>191</v>
      </c>
      <c r="D23" s="31" t="s">
        <v>123</v>
      </c>
      <c r="E23" s="31" t="s">
        <v>117</v>
      </c>
      <c r="G23" s="31"/>
      <c r="H23" s="57" t="s">
        <v>130</v>
      </c>
      <c r="K23" s="8" t="s">
        <v>203</v>
      </c>
      <c r="M23" s="8" t="s">
        <v>127</v>
      </c>
    </row>
    <row r="24" spans="1:14" x14ac:dyDescent="0.2">
      <c r="A24" s="31">
        <v>22</v>
      </c>
      <c r="B24" s="31" t="s">
        <v>192</v>
      </c>
      <c r="C24" s="31" t="s">
        <v>193</v>
      </c>
      <c r="D24" s="31" t="s">
        <v>142</v>
      </c>
      <c r="E24" s="31" t="s">
        <v>142</v>
      </c>
      <c r="G24" s="31"/>
      <c r="H24" s="8" t="s">
        <v>182</v>
      </c>
      <c r="K24" s="8"/>
      <c r="M24" s="8" t="s">
        <v>138</v>
      </c>
    </row>
    <row r="25" spans="1:14" x14ac:dyDescent="0.2">
      <c r="A25" s="31">
        <v>23</v>
      </c>
      <c r="B25" s="31" t="s">
        <v>195</v>
      </c>
      <c r="C25" s="31" t="s">
        <v>196</v>
      </c>
      <c r="D25" s="31" t="s">
        <v>197</v>
      </c>
      <c r="E25" s="31" t="s">
        <v>119</v>
      </c>
      <c r="G25" s="31"/>
      <c r="H25" s="8" t="s">
        <v>183</v>
      </c>
      <c r="K25" s="8"/>
      <c r="M25" s="8" t="s">
        <v>148</v>
      </c>
    </row>
    <row r="26" spans="1:14" x14ac:dyDescent="0.2">
      <c r="A26" s="31">
        <v>24</v>
      </c>
      <c r="B26" s="31" t="s">
        <v>200</v>
      </c>
      <c r="C26" s="31" t="s">
        <v>193</v>
      </c>
      <c r="D26" s="31" t="s">
        <v>142</v>
      </c>
      <c r="E26" s="31" t="s">
        <v>142</v>
      </c>
      <c r="G26" s="31"/>
      <c r="H26" s="8" t="s">
        <v>206</v>
      </c>
      <c r="K26" s="8"/>
      <c r="M26" s="8" t="s">
        <v>152</v>
      </c>
    </row>
    <row r="27" spans="1:14" x14ac:dyDescent="0.2">
      <c r="A27" s="31">
        <v>25</v>
      </c>
      <c r="B27" s="31" t="s">
        <v>202</v>
      </c>
      <c r="C27" s="31" t="s">
        <v>159</v>
      </c>
      <c r="D27" s="31" t="s">
        <v>121</v>
      </c>
      <c r="E27" s="31" t="s">
        <v>130</v>
      </c>
      <c r="G27" s="31"/>
      <c r="K27" s="8"/>
      <c r="M27" s="8" t="s">
        <v>178</v>
      </c>
    </row>
    <row r="28" spans="1:14" x14ac:dyDescent="0.2">
      <c r="A28" s="31">
        <v>26</v>
      </c>
      <c r="B28" s="31" t="s">
        <v>145</v>
      </c>
      <c r="C28" s="31"/>
      <c r="D28" s="31"/>
      <c r="E28" s="31"/>
      <c r="G28" s="31"/>
      <c r="K28" s="8"/>
      <c r="M28" s="8" t="s">
        <v>182</v>
      </c>
    </row>
    <row r="29" spans="1:14" x14ac:dyDescent="0.2">
      <c r="A29" s="31">
        <v>27</v>
      </c>
      <c r="B29" s="31" t="s">
        <v>208</v>
      </c>
      <c r="C29" s="31" t="s">
        <v>116</v>
      </c>
      <c r="D29" s="31" t="s">
        <v>206</v>
      </c>
      <c r="E29" s="31" t="s">
        <v>197</v>
      </c>
      <c r="K29" s="8"/>
      <c r="M29" s="8" t="s">
        <v>190</v>
      </c>
    </row>
    <row r="30" spans="1:14" x14ac:dyDescent="0.2">
      <c r="A30" s="31">
        <v>28</v>
      </c>
      <c r="B30" s="31" t="s">
        <v>145</v>
      </c>
      <c r="C30" s="31"/>
      <c r="D30" s="31"/>
      <c r="E30" s="31"/>
      <c r="M30" s="8" t="s">
        <v>203</v>
      </c>
    </row>
    <row r="31" spans="1:14" x14ac:dyDescent="0.2">
      <c r="A31" s="31">
        <v>29</v>
      </c>
      <c r="B31" s="31" t="s">
        <v>207</v>
      </c>
      <c r="C31" s="31" t="s">
        <v>166</v>
      </c>
      <c r="D31" s="31" t="s">
        <v>142</v>
      </c>
      <c r="E31" s="31" t="s">
        <v>142</v>
      </c>
    </row>
    <row r="32" spans="1:14" x14ac:dyDescent="0.2">
      <c r="A32" s="31">
        <v>30</v>
      </c>
      <c r="B32" s="31"/>
      <c r="C32" s="31"/>
      <c r="D32" s="31"/>
      <c r="E32" s="31"/>
    </row>
    <row r="33" spans="1:5" x14ac:dyDescent="0.2">
      <c r="A33" s="31">
        <v>31</v>
      </c>
      <c r="B33" s="31"/>
      <c r="C33" s="31"/>
      <c r="D33" s="31"/>
      <c r="E33" s="31"/>
    </row>
    <row r="34" spans="1:5" x14ac:dyDescent="0.2">
      <c r="A34" s="31">
        <v>32</v>
      </c>
      <c r="B34" s="31"/>
      <c r="C34" s="31"/>
      <c r="D34" s="31"/>
      <c r="E34" s="31"/>
    </row>
    <row r="35" spans="1:5" x14ac:dyDescent="0.2">
      <c r="A35" s="31">
        <v>33</v>
      </c>
      <c r="B35" s="31"/>
      <c r="C35" s="31"/>
      <c r="D35" s="31"/>
      <c r="E35" s="31"/>
    </row>
    <row r="36" spans="1:5" x14ac:dyDescent="0.2">
      <c r="A36" s="31">
        <v>34</v>
      </c>
      <c r="B36" s="31"/>
      <c r="C36" s="31"/>
      <c r="D36" s="31"/>
      <c r="E36" s="31"/>
    </row>
    <row r="37" spans="1:5" x14ac:dyDescent="0.2">
      <c r="A37" s="31">
        <v>35</v>
      </c>
      <c r="B37" s="31"/>
      <c r="C37" s="31"/>
      <c r="D37" s="31"/>
      <c r="E37" s="31"/>
    </row>
    <row r="38" spans="1:5" x14ac:dyDescent="0.2">
      <c r="A38" s="31">
        <v>36</v>
      </c>
      <c r="B38" s="31"/>
      <c r="C38" s="31"/>
      <c r="D38" s="31"/>
      <c r="E38" s="31"/>
    </row>
    <row r="39" spans="1:5" x14ac:dyDescent="0.2">
      <c r="A39" s="31">
        <v>37</v>
      </c>
      <c r="B39" s="31"/>
      <c r="C39" s="31"/>
      <c r="D39" s="31"/>
      <c r="E39" s="31"/>
    </row>
    <row r="40" spans="1:5" x14ac:dyDescent="0.2">
      <c r="A40" s="31">
        <v>38</v>
      </c>
      <c r="B40" s="31"/>
      <c r="C40" s="31"/>
      <c r="D40" s="31"/>
      <c r="E40" s="31"/>
    </row>
    <row r="41" spans="1:5" x14ac:dyDescent="0.2">
      <c r="A41" s="31">
        <v>39</v>
      </c>
      <c r="B41" s="31"/>
      <c r="C41" s="31"/>
      <c r="D41" s="31"/>
      <c r="E41" s="31"/>
    </row>
    <row r="42" spans="1:5" x14ac:dyDescent="0.2">
      <c r="A42" s="31">
        <v>40</v>
      </c>
      <c r="B42" s="31"/>
      <c r="C42" s="31"/>
      <c r="D42" s="31"/>
      <c r="E42" s="31"/>
    </row>
    <row r="43" spans="1:5" x14ac:dyDescent="0.2">
      <c r="A43" s="31">
        <v>41</v>
      </c>
      <c r="B43" s="31"/>
      <c r="C43" s="31"/>
      <c r="D43" s="31"/>
      <c r="E43" s="31"/>
    </row>
    <row r="44" spans="1:5" x14ac:dyDescent="0.2">
      <c r="A44" s="31">
        <v>42</v>
      </c>
      <c r="B44" s="31"/>
      <c r="C44" s="31"/>
      <c r="D44" s="31"/>
      <c r="E44" s="31"/>
    </row>
    <row r="45" spans="1:5" x14ac:dyDescent="0.2">
      <c r="A45" s="31">
        <v>43</v>
      </c>
      <c r="B45" s="31"/>
      <c r="C45" s="31"/>
      <c r="D45" s="31"/>
      <c r="E45" s="31"/>
    </row>
    <row r="46" spans="1:5" x14ac:dyDescent="0.2">
      <c r="A46" s="31">
        <v>44</v>
      </c>
      <c r="B46" s="31"/>
      <c r="C46" s="31"/>
      <c r="D46" s="31"/>
      <c r="E46" s="31"/>
    </row>
    <row r="47" spans="1:5" x14ac:dyDescent="0.2">
      <c r="A47" s="31">
        <v>45</v>
      </c>
      <c r="B47" s="31"/>
      <c r="C47" s="31"/>
      <c r="D47" s="31"/>
      <c r="E47" s="31"/>
    </row>
    <row r="48" spans="1:5" x14ac:dyDescent="0.2">
      <c r="A48" s="17"/>
    </row>
    <row r="49" spans="1:1" x14ac:dyDescent="0.2">
      <c r="A49" s="17"/>
    </row>
    <row r="50" spans="1:1" x14ac:dyDescent="0.2">
      <c r="A50" s="17"/>
    </row>
    <row r="51" spans="1:1" x14ac:dyDescent="0.2">
      <c r="A51" s="17"/>
    </row>
    <row r="52" spans="1:1" x14ac:dyDescent="0.2">
      <c r="A52" s="17"/>
    </row>
    <row r="53" spans="1:1" x14ac:dyDescent="0.2">
      <c r="A53" s="17"/>
    </row>
    <row r="54" spans="1:1" x14ac:dyDescent="0.2">
      <c r="A54" s="17"/>
    </row>
    <row r="55" spans="1:1" x14ac:dyDescent="0.2">
      <c r="A55" s="17"/>
    </row>
    <row r="56" spans="1:1" x14ac:dyDescent="0.2">
      <c r="A56" s="17"/>
    </row>
    <row r="57" spans="1:1" x14ac:dyDescent="0.2">
      <c r="A57" s="17"/>
    </row>
    <row r="58" spans="1:1" x14ac:dyDescent="0.2">
      <c r="A58" s="17"/>
    </row>
    <row r="59" spans="1:1" x14ac:dyDescent="0.2">
      <c r="A59" s="17"/>
    </row>
  </sheetData>
  <autoFilter ref="A1:F44" xr:uid="{00000000-0009-0000-0000-000004000000}"/>
  <sortState xmlns:xlrd2="http://schemas.microsoft.com/office/spreadsheetml/2017/richdata2" ref="M9:N30">
    <sortCondition descending="1" ref="N9:N30"/>
  </sortState>
  <pageMargins left="0.75" right="0.75" top="1" bottom="1" header="0.5" footer="0.5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
</file>

<file path=customXml/itemProps1.xml><?xml version="1.0" encoding="utf-8"?>
<ds:datastoreItem xmlns:ds="http://schemas.openxmlformats.org/officeDocument/2006/customXml" ds:itemID="{00EC563D-906A-4189-83A3-CE33E4961DA1}">
  <ds:schemaRefs>
    <ds:schemaRef ds:uri="http://www.w3.org/2001/XMLSchema"/>
    <ds:schemaRef ds:uri="http://www.boldonjames.com/2008/01/sie/internal/label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League Table</vt:lpstr>
      <vt:lpstr>Captains</vt:lpstr>
      <vt:lpstr>MOTM</vt:lpstr>
      <vt:lpstr>Goals</vt:lpstr>
      <vt:lpstr>Board Room</vt:lpstr>
      <vt:lpstr>'League Table'!Print_Area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Richard</dc:creator>
  <cp:keywords/>
  <dc:description/>
  <cp:lastModifiedBy>Carl Smith</cp:lastModifiedBy>
  <cp:lastPrinted>2013-07-09T19:21:41Z</cp:lastPrinted>
  <dcterms:created xsi:type="dcterms:W3CDTF">2010-12-15T00:33:10Z</dcterms:created>
  <dcterms:modified xsi:type="dcterms:W3CDTF">2024-07-17T15:25:39Z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cIndexRef">
    <vt:lpwstr>f7a05be4-425a-4ddb-9d9c-ffd5d5a2b24d</vt:lpwstr>
  </property>
  <property fmtid="{D5CDD505-2E9C-101B-9397-08002B2CF9AE}" pid="3" name="bjSaver">
    <vt:lpwstr>BJxIvXtNMJivSXUh/Fh00GuvZUYjkm7k</vt:lpwstr>
  </property>
  <property fmtid="{D5CDD505-2E9C-101B-9397-08002B2CF9AE}" pid="4" name="bjDocumentLabelXML">
    <vt:lpwstr>&lt;?xml version="1.0" encoding="us-ascii"?&gt;&lt;sisl xmlns:xsi="http://www.w3.org/2001/XMLSchema-instance" xmlns:xsd="http://www.w3.org/2001/XMLSchema" sislVersion="0" policy="d837ce2c-d5ff-4523-9e8b-f2f1ecc11bad" xmlns="http://www.boldonjames.com/2008/01/sie/i</vt:lpwstr>
  </property>
  <property fmtid="{D5CDD505-2E9C-101B-9397-08002B2CF9AE}" pid="5" name="bjDocumentLabelXML-0">
    <vt:lpwstr>nternal/label"&gt;&lt;element uid="eec9633d-eb05-4212-80b9-61b7bc9d63ac" value="" /&gt;&lt;/sisl&gt;</vt:lpwstr>
  </property>
  <property fmtid="{D5CDD505-2E9C-101B-9397-08002B2CF9AE}" pid="6" name="bjDocumentSecurityLabel">
    <vt:lpwstr>Not Sensitive</vt:lpwstr>
  </property>
</Properties>
</file>