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m5U14hXn6muj1wYujYGiXvO+7D2MrDQ1L0R+EEoQeAc="/>
    </ext>
  </extLst>
</workbook>
</file>

<file path=xl/sharedStrings.xml><?xml version="1.0" encoding="utf-8"?>
<sst xmlns="http://schemas.openxmlformats.org/spreadsheetml/2006/main" count="488" uniqueCount="196">
  <si>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</si>
  <si>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</si>
  <si>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</si>
  <si>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</si>
  <si>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</si>
  <si>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</si>
  <si>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</si>
  <si>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</si>
  <si>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</si>
  <si>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</si>
  <si>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</si>
  <si>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</si>
  <si>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</si>
  <si>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</si>
  <si>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</si>
  <si>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</si>
  <si>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</si>
  <si>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</si>
  <si>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</si>
  <si>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</si>
  <si>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</si>
  <si>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</si>
  <si>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</si>
  <si>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</si>
  <si>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</si>
  <si>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</si>
  <si>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</si>
  <si>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</si>
  <si>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</si>
  <si>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</si>
  <si>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</si>
  <si>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</si>
  <si>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</si>
  <si>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</si>
  <si>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</si>
  <si>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</si>
  <si>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</si>
  <si>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</si>
  <si>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</si>
  <si>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</si>
  <si>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</si>
  <si>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</si>
  <si>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</si>
  <si>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</si>
  <si>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</si>
  <si>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</si>
  <si>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</si>
  <si>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</si>
  <si>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</si>
  <si>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</si>
  <si>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</si>
  <si>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</si>
  <si>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</si>
  <si>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</si>
  <si>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</si>
  <si>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</si>
  <si>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</si>
  <si>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</si>
  <si>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</si>
  <si>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</si>
  <si>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</si>
  <si>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</si>
  <si>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DOM</t>
  </si>
  <si>
    <t>BRUCE</t>
  </si>
  <si>
    <t>CAPTAIN KIRK</t>
  </si>
  <si>
    <t>INSPECTOR GADGET</t>
  </si>
  <si>
    <t>ZIGZAG</t>
  </si>
  <si>
    <t>ARTIST</t>
  </si>
  <si>
    <t>DUNCAN</t>
  </si>
  <si>
    <t>DWARF</t>
  </si>
  <si>
    <t>WILSON</t>
  </si>
  <si>
    <t>IAN</t>
  </si>
  <si>
    <t>FATHER TED</t>
  </si>
  <si>
    <t>CARLOS</t>
  </si>
  <si>
    <t>PRESTON</t>
  </si>
  <si>
    <t>FLO</t>
  </si>
  <si>
    <t>TOY BOY</t>
  </si>
  <si>
    <t>KRYTON</t>
  </si>
  <si>
    <t>TUNDE</t>
  </si>
  <si>
    <t>BANKSY</t>
  </si>
  <si>
    <t>SONES</t>
  </si>
  <si>
    <t xml:space="preserve">STRAIGHT ROB </t>
  </si>
  <si>
    <t>MOO</t>
  </si>
  <si>
    <t>RYAN</t>
  </si>
  <si>
    <t>ELBOW</t>
  </si>
  <si>
    <t>FRED</t>
  </si>
  <si>
    <t>CARZOLA</t>
  </si>
  <si>
    <t>MICK</t>
  </si>
  <si>
    <t>PHANTOM</t>
  </si>
  <si>
    <t>DOGGER</t>
  </si>
  <si>
    <t>WOGER</t>
  </si>
  <si>
    <t>STEPTOE</t>
  </si>
  <si>
    <t>VINCE</t>
  </si>
  <si>
    <t>GUEST</t>
  </si>
  <si>
    <t>JOHN FREWIN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</si>
  <si>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</si>
  <si>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</si>
  <si>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</si>
  <si>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</si>
  <si>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</si>
  <si>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</si>
  <si>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</si>
  <si>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</si>
  <si>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</si>
  <si>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</si>
  <si>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</si>
  <si>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</si>
  <si>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</si>
  <si>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</si>
  <si>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</si>
  <si>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</si>
  <si>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</si>
  <si>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</si>
  <si>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</si>
  <si>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</si>
  <si>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</si>
  <si>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</si>
  <si>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</si>
  <si>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</si>
  <si>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</si>
  <si>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</si>
  <si>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</si>
  <si>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</si>
  <si>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</si>
  <si>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</si>
  <si>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RICHARD GATER</t>
  </si>
  <si>
    <t># VOTES</t>
  </si>
  <si>
    <t>MARLOW DUKES 2024 - Goals</t>
  </si>
  <si>
    <t>TOTAL</t>
  </si>
  <si>
    <t>OG</t>
  </si>
  <si>
    <t>NEW GUY / 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</si>
  <si>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</si>
  <si>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</si>
  <si>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</si>
  <si>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</si>
  <si>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</si>
  <si>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</si>
  <si>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</si>
  <si>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</si>
  <si>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</si>
  <si>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</si>
  <si>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</si>
  <si>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</si>
  <si>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</si>
  <si>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</si>
  <si>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</si>
  <si>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</si>
  <si>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</si>
  <si>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</si>
  <si>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</si>
  <si>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</si>
  <si>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</si>
  <si>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</si>
  <si>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</si>
  <si>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</si>
  <si>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</si>
  <si>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</si>
  <si>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</si>
  <si>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</si>
  <si>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</si>
  <si>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</si>
  <si>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Preston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</si>
  <si>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</si>
  <si>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</si>
  <si>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</si>
  <si>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</si>
  <si>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</si>
  <si>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</si>
  <si>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</si>
  <si>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</si>
  <si>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</si>
  <si>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</si>
  <si>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</si>
  <si>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</si>
  <si>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</si>
  <si>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</si>
  <si>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</si>
  <si>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</si>
  <si>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</si>
  <si>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</si>
  <si>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</si>
  <si>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</si>
  <si>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</si>
  <si>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</si>
  <si>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</si>
  <si>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</si>
  <si>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</si>
  <si>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</si>
  <si>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</si>
  <si>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</si>
  <si>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</si>
  <si>
    <t>Dom - Kermit</t>
  </si>
  <si>
    <t>Gadget</t>
  </si>
  <si>
    <t>Gadget - Mamas</t>
  </si>
  <si>
    <t>Lost 5-6</t>
  </si>
  <si>
    <t>Artist - Duncan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</si>
</sst>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16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3</v>
      </c>
      <c r="BD5" s="5">
        <f t="shared" ref="BD5:BD40" si="5">SUM(BA5*3)+BB5</f>
        <v>35</v>
      </c>
      <c r="BE5" s="5">
        <f t="shared" ref="BE5:BE40" si="6">SUM(B5:AX5)</f>
        <v>15</v>
      </c>
      <c r="BF5" s="20">
        <f t="shared" ref="BF5:BF40" si="7">SUM(BA5*3+BB5*1)/SUM(AZ5*3)</f>
        <v>0.7291666667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17</v>
      </c>
      <c r="BA6" s="5">
        <f t="shared" si="2"/>
        <v>9</v>
      </c>
      <c r="BB6" s="5">
        <f t="shared" si="3"/>
        <v>3</v>
      </c>
      <c r="BC6" s="5">
        <f t="shared" si="4"/>
        <v>5</v>
      </c>
      <c r="BD6" s="5">
        <f t="shared" si="5"/>
        <v>30</v>
      </c>
      <c r="BE6" s="5">
        <f t="shared" si="6"/>
        <v>12</v>
      </c>
      <c r="BF6" s="20">
        <f t="shared" si="7"/>
        <v>0.5882352941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7"/>
      <c r="X7" s="29">
        <v>-2.0</v>
      </c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19</v>
      </c>
      <c r="BA7" s="5">
        <f t="shared" si="2"/>
        <v>9</v>
      </c>
      <c r="BB7" s="5">
        <f t="shared" si="3"/>
        <v>3</v>
      </c>
      <c r="BC7" s="5">
        <f t="shared" si="4"/>
        <v>7</v>
      </c>
      <c r="BD7" s="5">
        <f t="shared" si="5"/>
        <v>30</v>
      </c>
      <c r="BE7" s="5">
        <f t="shared" si="6"/>
        <v>3</v>
      </c>
      <c r="BF7" s="20">
        <f t="shared" si="7"/>
        <v>0.5263157895</v>
      </c>
      <c r="BG7" s="20"/>
    </row>
    <row r="8">
      <c r="A8" s="14" t="s">
        <v>62</v>
      </c>
      <c r="B8" s="15"/>
      <c r="C8" s="16">
        <v>1.0</v>
      </c>
      <c r="D8" s="16">
        <v>-3.0</v>
      </c>
      <c r="E8" s="16"/>
      <c r="F8" s="16">
        <v>2.0</v>
      </c>
      <c r="G8" s="16">
        <v>-3.0</v>
      </c>
      <c r="H8" s="16">
        <v>3.0</v>
      </c>
      <c r="I8" s="16">
        <v>2.0</v>
      </c>
      <c r="J8" s="17">
        <v>2.0</v>
      </c>
      <c r="K8" s="15"/>
      <c r="L8" s="16">
        <v>3.0</v>
      </c>
      <c r="M8" s="16">
        <v>1.0</v>
      </c>
      <c r="N8" s="16">
        <v>2.0</v>
      </c>
      <c r="O8" s="16">
        <v>-1.0</v>
      </c>
      <c r="P8" s="16">
        <v>1.0</v>
      </c>
      <c r="Q8" s="16">
        <v>-2.0</v>
      </c>
      <c r="R8" s="16">
        <v>0.0</v>
      </c>
      <c r="S8" s="16"/>
      <c r="T8" s="16"/>
      <c r="U8" s="17">
        <v>0.0</v>
      </c>
      <c r="V8" s="16"/>
      <c r="W8" s="15"/>
      <c r="X8" s="16">
        <v>-2.0</v>
      </c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16</v>
      </c>
      <c r="BA8" s="5">
        <f t="shared" si="2"/>
        <v>9</v>
      </c>
      <c r="BB8" s="5">
        <f t="shared" si="3"/>
        <v>2</v>
      </c>
      <c r="BC8" s="5">
        <f t="shared" si="4"/>
        <v>5</v>
      </c>
      <c r="BD8" s="5">
        <f t="shared" si="5"/>
        <v>29</v>
      </c>
      <c r="BE8" s="5">
        <f t="shared" si="6"/>
        <v>6</v>
      </c>
      <c r="BF8" s="20">
        <f t="shared" si="7"/>
        <v>0.6041666667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3.0</v>
      </c>
      <c r="M9" s="33">
        <v>1.0</v>
      </c>
      <c r="N9" s="33">
        <v>2.0</v>
      </c>
      <c r="O9" s="34">
        <v>-1.0</v>
      </c>
      <c r="P9" s="33">
        <v>1.0</v>
      </c>
      <c r="Q9" s="33">
        <v>-2.0</v>
      </c>
      <c r="R9" s="33"/>
      <c r="S9" s="33">
        <v>-2.0</v>
      </c>
      <c r="T9" s="33">
        <v>3.0</v>
      </c>
      <c r="U9" s="33">
        <v>0.0</v>
      </c>
      <c r="V9" s="33"/>
      <c r="W9" s="32"/>
      <c r="X9" s="33">
        <v>2.0</v>
      </c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18</v>
      </c>
      <c r="BA9" s="5">
        <f t="shared" si="2"/>
        <v>9</v>
      </c>
      <c r="BB9" s="5">
        <f t="shared" si="3"/>
        <v>2</v>
      </c>
      <c r="BC9" s="5">
        <f t="shared" si="4"/>
        <v>7</v>
      </c>
      <c r="BD9" s="5">
        <f t="shared" si="5"/>
        <v>29</v>
      </c>
      <c r="BE9" s="5">
        <f t="shared" si="6"/>
        <v>5</v>
      </c>
      <c r="BF9" s="20">
        <f t="shared" si="7"/>
        <v>0.537037037</v>
      </c>
      <c r="BG9" s="20"/>
    </row>
    <row r="10">
      <c r="A10" s="31" t="s">
        <v>64</v>
      </c>
      <c r="B10" s="32"/>
      <c r="C10" s="34">
        <v>1.0</v>
      </c>
      <c r="D10" s="33">
        <v>3.0</v>
      </c>
      <c r="E10" s="33">
        <v>0.0</v>
      </c>
      <c r="F10" s="33">
        <v>-2.0</v>
      </c>
      <c r="G10" s="33"/>
      <c r="H10" s="33">
        <v>-3.0</v>
      </c>
      <c r="I10" s="33">
        <v>2.0</v>
      </c>
      <c r="J10" s="33">
        <v>2.0</v>
      </c>
      <c r="K10" s="32"/>
      <c r="L10" s="33">
        <v>3.0</v>
      </c>
      <c r="M10" s="33">
        <v>1.0</v>
      </c>
      <c r="N10" s="29">
        <v>2.0</v>
      </c>
      <c r="O10" s="29"/>
      <c r="P10" s="28">
        <v>-1.0</v>
      </c>
      <c r="Q10" s="29">
        <v>-2.0</v>
      </c>
      <c r="R10" s="33">
        <v>0.0</v>
      </c>
      <c r="S10" s="33">
        <v>2.0</v>
      </c>
      <c r="T10" s="33"/>
      <c r="U10" s="33"/>
      <c r="V10" s="33"/>
      <c r="W10" s="32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14</v>
      </c>
      <c r="BA10" s="5">
        <f t="shared" si="2"/>
        <v>8</v>
      </c>
      <c r="BB10" s="5">
        <f t="shared" si="3"/>
        <v>2</v>
      </c>
      <c r="BC10" s="5">
        <f t="shared" si="4"/>
        <v>4</v>
      </c>
      <c r="BD10" s="5">
        <f t="shared" si="5"/>
        <v>26</v>
      </c>
      <c r="BE10" s="5">
        <f t="shared" si="6"/>
        <v>8</v>
      </c>
      <c r="BF10" s="20">
        <f t="shared" si="7"/>
        <v>0.619047619</v>
      </c>
      <c r="BG10" s="20"/>
    </row>
    <row r="11">
      <c r="A11" s="36" t="s">
        <v>65</v>
      </c>
      <c r="B11" s="27"/>
      <c r="C11" s="29">
        <v>-1.0</v>
      </c>
      <c r="D11" s="29">
        <v>-3.0</v>
      </c>
      <c r="E11" s="29"/>
      <c r="F11" s="29">
        <v>-2.0</v>
      </c>
      <c r="G11" s="29">
        <v>3.0</v>
      </c>
      <c r="H11" s="29"/>
      <c r="I11" s="29">
        <v>-2.0</v>
      </c>
      <c r="J11" s="29">
        <v>2.0</v>
      </c>
      <c r="K11" s="27"/>
      <c r="L11" s="29"/>
      <c r="M11" s="28">
        <v>1.0</v>
      </c>
      <c r="N11" s="29">
        <v>2.0</v>
      </c>
      <c r="O11" s="29">
        <v>-1.0</v>
      </c>
      <c r="P11" s="29">
        <v>1.0</v>
      </c>
      <c r="Q11" s="29">
        <v>-2.0</v>
      </c>
      <c r="R11" s="29">
        <v>0.0</v>
      </c>
      <c r="S11" s="29">
        <v>2.0</v>
      </c>
      <c r="T11" s="29">
        <v>3.0</v>
      </c>
      <c r="U11" s="29">
        <v>0.0</v>
      </c>
      <c r="V11" s="28">
        <v>-1.0</v>
      </c>
      <c r="W11" s="27"/>
      <c r="X11" s="29">
        <v>2.0</v>
      </c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17</v>
      </c>
      <c r="BA11" s="5">
        <f t="shared" si="2"/>
        <v>8</v>
      </c>
      <c r="BB11" s="5">
        <f t="shared" si="3"/>
        <v>2</v>
      </c>
      <c r="BC11" s="5">
        <f t="shared" si="4"/>
        <v>7</v>
      </c>
      <c r="BD11" s="5">
        <f t="shared" si="5"/>
        <v>26</v>
      </c>
      <c r="BE11" s="5">
        <f t="shared" si="6"/>
        <v>4</v>
      </c>
      <c r="BF11" s="20">
        <f t="shared" si="7"/>
        <v>0.5098039216</v>
      </c>
      <c r="BG11" s="20"/>
    </row>
    <row r="12">
      <c r="A12" s="36" t="s">
        <v>66</v>
      </c>
      <c r="B12" s="27"/>
      <c r="C12" s="29">
        <v>-1.0</v>
      </c>
      <c r="D12" s="29">
        <v>3.0</v>
      </c>
      <c r="E12" s="28">
        <v>0.0</v>
      </c>
      <c r="F12" s="29">
        <v>-2.0</v>
      </c>
      <c r="G12" s="29">
        <v>-3.0</v>
      </c>
      <c r="H12" s="29">
        <v>-3.0</v>
      </c>
      <c r="I12" s="29">
        <v>-2.0</v>
      </c>
      <c r="J12" s="29"/>
      <c r="K12" s="27"/>
      <c r="L12" s="29">
        <v>-3.0</v>
      </c>
      <c r="M12" s="29">
        <v>1.0</v>
      </c>
      <c r="N12" s="29"/>
      <c r="O12" s="29">
        <v>1.0</v>
      </c>
      <c r="P12" s="29">
        <v>-1.0</v>
      </c>
      <c r="Q12" s="29">
        <v>2.0</v>
      </c>
      <c r="R12" s="29">
        <v>0.0</v>
      </c>
      <c r="S12" s="28">
        <v>-2.0</v>
      </c>
      <c r="T12" s="29">
        <v>3.0</v>
      </c>
      <c r="U12" s="29">
        <v>0.0</v>
      </c>
      <c r="V12" s="29">
        <v>1.0</v>
      </c>
      <c r="W12" s="27"/>
      <c r="X12" s="29">
        <v>2.0</v>
      </c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18</v>
      </c>
      <c r="BA12" s="5">
        <f t="shared" si="2"/>
        <v>7</v>
      </c>
      <c r="BB12" s="5">
        <f t="shared" si="3"/>
        <v>3</v>
      </c>
      <c r="BC12" s="5">
        <f t="shared" si="4"/>
        <v>8</v>
      </c>
      <c r="BD12" s="5">
        <f t="shared" si="5"/>
        <v>24</v>
      </c>
      <c r="BE12" s="5">
        <f t="shared" si="6"/>
        <v>-4</v>
      </c>
      <c r="BF12" s="20">
        <f t="shared" si="7"/>
        <v>0.4444444444</v>
      </c>
      <c r="BG12" s="20"/>
    </row>
    <row r="13">
      <c r="A13" s="36" t="s">
        <v>67</v>
      </c>
      <c r="B13" s="27"/>
      <c r="C13" s="29"/>
      <c r="D13" s="29"/>
      <c r="E13" s="29"/>
      <c r="F13" s="29">
        <v>2.0</v>
      </c>
      <c r="G13" s="29"/>
      <c r="H13" s="29">
        <v>3.0</v>
      </c>
      <c r="I13" s="29">
        <v>2.0</v>
      </c>
      <c r="J13" s="29">
        <v>-2.0</v>
      </c>
      <c r="K13" s="27"/>
      <c r="L13" s="29">
        <v>-3.0</v>
      </c>
      <c r="M13" s="29"/>
      <c r="N13" s="28">
        <v>-2.0</v>
      </c>
      <c r="O13" s="29">
        <v>-1.0</v>
      </c>
      <c r="P13" s="29">
        <v>1.0</v>
      </c>
      <c r="Q13" s="29">
        <v>-2.0</v>
      </c>
      <c r="R13" s="29">
        <v>0.0</v>
      </c>
      <c r="S13" s="29">
        <v>2.0</v>
      </c>
      <c r="T13" s="29">
        <v>3.0</v>
      </c>
      <c r="U13" s="29">
        <v>0.0</v>
      </c>
      <c r="V13" s="29">
        <v>1.0</v>
      </c>
      <c r="W13" s="27"/>
      <c r="X13" s="28">
        <v>-2.0</v>
      </c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15</v>
      </c>
      <c r="BA13" s="5">
        <f t="shared" si="2"/>
        <v>7</v>
      </c>
      <c r="BB13" s="5">
        <f t="shared" si="3"/>
        <v>2</v>
      </c>
      <c r="BC13" s="5">
        <f t="shared" si="4"/>
        <v>6</v>
      </c>
      <c r="BD13" s="5">
        <f t="shared" si="5"/>
        <v>23</v>
      </c>
      <c r="BE13" s="5">
        <f t="shared" si="6"/>
        <v>2</v>
      </c>
      <c r="BF13" s="20">
        <f t="shared" si="7"/>
        <v>0.5111111111</v>
      </c>
      <c r="BG13" s="20"/>
    </row>
    <row r="14">
      <c r="A14" s="36" t="s">
        <v>68</v>
      </c>
      <c r="B14" s="27"/>
      <c r="C14" s="29">
        <v>-1.0</v>
      </c>
      <c r="D14" s="29">
        <v>3.0</v>
      </c>
      <c r="E14" s="29">
        <v>0.0</v>
      </c>
      <c r="F14" s="29">
        <v>2.0</v>
      </c>
      <c r="G14" s="29">
        <v>3.0</v>
      </c>
      <c r="H14" s="29">
        <v>-3.0</v>
      </c>
      <c r="I14" s="29">
        <v>-2.0</v>
      </c>
      <c r="J14" s="28">
        <v>-2.0</v>
      </c>
      <c r="K14" s="27"/>
      <c r="L14" s="29">
        <v>-3.0</v>
      </c>
      <c r="M14" s="29">
        <v>-1.0</v>
      </c>
      <c r="N14" s="29">
        <v>2.0</v>
      </c>
      <c r="O14" s="29">
        <v>-1.0</v>
      </c>
      <c r="P14" s="29">
        <v>-1.0</v>
      </c>
      <c r="Q14" s="29">
        <v>2.0</v>
      </c>
      <c r="R14" s="29"/>
      <c r="S14" s="29"/>
      <c r="T14" s="29">
        <v>-3.0</v>
      </c>
      <c r="U14" s="29">
        <v>0.0</v>
      </c>
      <c r="V14" s="29">
        <v>1.0</v>
      </c>
      <c r="W14" s="27"/>
      <c r="X14" s="28">
        <v>2.0</v>
      </c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18</v>
      </c>
      <c r="BA14" s="5">
        <f t="shared" si="2"/>
        <v>7</v>
      </c>
      <c r="BB14" s="5">
        <f t="shared" si="3"/>
        <v>2</v>
      </c>
      <c r="BC14" s="5">
        <f t="shared" si="4"/>
        <v>9</v>
      </c>
      <c r="BD14" s="5">
        <f t="shared" si="5"/>
        <v>23</v>
      </c>
      <c r="BE14" s="5">
        <f t="shared" si="6"/>
        <v>-2</v>
      </c>
      <c r="BF14" s="20">
        <f t="shared" si="7"/>
        <v>0.4259259259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/>
      <c r="F15" s="29"/>
      <c r="G15" s="29"/>
      <c r="H15" s="28">
        <v>3.0</v>
      </c>
      <c r="I15" s="29">
        <v>-2.0</v>
      </c>
      <c r="J15" s="29">
        <v>2.0</v>
      </c>
      <c r="K15" s="27"/>
      <c r="L15" s="29">
        <v>3.0</v>
      </c>
      <c r="M15" s="29">
        <v>-1.0</v>
      </c>
      <c r="N15" s="29">
        <v>-2.0</v>
      </c>
      <c r="O15" s="29">
        <v>1.0</v>
      </c>
      <c r="P15" s="29">
        <v>-1.0</v>
      </c>
      <c r="Q15" s="29">
        <v>2.0</v>
      </c>
      <c r="R15" s="29"/>
      <c r="S15" s="29">
        <v>2.0</v>
      </c>
      <c r="T15" s="29">
        <v>-3.0</v>
      </c>
      <c r="U15" s="29"/>
      <c r="V15" s="29">
        <v>-1.0</v>
      </c>
      <c r="W15" s="27"/>
      <c r="X15" s="29">
        <v>2.0</v>
      </c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15</v>
      </c>
      <c r="BA15" s="5">
        <f t="shared" si="2"/>
        <v>7</v>
      </c>
      <c r="BB15" s="5">
        <f t="shared" si="3"/>
        <v>0</v>
      </c>
      <c r="BC15" s="5">
        <f t="shared" si="4"/>
        <v>8</v>
      </c>
      <c r="BD15" s="5">
        <f t="shared" si="5"/>
        <v>21</v>
      </c>
      <c r="BE15" s="5">
        <f t="shared" si="6"/>
        <v>1</v>
      </c>
      <c r="BF15" s="20">
        <f t="shared" si="7"/>
        <v>0.4666666667</v>
      </c>
      <c r="BG15" s="20"/>
    </row>
    <row r="16">
      <c r="A16" s="36" t="s">
        <v>70</v>
      </c>
      <c r="B16" s="27"/>
      <c r="C16" s="29">
        <v>1.0</v>
      </c>
      <c r="D16" s="29">
        <v>-3.0</v>
      </c>
      <c r="E16" s="29">
        <v>0.0</v>
      </c>
      <c r="F16" s="29">
        <v>2.0</v>
      </c>
      <c r="G16" s="29">
        <v>3.0</v>
      </c>
      <c r="H16" s="28">
        <v>-3.0</v>
      </c>
      <c r="I16" s="29">
        <v>-2.0</v>
      </c>
      <c r="J16" s="29"/>
      <c r="K16" s="27"/>
      <c r="L16" s="29">
        <v>3.0</v>
      </c>
      <c r="M16" s="29">
        <v>-1.0</v>
      </c>
      <c r="N16" s="29"/>
      <c r="O16" s="29">
        <v>1.0</v>
      </c>
      <c r="P16" s="29">
        <v>-1.0</v>
      </c>
      <c r="Q16" s="29"/>
      <c r="R16" s="29">
        <v>0.0</v>
      </c>
      <c r="S16" s="28">
        <v>2.0</v>
      </c>
      <c r="T16" s="29">
        <v>-3.0</v>
      </c>
      <c r="U16" s="29">
        <v>0.0</v>
      </c>
      <c r="V16" s="29">
        <v>-1.0</v>
      </c>
      <c r="W16" s="27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16</v>
      </c>
      <c r="BA16" s="5">
        <f t="shared" si="2"/>
        <v>6</v>
      </c>
      <c r="BB16" s="5">
        <f t="shared" si="3"/>
        <v>3</v>
      </c>
      <c r="BC16" s="5">
        <f t="shared" si="4"/>
        <v>7</v>
      </c>
      <c r="BD16" s="5">
        <f t="shared" si="5"/>
        <v>21</v>
      </c>
      <c r="BE16" s="5">
        <f t="shared" si="6"/>
        <v>-2</v>
      </c>
      <c r="BF16" s="20">
        <f t="shared" si="7"/>
        <v>0.4375</v>
      </c>
      <c r="BG16" s="20"/>
    </row>
    <row r="17">
      <c r="A17" s="36" t="s">
        <v>71</v>
      </c>
      <c r="B17" s="27"/>
      <c r="C17" s="29">
        <v>-1.0</v>
      </c>
      <c r="D17" s="29">
        <v>-3.0</v>
      </c>
      <c r="E17" s="29">
        <v>0.0</v>
      </c>
      <c r="F17" s="29">
        <v>-2.0</v>
      </c>
      <c r="G17" s="29">
        <v>-3.0</v>
      </c>
      <c r="H17" s="29">
        <v>3.0</v>
      </c>
      <c r="I17" s="28">
        <v>-2.0</v>
      </c>
      <c r="J17" s="29">
        <v>2.0</v>
      </c>
      <c r="K17" s="27"/>
      <c r="L17" s="29"/>
      <c r="M17" s="29">
        <v>1.0</v>
      </c>
      <c r="N17" s="29">
        <v>-2.0</v>
      </c>
      <c r="O17" s="29">
        <v>-1.0</v>
      </c>
      <c r="P17" s="29"/>
      <c r="Q17" s="28">
        <v>-2.0</v>
      </c>
      <c r="R17" s="29">
        <v>0.0</v>
      </c>
      <c r="S17" s="29">
        <v>-2.0</v>
      </c>
      <c r="T17" s="29">
        <v>3.0</v>
      </c>
      <c r="U17" s="29">
        <v>0.0</v>
      </c>
      <c r="V17" s="29">
        <v>1.0</v>
      </c>
      <c r="W17" s="27"/>
      <c r="X17" s="29">
        <v>2.0</v>
      </c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18</v>
      </c>
      <c r="BA17" s="5">
        <f t="shared" si="2"/>
        <v>6</v>
      </c>
      <c r="BB17" s="5">
        <f t="shared" si="3"/>
        <v>3</v>
      </c>
      <c r="BC17" s="5">
        <f t="shared" si="4"/>
        <v>9</v>
      </c>
      <c r="BD17" s="5">
        <f t="shared" si="5"/>
        <v>21</v>
      </c>
      <c r="BE17" s="5">
        <f t="shared" si="6"/>
        <v>-6</v>
      </c>
      <c r="BF17" s="20">
        <f t="shared" si="7"/>
        <v>0.3888888889</v>
      </c>
      <c r="BG17" s="20"/>
    </row>
    <row r="18">
      <c r="A18" s="36" t="s">
        <v>72</v>
      </c>
      <c r="B18" s="27"/>
      <c r="C18" s="29"/>
      <c r="D18" s="29">
        <v>-3.0</v>
      </c>
      <c r="E18" s="29">
        <v>0.0</v>
      </c>
      <c r="F18" s="29">
        <v>-2.0</v>
      </c>
      <c r="G18" s="28">
        <v>-3.0</v>
      </c>
      <c r="H18" s="29">
        <v>3.0</v>
      </c>
      <c r="I18" s="29">
        <v>-2.0</v>
      </c>
      <c r="J18" s="29">
        <v>-2.0</v>
      </c>
      <c r="K18" s="27"/>
      <c r="L18" s="29">
        <v>-3.0</v>
      </c>
      <c r="M18" s="29">
        <v>1.0</v>
      </c>
      <c r="N18" s="29">
        <v>-2.0</v>
      </c>
      <c r="O18" s="29">
        <v>1.0</v>
      </c>
      <c r="P18" s="29"/>
      <c r="Q18" s="29">
        <v>-2.0</v>
      </c>
      <c r="R18" s="28">
        <v>0.0</v>
      </c>
      <c r="S18" s="29">
        <v>-2.0</v>
      </c>
      <c r="T18" s="29">
        <v>3.0</v>
      </c>
      <c r="U18" s="29">
        <v>0.0</v>
      </c>
      <c r="V18" s="29">
        <v>1.0</v>
      </c>
      <c r="W18" s="27"/>
      <c r="X18" s="29">
        <v>2.0</v>
      </c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18</v>
      </c>
      <c r="BA18" s="5">
        <f t="shared" si="2"/>
        <v>6</v>
      </c>
      <c r="BB18" s="5">
        <f t="shared" si="3"/>
        <v>3</v>
      </c>
      <c r="BC18" s="5">
        <f t="shared" si="4"/>
        <v>9</v>
      </c>
      <c r="BD18" s="5">
        <f t="shared" si="5"/>
        <v>21</v>
      </c>
      <c r="BE18" s="5">
        <f t="shared" si="6"/>
        <v>-10</v>
      </c>
      <c r="BF18" s="20">
        <f t="shared" si="7"/>
        <v>0.3888888889</v>
      </c>
      <c r="BG18" s="20"/>
    </row>
    <row r="19">
      <c r="A19" s="36" t="s">
        <v>73</v>
      </c>
      <c r="B19" s="27"/>
      <c r="C19" s="29">
        <v>1.0</v>
      </c>
      <c r="D19" s="29">
        <v>3.0</v>
      </c>
      <c r="E19" s="29">
        <v>0.0</v>
      </c>
      <c r="F19" s="28">
        <v>-2.0</v>
      </c>
      <c r="G19" s="29">
        <v>-3.0</v>
      </c>
      <c r="H19" s="29">
        <v>-3.0</v>
      </c>
      <c r="I19" s="29">
        <v>2.0</v>
      </c>
      <c r="J19" s="29">
        <v>-2.0</v>
      </c>
      <c r="K19" s="27"/>
      <c r="L19" s="29"/>
      <c r="M19" s="29">
        <v>-1.0</v>
      </c>
      <c r="N19" s="29">
        <v>2.0</v>
      </c>
      <c r="O19" s="28">
        <v>1.0</v>
      </c>
      <c r="P19" s="29">
        <v>-1.0</v>
      </c>
      <c r="Q19" s="29"/>
      <c r="R19" s="29">
        <v>0.0</v>
      </c>
      <c r="S19" s="29">
        <v>2.0</v>
      </c>
      <c r="T19" s="29">
        <v>-3.0</v>
      </c>
      <c r="U19" s="29"/>
      <c r="V19" s="29"/>
      <c r="W19" s="27"/>
      <c r="X19" s="29">
        <v>-2.0</v>
      </c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16</v>
      </c>
      <c r="BA19" s="5">
        <f t="shared" si="2"/>
        <v>6</v>
      </c>
      <c r="BB19" s="5">
        <f t="shared" si="3"/>
        <v>2</v>
      </c>
      <c r="BC19" s="5">
        <f t="shared" si="4"/>
        <v>8</v>
      </c>
      <c r="BD19" s="5">
        <f t="shared" si="5"/>
        <v>20</v>
      </c>
      <c r="BE19" s="5">
        <f t="shared" si="6"/>
        <v>-6</v>
      </c>
      <c r="BF19" s="20">
        <f t="shared" si="7"/>
        <v>0.4166666667</v>
      </c>
      <c r="BG19" s="20"/>
    </row>
    <row r="20">
      <c r="A20" s="36" t="s">
        <v>74</v>
      </c>
      <c r="B20" s="27"/>
      <c r="C20" s="29">
        <v>1.0</v>
      </c>
      <c r="D20" s="28">
        <v>3.0</v>
      </c>
      <c r="E20" s="29">
        <v>0.0</v>
      </c>
      <c r="F20" s="29">
        <v>-2.0</v>
      </c>
      <c r="G20" s="29">
        <v>-3.0</v>
      </c>
      <c r="H20" s="29">
        <v>-3.0</v>
      </c>
      <c r="I20" s="29">
        <v>2.0</v>
      </c>
      <c r="J20" s="29">
        <v>2.0</v>
      </c>
      <c r="K20" s="27"/>
      <c r="L20" s="29">
        <v>-3.0</v>
      </c>
      <c r="M20" s="28">
        <v>-1.0</v>
      </c>
      <c r="N20" s="29">
        <v>-2.0</v>
      </c>
      <c r="O20" s="29">
        <v>-1.0</v>
      </c>
      <c r="P20" s="29">
        <v>-1.0</v>
      </c>
      <c r="Q20" s="29">
        <v>2.0</v>
      </c>
      <c r="R20" s="29">
        <v>0.0</v>
      </c>
      <c r="S20" s="29"/>
      <c r="T20" s="29">
        <v>-3.0</v>
      </c>
      <c r="U20" s="29">
        <v>0.0</v>
      </c>
      <c r="V20" s="29">
        <v>-1.0</v>
      </c>
      <c r="W20" s="27"/>
      <c r="X20" s="29">
        <v>-2.0</v>
      </c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19</v>
      </c>
      <c r="BA20" s="5">
        <f t="shared" si="2"/>
        <v>5</v>
      </c>
      <c r="BB20" s="5">
        <f t="shared" si="3"/>
        <v>3</v>
      </c>
      <c r="BC20" s="5">
        <f t="shared" si="4"/>
        <v>11</v>
      </c>
      <c r="BD20" s="5">
        <f t="shared" si="5"/>
        <v>18</v>
      </c>
      <c r="BE20" s="5">
        <f t="shared" si="6"/>
        <v>-12</v>
      </c>
      <c r="BF20" s="20">
        <f t="shared" si="7"/>
        <v>0.3157894737</v>
      </c>
      <c r="BG20" s="20"/>
    </row>
    <row r="21" ht="15.75" customHeight="1">
      <c r="A21" s="36" t="s">
        <v>75</v>
      </c>
      <c r="B21" s="27"/>
      <c r="C21" s="29">
        <v>1.0</v>
      </c>
      <c r="D21" s="29">
        <v>-3.0</v>
      </c>
      <c r="E21" s="29">
        <v>0.0</v>
      </c>
      <c r="F21" s="29"/>
      <c r="G21" s="29">
        <v>3.0</v>
      </c>
      <c r="H21" s="29">
        <v>-3.0</v>
      </c>
      <c r="I21" s="28">
        <v>2.0</v>
      </c>
      <c r="J21" s="29">
        <v>-2.0</v>
      </c>
      <c r="K21" s="27"/>
      <c r="L21" s="29">
        <v>-3.0</v>
      </c>
      <c r="M21" s="29">
        <v>-1.0</v>
      </c>
      <c r="N21" s="29"/>
      <c r="O21" s="29"/>
      <c r="P21" s="29"/>
      <c r="Q21" s="28">
        <v>2.0</v>
      </c>
      <c r="R21" s="29"/>
      <c r="S21" s="29">
        <v>2.0</v>
      </c>
      <c r="T21" s="29">
        <v>-3.0</v>
      </c>
      <c r="U21" s="29">
        <v>0.0</v>
      </c>
      <c r="V21" s="29">
        <v>-1.0</v>
      </c>
      <c r="W21" s="27"/>
      <c r="X21" s="29">
        <v>-2.0</v>
      </c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15</v>
      </c>
      <c r="BA21" s="5">
        <f t="shared" si="2"/>
        <v>5</v>
      </c>
      <c r="BB21" s="5">
        <f t="shared" si="3"/>
        <v>2</v>
      </c>
      <c r="BC21" s="5">
        <f t="shared" si="4"/>
        <v>8</v>
      </c>
      <c r="BD21" s="5">
        <f t="shared" si="5"/>
        <v>17</v>
      </c>
      <c r="BE21" s="5">
        <f t="shared" si="6"/>
        <v>-8</v>
      </c>
      <c r="BF21" s="20">
        <f t="shared" si="7"/>
        <v>0.3777777778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7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>
        <v>0.0</v>
      </c>
      <c r="F25" s="28">
        <v>2.0</v>
      </c>
      <c r="G25" s="29"/>
      <c r="H25" s="29">
        <v>3.0</v>
      </c>
      <c r="I25" s="29"/>
      <c r="J25" s="29"/>
      <c r="K25" s="27"/>
      <c r="L25" s="29"/>
      <c r="M25" s="29">
        <v>-1.0</v>
      </c>
      <c r="N25" s="29">
        <v>-2.0</v>
      </c>
      <c r="O25" s="29">
        <v>-1.0</v>
      </c>
      <c r="P25" s="29"/>
      <c r="Q25" s="29"/>
      <c r="R25" s="28">
        <v>0.0</v>
      </c>
      <c r="S25" s="29">
        <v>-2.0</v>
      </c>
      <c r="T25" s="29">
        <v>-3.0</v>
      </c>
      <c r="U25" s="29">
        <v>0.0</v>
      </c>
      <c r="V25" s="29">
        <v>-1.0</v>
      </c>
      <c r="W25" s="27"/>
      <c r="X25" s="29">
        <v>-2.0</v>
      </c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12</v>
      </c>
      <c r="BA25" s="5">
        <f t="shared" si="2"/>
        <v>2</v>
      </c>
      <c r="BB25" s="5">
        <f t="shared" si="3"/>
        <v>3</v>
      </c>
      <c r="BC25" s="5">
        <f t="shared" si="4"/>
        <v>7</v>
      </c>
      <c r="BD25" s="5">
        <f t="shared" si="5"/>
        <v>9</v>
      </c>
      <c r="BE25" s="5">
        <f t="shared" si="6"/>
        <v>-7</v>
      </c>
      <c r="BF25" s="20">
        <f t="shared" si="7"/>
        <v>0.25</v>
      </c>
      <c r="BG25" s="20"/>
    </row>
    <row r="26" ht="15.75" customHeight="1">
      <c r="A26" s="36" t="s">
        <v>80</v>
      </c>
      <c r="B26" s="27"/>
      <c r="C26" s="29"/>
      <c r="D26" s="29"/>
      <c r="E26" s="29"/>
      <c r="F26" s="29"/>
      <c r="G26" s="29"/>
      <c r="H26" s="29"/>
      <c r="I26" s="29"/>
      <c r="J26" s="29"/>
      <c r="K26" s="27"/>
      <c r="L26" s="29"/>
      <c r="M26" s="29"/>
      <c r="N26" s="29"/>
      <c r="O26" s="29">
        <v>1.0</v>
      </c>
      <c r="P26" s="29">
        <v>1.0</v>
      </c>
      <c r="Q26" s="29">
        <v>-2.0</v>
      </c>
      <c r="R26" s="29"/>
      <c r="S26" s="29">
        <v>-2.0</v>
      </c>
      <c r="T26" s="29"/>
      <c r="U26" s="29"/>
      <c r="V26" s="29"/>
      <c r="W26" s="27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9">
        <v>-1.0</v>
      </c>
      <c r="D27" s="29"/>
      <c r="E27" s="29"/>
      <c r="F27" s="29"/>
      <c r="G27" s="29">
        <v>-3.0</v>
      </c>
      <c r="H27" s="29"/>
      <c r="I27" s="29"/>
      <c r="J27" s="29"/>
      <c r="K27" s="27"/>
      <c r="L27" s="28">
        <v>3.0</v>
      </c>
      <c r="M27" s="29">
        <v>1.0</v>
      </c>
      <c r="N27" s="29">
        <v>-2.0</v>
      </c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9"/>
      <c r="D28" s="29">
        <v>-3.0</v>
      </c>
      <c r="E28" s="29"/>
      <c r="F28" s="29">
        <v>-2.0</v>
      </c>
      <c r="G28" s="29"/>
      <c r="H28" s="29"/>
      <c r="I28" s="29"/>
      <c r="J28" s="29"/>
      <c r="K28" s="27"/>
      <c r="L28" s="29">
        <v>-3.0</v>
      </c>
      <c r="M28" s="29"/>
      <c r="N28" s="28">
        <v>2.0</v>
      </c>
      <c r="O28" s="29">
        <v>-1.0</v>
      </c>
      <c r="P28" s="29">
        <v>-1.0</v>
      </c>
      <c r="Q28" s="29"/>
      <c r="R28" s="29"/>
      <c r="S28" s="29"/>
      <c r="T28" s="29">
        <v>3.0</v>
      </c>
      <c r="U28" s="29"/>
      <c r="V28" s="29"/>
      <c r="W28" s="27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>
        <v>-2.0</v>
      </c>
      <c r="R29" s="29">
        <v>0.0</v>
      </c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3</v>
      </c>
      <c r="BA29" s="5">
        <f t="shared" si="2"/>
        <v>1</v>
      </c>
      <c r="BB29" s="5">
        <f t="shared" si="3"/>
        <v>1</v>
      </c>
      <c r="BC29" s="5">
        <f t="shared" si="4"/>
        <v>1</v>
      </c>
      <c r="BD29" s="5">
        <f t="shared" si="5"/>
        <v>4</v>
      </c>
      <c r="BE29" s="5">
        <f t="shared" si="6"/>
        <v>-1</v>
      </c>
      <c r="BF29" s="20">
        <f t="shared" si="7"/>
        <v>0.4444444444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>
        <v>-2.0</v>
      </c>
      <c r="J32" s="29"/>
      <c r="K32" s="27"/>
      <c r="L32" s="29">
        <v>-3.0</v>
      </c>
      <c r="M32" s="29"/>
      <c r="N32" s="29"/>
      <c r="O32" s="29"/>
      <c r="P32" s="29"/>
      <c r="Q32" s="29"/>
      <c r="R32" s="29"/>
      <c r="S32" s="29"/>
      <c r="T32" s="28">
        <v>-3.0</v>
      </c>
      <c r="U32" s="29">
        <v>0.0</v>
      </c>
      <c r="V32" s="29">
        <v>1.0</v>
      </c>
      <c r="W32" s="27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5</v>
      </c>
      <c r="BA32" s="5">
        <f t="shared" si="2"/>
        <v>1</v>
      </c>
      <c r="BB32" s="5">
        <f t="shared" si="3"/>
        <v>1</v>
      </c>
      <c r="BC32" s="5">
        <f t="shared" si="4"/>
        <v>3</v>
      </c>
      <c r="BD32" s="5">
        <f t="shared" si="5"/>
        <v>4</v>
      </c>
      <c r="BE32" s="5">
        <f t="shared" si="6"/>
        <v>-7</v>
      </c>
      <c r="BF32" s="20">
        <f t="shared" si="7"/>
        <v>0.2666666667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>
        <v>2.0</v>
      </c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20">
        <f t="shared" si="7"/>
        <v>1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>
        <v>3.0</v>
      </c>
      <c r="E37" s="29"/>
      <c r="F37" s="29"/>
      <c r="G37" s="29"/>
      <c r="H37" s="29"/>
      <c r="I37" s="29"/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>
        <v>-3.0</v>
      </c>
      <c r="U37" s="29"/>
      <c r="V37" s="29"/>
      <c r="W37" s="27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20">
        <f t="shared" si="7"/>
        <v>0.5</v>
      </c>
      <c r="BG37" s="20"/>
    </row>
    <row r="38" ht="13.5" customHeight="1">
      <c r="A38" s="36" t="s">
        <v>92</v>
      </c>
      <c r="B38" s="27"/>
      <c r="C38" s="29">
        <v>1.0</v>
      </c>
      <c r="D38" s="29">
        <v>-3.0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20">
        <f t="shared" si="7"/>
        <v>0.5</v>
      </c>
      <c r="BG38" s="20"/>
    </row>
    <row r="39" ht="13.5" customHeight="1">
      <c r="A39" s="37" t="s">
        <v>93</v>
      </c>
      <c r="B39" s="27"/>
      <c r="C39" s="29"/>
      <c r="D39" s="29"/>
      <c r="E39" s="29">
        <v>0.0</v>
      </c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7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1</v>
      </c>
      <c r="BA39" s="5">
        <f t="shared" si="2"/>
        <v>0</v>
      </c>
      <c r="BB39" s="5">
        <f t="shared" si="3"/>
        <v>1</v>
      </c>
      <c r="BC39" s="5">
        <f t="shared" si="4"/>
        <v>0</v>
      </c>
      <c r="BD39" s="5">
        <f t="shared" si="5"/>
        <v>1</v>
      </c>
      <c r="BE39" s="5">
        <f t="shared" si="6"/>
        <v>0</v>
      </c>
      <c r="BF39" s="20">
        <f t="shared" si="7"/>
        <v>0.3333333333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>
        <v>0.0</v>
      </c>
      <c r="I40" s="29">
        <v>-2.0</v>
      </c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7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-2</v>
      </c>
      <c r="BF40" s="20">
        <f t="shared" si="7"/>
        <v>0.1666666667</v>
      </c>
      <c r="BG40" s="20"/>
    </row>
    <row r="41" ht="17.25" customHeight="1">
      <c r="A41" s="38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1" t="s">
        <v>105</v>
      </c>
      <c r="M42" s="41" t="s">
        <v>106</v>
      </c>
      <c r="N42" s="41" t="s">
        <v>102</v>
      </c>
      <c r="O42" s="41" t="s">
        <v>106</v>
      </c>
      <c r="P42" s="5" t="s">
        <v>107</v>
      </c>
      <c r="Q42" s="5" t="s">
        <v>103</v>
      </c>
      <c r="R42" s="5" t="s">
        <v>108</v>
      </c>
      <c r="S42" s="41" t="s">
        <v>103</v>
      </c>
      <c r="T42" s="41" t="s">
        <v>98</v>
      </c>
      <c r="U42" s="41" t="s">
        <v>109</v>
      </c>
      <c r="V42" s="41" t="s">
        <v>110</v>
      </c>
      <c r="W42" s="5"/>
      <c r="X42" s="5" t="s">
        <v>103</v>
      </c>
      <c r="Y42" s="5"/>
      <c r="Z42" s="41"/>
      <c r="AA42" s="41"/>
      <c r="AB42" s="41"/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9"/>
      <c r="B44" s="5"/>
      <c r="C44" s="5"/>
      <c r="D44" s="5"/>
      <c r="E44" s="5"/>
      <c r="F44" s="42"/>
      <c r="G44" s="5"/>
      <c r="H44" s="5"/>
      <c r="I44" s="5"/>
      <c r="J44" s="5"/>
      <c r="K44" s="5"/>
      <c r="L44" s="41"/>
      <c r="M44" s="41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9"/>
      <c r="B45" s="43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9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4"/>
      <c r="L49" s="44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4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4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4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2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2"/>
      <c r="E63" s="5"/>
      <c r="G63" s="42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2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5" t="s">
        <v>1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56</v>
      </c>
      <c r="I1" s="45" t="s">
        <v>116</v>
      </c>
      <c r="J1" s="45" t="s">
        <v>117</v>
      </c>
    </row>
    <row r="3">
      <c r="A3" s="14" t="s">
        <v>59</v>
      </c>
      <c r="B3" s="46">
        <v>2.0</v>
      </c>
      <c r="C3" s="46">
        <v>2.0</v>
      </c>
      <c r="D3" s="46">
        <v>0.0</v>
      </c>
      <c r="E3" s="46">
        <v>0.0</v>
      </c>
      <c r="F3" s="46">
        <v>4.0</v>
      </c>
      <c r="G3" s="46">
        <f t="shared" ref="G3:G36" si="1">SUM(C3*3)+D3</f>
        <v>6</v>
      </c>
    </row>
    <row r="4">
      <c r="A4" s="31" t="s">
        <v>75</v>
      </c>
      <c r="B4" s="45">
        <v>2.0</v>
      </c>
      <c r="C4" s="45">
        <v>2.0</v>
      </c>
      <c r="D4" s="45">
        <v>0.0</v>
      </c>
      <c r="E4" s="45">
        <v>0.0</v>
      </c>
      <c r="F4" s="45">
        <v>4.0</v>
      </c>
      <c r="G4" s="45">
        <f t="shared" si="1"/>
        <v>6</v>
      </c>
      <c r="I4" s="45">
        <v>18.0</v>
      </c>
      <c r="J4" s="47">
        <f t="shared" ref="J4:J8" si="2">I4/B4</f>
        <v>9</v>
      </c>
    </row>
    <row r="5">
      <c r="A5" s="31" t="s">
        <v>79</v>
      </c>
      <c r="B5" s="45">
        <v>2.0</v>
      </c>
      <c r="C5" s="45">
        <v>1.0</v>
      </c>
      <c r="D5" s="45">
        <v>1.0</v>
      </c>
      <c r="E5" s="45">
        <v>0.0</v>
      </c>
      <c r="F5" s="45">
        <v>2.0</v>
      </c>
      <c r="G5" s="45">
        <f t="shared" si="1"/>
        <v>4</v>
      </c>
      <c r="I5" s="45">
        <v>24.0</v>
      </c>
      <c r="J5" s="47">
        <f t="shared" si="2"/>
        <v>12</v>
      </c>
    </row>
    <row r="6">
      <c r="A6" s="26" t="s">
        <v>62</v>
      </c>
      <c r="B6" s="45">
        <v>2.0</v>
      </c>
      <c r="C6" s="45">
        <v>1.0</v>
      </c>
      <c r="D6" s="45">
        <v>1.0</v>
      </c>
      <c r="E6" s="45">
        <v>0.0</v>
      </c>
      <c r="F6" s="45">
        <v>2.0</v>
      </c>
      <c r="G6" s="45">
        <f t="shared" si="1"/>
        <v>4</v>
      </c>
      <c r="I6" s="45">
        <v>27.0</v>
      </c>
      <c r="J6" s="47">
        <f t="shared" si="2"/>
        <v>13.5</v>
      </c>
    </row>
    <row r="7">
      <c r="A7" s="14" t="s">
        <v>81</v>
      </c>
      <c r="B7" s="46">
        <v>1.0</v>
      </c>
      <c r="C7" s="46">
        <v>1.0</v>
      </c>
      <c r="D7" s="46">
        <v>0.0</v>
      </c>
      <c r="E7" s="46">
        <v>0.0</v>
      </c>
      <c r="F7" s="46">
        <v>3.0</v>
      </c>
      <c r="G7" s="46">
        <f t="shared" si="1"/>
        <v>3</v>
      </c>
      <c r="I7" s="45">
        <v>19.0</v>
      </c>
      <c r="J7" s="47">
        <f t="shared" si="2"/>
        <v>19</v>
      </c>
    </row>
    <row r="8">
      <c r="A8" s="31" t="s">
        <v>76</v>
      </c>
      <c r="B8" s="45">
        <v>1.0</v>
      </c>
      <c r="C8" s="45">
        <v>1.0</v>
      </c>
      <c r="D8" s="45">
        <v>0.0</v>
      </c>
      <c r="E8" s="45">
        <v>0.0</v>
      </c>
      <c r="F8" s="45">
        <v>3.0</v>
      </c>
      <c r="G8" s="45">
        <f t="shared" si="1"/>
        <v>3</v>
      </c>
      <c r="I8" s="45">
        <v>19.0</v>
      </c>
      <c r="J8" s="47">
        <f t="shared" si="2"/>
        <v>19</v>
      </c>
    </row>
    <row r="9">
      <c r="A9" s="31" t="s">
        <v>69</v>
      </c>
      <c r="B9" s="45">
        <v>1.0</v>
      </c>
      <c r="C9" s="45">
        <v>1.0</v>
      </c>
      <c r="D9" s="45">
        <v>0.0</v>
      </c>
      <c r="E9" s="45">
        <v>0.0</v>
      </c>
      <c r="F9" s="45">
        <v>2.0</v>
      </c>
      <c r="G9" s="45">
        <f t="shared" si="1"/>
        <v>3</v>
      </c>
      <c r="J9" s="47"/>
    </row>
    <row r="10">
      <c r="A10" s="36" t="s">
        <v>82</v>
      </c>
      <c r="B10" s="45">
        <v>1.0</v>
      </c>
      <c r="C10" s="45">
        <v>1.0</v>
      </c>
      <c r="D10" s="45">
        <v>0.0</v>
      </c>
      <c r="E10" s="45">
        <v>0.0</v>
      </c>
      <c r="F10" s="45">
        <v>2.0</v>
      </c>
      <c r="G10" s="45">
        <f t="shared" si="1"/>
        <v>3</v>
      </c>
      <c r="J10" s="47"/>
    </row>
    <row r="11">
      <c r="A11" s="36" t="s">
        <v>74</v>
      </c>
      <c r="B11" s="45">
        <v>2.0</v>
      </c>
      <c r="C11" s="45">
        <v>1.0</v>
      </c>
      <c r="D11" s="45">
        <v>0.0</v>
      </c>
      <c r="E11" s="45">
        <v>1.0</v>
      </c>
      <c r="F11" s="45">
        <v>2.0</v>
      </c>
      <c r="G11" s="45">
        <f t="shared" si="1"/>
        <v>3</v>
      </c>
      <c r="H11" s="6"/>
      <c r="J11" s="47"/>
    </row>
    <row r="12">
      <c r="A12" s="36" t="s">
        <v>65</v>
      </c>
      <c r="B12" s="45">
        <v>2.0</v>
      </c>
      <c r="C12" s="45">
        <v>1.0</v>
      </c>
      <c r="D12" s="45">
        <v>0.0</v>
      </c>
      <c r="E12" s="45">
        <v>1.0</v>
      </c>
      <c r="F12" s="45">
        <v>0.0</v>
      </c>
      <c r="G12" s="45">
        <f t="shared" si="1"/>
        <v>3</v>
      </c>
      <c r="J12" s="47"/>
    </row>
    <row r="13">
      <c r="A13" s="36" t="s">
        <v>64</v>
      </c>
      <c r="B13" s="45">
        <v>2.0</v>
      </c>
      <c r="C13" s="45">
        <v>1.0</v>
      </c>
      <c r="D13" s="45">
        <v>0.0</v>
      </c>
      <c r="E13" s="45">
        <v>1.0</v>
      </c>
      <c r="F13" s="45">
        <v>0.0</v>
      </c>
      <c r="G13" s="45">
        <f t="shared" si="1"/>
        <v>3</v>
      </c>
      <c r="I13" s="45">
        <v>25.0</v>
      </c>
      <c r="J13" s="47">
        <f t="shared" ref="J13:J27" si="3">I13/B13</f>
        <v>12.5</v>
      </c>
    </row>
    <row r="14">
      <c r="A14" s="36" t="s">
        <v>70</v>
      </c>
      <c r="B14" s="45">
        <v>2.0</v>
      </c>
      <c r="C14" s="45">
        <v>1.0</v>
      </c>
      <c r="D14" s="45">
        <v>0.0</v>
      </c>
      <c r="E14" s="45">
        <v>1.0</v>
      </c>
      <c r="F14" s="45">
        <v>0.0</v>
      </c>
      <c r="G14" s="45">
        <f t="shared" si="1"/>
        <v>3</v>
      </c>
      <c r="H14" s="6"/>
      <c r="I14" s="45">
        <v>5.0</v>
      </c>
      <c r="J14" s="47">
        <f t="shared" si="3"/>
        <v>2.5</v>
      </c>
    </row>
    <row r="15">
      <c r="A15" s="36" t="s">
        <v>118</v>
      </c>
      <c r="B15" s="45">
        <v>2.0</v>
      </c>
      <c r="C15" s="45">
        <v>1.0</v>
      </c>
      <c r="D15" s="45">
        <v>0.0</v>
      </c>
      <c r="E15" s="45">
        <v>1.0</v>
      </c>
      <c r="F15" s="45">
        <v>0.0</v>
      </c>
      <c r="G15" s="45">
        <f t="shared" si="1"/>
        <v>3</v>
      </c>
      <c r="I15" s="45">
        <v>19.0</v>
      </c>
      <c r="J15" s="47">
        <f t="shared" si="3"/>
        <v>9.5</v>
      </c>
    </row>
    <row r="16">
      <c r="A16" s="36" t="s">
        <v>68</v>
      </c>
      <c r="B16" s="45">
        <v>2.0</v>
      </c>
      <c r="C16" s="45">
        <v>1.0</v>
      </c>
      <c r="D16" s="45">
        <v>0.0</v>
      </c>
      <c r="E16" s="45">
        <v>1.0</v>
      </c>
      <c r="F16" s="45">
        <v>0.0</v>
      </c>
      <c r="G16" s="45">
        <f t="shared" si="1"/>
        <v>3</v>
      </c>
      <c r="I16" s="45">
        <v>12.0</v>
      </c>
      <c r="J16" s="47">
        <f t="shared" si="3"/>
        <v>6</v>
      </c>
    </row>
    <row r="17">
      <c r="A17" s="36" t="s">
        <v>73</v>
      </c>
      <c r="B17" s="45">
        <v>2.0</v>
      </c>
      <c r="C17" s="45">
        <v>1.0</v>
      </c>
      <c r="D17" s="45">
        <v>0.0</v>
      </c>
      <c r="E17" s="45">
        <v>1.0</v>
      </c>
      <c r="F17" s="45">
        <v>-1.0</v>
      </c>
      <c r="G17" s="45">
        <f t="shared" si="1"/>
        <v>3</v>
      </c>
      <c r="I17" s="45">
        <v>23.0</v>
      </c>
      <c r="J17" s="47">
        <f t="shared" si="3"/>
        <v>11.5</v>
      </c>
    </row>
    <row r="18">
      <c r="A18" s="36" t="s">
        <v>60</v>
      </c>
      <c r="B18" s="45">
        <v>2.0</v>
      </c>
      <c r="C18" s="45">
        <v>0.0</v>
      </c>
      <c r="D18" s="45">
        <v>2.0</v>
      </c>
      <c r="E18" s="45">
        <v>0.0</v>
      </c>
      <c r="F18" s="45">
        <v>0.0</v>
      </c>
      <c r="G18" s="45">
        <f t="shared" si="1"/>
        <v>2</v>
      </c>
      <c r="I18" s="48">
        <v>19.0</v>
      </c>
      <c r="J18" s="47">
        <f t="shared" si="3"/>
        <v>9.5</v>
      </c>
    </row>
    <row r="19">
      <c r="A19" s="36" t="s">
        <v>66</v>
      </c>
      <c r="B19" s="45">
        <v>2.0</v>
      </c>
      <c r="C19" s="45">
        <v>0.0</v>
      </c>
      <c r="D19" s="45">
        <v>1.0</v>
      </c>
      <c r="E19" s="45">
        <v>1.0</v>
      </c>
      <c r="F19" s="45">
        <v>-2.0</v>
      </c>
      <c r="G19" s="45">
        <f t="shared" si="1"/>
        <v>1</v>
      </c>
      <c r="I19" s="48">
        <v>15.0</v>
      </c>
      <c r="J19" s="47">
        <f t="shared" si="3"/>
        <v>7.5</v>
      </c>
    </row>
    <row r="20">
      <c r="A20" s="36" t="s">
        <v>72</v>
      </c>
      <c r="B20" s="45">
        <v>2.0</v>
      </c>
      <c r="C20" s="45">
        <v>0.0</v>
      </c>
      <c r="D20" s="45">
        <v>1.0</v>
      </c>
      <c r="E20" s="45">
        <v>1.0</v>
      </c>
      <c r="F20" s="45">
        <v>-3.0</v>
      </c>
      <c r="G20" s="45">
        <f t="shared" si="1"/>
        <v>1</v>
      </c>
      <c r="I20" s="49">
        <v>14.0</v>
      </c>
      <c r="J20" s="47">
        <f t="shared" si="3"/>
        <v>7</v>
      </c>
    </row>
    <row r="21" ht="15.75" customHeight="1">
      <c r="A21" s="36" t="s">
        <v>77</v>
      </c>
      <c r="B21" s="45">
        <v>1.0</v>
      </c>
      <c r="C21" s="45">
        <v>0.0</v>
      </c>
      <c r="D21" s="45">
        <v>0.0</v>
      </c>
      <c r="E21" s="45">
        <v>1.0</v>
      </c>
      <c r="F21" s="45">
        <v>-3.0</v>
      </c>
      <c r="G21" s="45">
        <f t="shared" si="1"/>
        <v>0</v>
      </c>
      <c r="I21" s="48">
        <v>25.0</v>
      </c>
      <c r="J21" s="47">
        <f t="shared" si="3"/>
        <v>25</v>
      </c>
    </row>
    <row r="22" ht="15.75" customHeight="1">
      <c r="A22" s="36" t="s">
        <v>86</v>
      </c>
      <c r="B22" s="45">
        <v>1.0</v>
      </c>
      <c r="C22" s="45">
        <v>0.0</v>
      </c>
      <c r="D22" s="45">
        <v>0.0</v>
      </c>
      <c r="E22" s="45">
        <v>1.0</v>
      </c>
      <c r="F22" s="45">
        <v>-3.0</v>
      </c>
      <c r="G22" s="45">
        <f t="shared" si="1"/>
        <v>0</v>
      </c>
      <c r="I22" s="48">
        <v>5.0</v>
      </c>
      <c r="J22" s="47">
        <f t="shared" si="3"/>
        <v>5</v>
      </c>
    </row>
    <row r="23" ht="15.75" customHeight="1">
      <c r="A23" s="36" t="s">
        <v>67</v>
      </c>
      <c r="B23" s="45">
        <v>2.0</v>
      </c>
      <c r="C23" s="45">
        <v>0.0</v>
      </c>
      <c r="D23" s="45">
        <v>0.0</v>
      </c>
      <c r="E23" s="45">
        <v>2.0</v>
      </c>
      <c r="F23" s="45">
        <v>-4.0</v>
      </c>
      <c r="G23" s="45">
        <f t="shared" si="1"/>
        <v>0</v>
      </c>
      <c r="I23" s="48">
        <v>12.0</v>
      </c>
      <c r="J23" s="47">
        <f t="shared" si="3"/>
        <v>6</v>
      </c>
    </row>
    <row r="24" ht="15.75" customHeight="1">
      <c r="A24" s="36" t="s">
        <v>71</v>
      </c>
      <c r="B24" s="45">
        <v>2.0</v>
      </c>
      <c r="C24" s="45">
        <v>0.0</v>
      </c>
      <c r="D24" s="45">
        <v>0.0</v>
      </c>
      <c r="E24" s="45">
        <v>2.0</v>
      </c>
      <c r="F24" s="45">
        <v>-4.0</v>
      </c>
      <c r="G24" s="45">
        <f t="shared" si="1"/>
        <v>0</v>
      </c>
      <c r="I24" s="48">
        <v>15.0</v>
      </c>
      <c r="J24" s="47">
        <f t="shared" si="3"/>
        <v>7.5</v>
      </c>
    </row>
    <row r="25" ht="15.75" customHeight="1">
      <c r="A25" s="36" t="s">
        <v>63</v>
      </c>
      <c r="B25" s="45">
        <v>2.0</v>
      </c>
      <c r="C25" s="45">
        <v>0.0</v>
      </c>
      <c r="D25" s="45">
        <v>0.0</v>
      </c>
      <c r="E25" s="45">
        <v>2.0</v>
      </c>
      <c r="F25" s="45">
        <v>-4.0</v>
      </c>
      <c r="G25" s="45">
        <f t="shared" si="1"/>
        <v>0</v>
      </c>
      <c r="I25" s="48">
        <v>25.0</v>
      </c>
      <c r="J25" s="47">
        <f t="shared" si="3"/>
        <v>12.5</v>
      </c>
    </row>
    <row r="26" ht="15.75" customHeight="1">
      <c r="A26" s="36" t="s">
        <v>92</v>
      </c>
      <c r="G26" s="45">
        <f t="shared" si="1"/>
        <v>0</v>
      </c>
      <c r="I26" s="48">
        <v>8.0</v>
      </c>
      <c r="J26" s="47" t="str">
        <f t="shared" si="3"/>
        <v>#DIV/0!</v>
      </c>
    </row>
    <row r="27" ht="15.75" customHeight="1">
      <c r="A27" s="36" t="s">
        <v>88</v>
      </c>
      <c r="G27" s="45">
        <f t="shared" si="1"/>
        <v>0</v>
      </c>
      <c r="I27" s="48">
        <v>1.0</v>
      </c>
      <c r="J27" s="47" t="str">
        <f t="shared" si="3"/>
        <v>#DIV/0!</v>
      </c>
    </row>
    <row r="28" ht="15.75" customHeight="1">
      <c r="A28" s="36" t="s">
        <v>80</v>
      </c>
      <c r="G28" s="45">
        <f t="shared" si="1"/>
        <v>0</v>
      </c>
      <c r="I28" s="48">
        <v>4.0</v>
      </c>
    </row>
    <row r="29" ht="15.75" customHeight="1">
      <c r="A29" s="36" t="s">
        <v>89</v>
      </c>
      <c r="G29" s="45">
        <f t="shared" si="1"/>
        <v>0</v>
      </c>
      <c r="I29" s="48">
        <v>0.0</v>
      </c>
    </row>
    <row r="30" ht="15.75" customHeight="1">
      <c r="A30" s="36" t="s">
        <v>87</v>
      </c>
      <c r="G30" s="45">
        <f t="shared" si="1"/>
        <v>0</v>
      </c>
      <c r="I30" s="48">
        <v>0.0</v>
      </c>
    </row>
    <row r="31" ht="15.75" customHeight="1">
      <c r="A31" s="36" t="s">
        <v>119</v>
      </c>
      <c r="G31" s="45">
        <f t="shared" si="1"/>
        <v>0</v>
      </c>
      <c r="I31" s="45">
        <v>0.0</v>
      </c>
    </row>
    <row r="32" ht="15.75" customHeight="1">
      <c r="A32" s="36" t="s">
        <v>85</v>
      </c>
      <c r="G32" s="45">
        <f t="shared" si="1"/>
        <v>0</v>
      </c>
      <c r="I32" s="45">
        <v>0.0</v>
      </c>
    </row>
    <row r="33" ht="15.75" customHeight="1">
      <c r="A33" s="36" t="s">
        <v>91</v>
      </c>
      <c r="G33" s="45">
        <f t="shared" si="1"/>
        <v>0</v>
      </c>
    </row>
    <row r="34" ht="15.75" customHeight="1">
      <c r="A34" s="36" t="s">
        <v>120</v>
      </c>
      <c r="G34" s="45">
        <f t="shared" si="1"/>
        <v>0</v>
      </c>
    </row>
    <row r="35" ht="15.75" customHeight="1">
      <c r="A35" s="36" t="s">
        <v>90</v>
      </c>
      <c r="G35" s="45">
        <f t="shared" si="1"/>
        <v>0</v>
      </c>
    </row>
    <row r="36" ht="15.75" customHeight="1">
      <c r="A36" s="36" t="s">
        <v>84</v>
      </c>
      <c r="G36" s="45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5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5" t="s">
        <v>12</v>
      </c>
      <c r="M1" s="45" t="s">
        <v>13</v>
      </c>
      <c r="N1" s="45" t="s">
        <v>14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50" t="s">
        <v>21</v>
      </c>
      <c r="V1" s="45" t="s">
        <v>22</v>
      </c>
      <c r="W1" s="45" t="s">
        <v>23</v>
      </c>
      <c r="X1" s="45" t="s">
        <v>24</v>
      </c>
      <c r="Y1" s="45" t="s">
        <v>25</v>
      </c>
      <c r="Z1" s="45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>
        <v>1.0</v>
      </c>
      <c r="N3" s="29">
        <v>1.0</v>
      </c>
      <c r="O3" s="29"/>
      <c r="P3" s="29"/>
      <c r="Q3" s="29"/>
      <c r="R3" s="29"/>
      <c r="S3" s="29"/>
      <c r="T3" s="29"/>
      <c r="U3" s="29"/>
      <c r="V3" s="29"/>
      <c r="W3" s="27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64</v>
      </c>
      <c r="B4" s="29"/>
      <c r="C4" s="29">
        <v>2.0</v>
      </c>
      <c r="D4" s="29">
        <v>3.0</v>
      </c>
      <c r="E4" s="29"/>
      <c r="F4" s="29"/>
      <c r="G4" s="29"/>
      <c r="H4" s="29"/>
      <c r="I4" s="29"/>
      <c r="J4" s="29"/>
      <c r="K4" s="27"/>
      <c r="L4" s="29"/>
      <c r="M4" s="29">
        <v>2.0</v>
      </c>
      <c r="N4" s="29">
        <v>1.0</v>
      </c>
      <c r="O4" s="29"/>
      <c r="P4" s="29">
        <v>1.0</v>
      </c>
      <c r="Q4" s="29"/>
      <c r="R4" s="29">
        <v>1.0</v>
      </c>
      <c r="S4" s="29">
        <v>2.0</v>
      </c>
      <c r="T4" s="29"/>
      <c r="U4" s="29"/>
      <c r="V4" s="29"/>
      <c r="W4" s="27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/>
      <c r="BC4" s="5">
        <v>4.0</v>
      </c>
    </row>
    <row r="5">
      <c r="A5" s="26" t="s">
        <v>68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7"/>
      <c r="L5" s="29"/>
      <c r="M5" s="29">
        <v>1.0</v>
      </c>
      <c r="N5" s="29"/>
      <c r="O5" s="29"/>
      <c r="P5" s="29"/>
      <c r="Q5" s="29"/>
      <c r="R5" s="29"/>
      <c r="S5" s="29"/>
      <c r="T5" s="29"/>
      <c r="U5" s="29"/>
      <c r="V5" s="29">
        <v>2.0</v>
      </c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11</v>
      </c>
      <c r="BB5" s="5">
        <v>1.0</v>
      </c>
      <c r="BC5" s="5"/>
    </row>
    <row r="6">
      <c r="A6" s="14" t="s">
        <v>74</v>
      </c>
      <c r="B6" s="29"/>
      <c r="C6" s="29"/>
      <c r="D6" s="29">
        <v>1.0</v>
      </c>
      <c r="E6" s="29"/>
      <c r="F6" s="29"/>
      <c r="G6" s="29">
        <v>1.0</v>
      </c>
      <c r="H6" s="29"/>
      <c r="I6" s="29">
        <v>7.0</v>
      </c>
      <c r="J6" s="29"/>
      <c r="K6" s="27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9</v>
      </c>
      <c r="BB6" s="5">
        <v>1.0</v>
      </c>
      <c r="BC6" s="5"/>
    </row>
    <row r="7">
      <c r="A7" s="31" t="s">
        <v>79</v>
      </c>
      <c r="B7" s="27"/>
      <c r="C7" s="29"/>
      <c r="D7" s="29"/>
      <c r="E7" s="29">
        <v>1.0</v>
      </c>
      <c r="F7" s="29">
        <v>1.0</v>
      </c>
      <c r="G7" s="29"/>
      <c r="H7" s="29">
        <v>1.0</v>
      </c>
      <c r="I7" s="29"/>
      <c r="J7" s="29"/>
      <c r="K7" s="27"/>
      <c r="L7" s="29"/>
      <c r="M7" s="29"/>
      <c r="N7" s="29"/>
      <c r="O7" s="29">
        <v>1.0</v>
      </c>
      <c r="P7" s="29"/>
      <c r="Q7" s="29"/>
      <c r="R7" s="29">
        <v>1.0</v>
      </c>
      <c r="S7" s="29"/>
      <c r="T7" s="29">
        <v>1.0</v>
      </c>
      <c r="U7" s="29">
        <v>3.0</v>
      </c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67</v>
      </c>
      <c r="B8" s="27"/>
      <c r="C8" s="29"/>
      <c r="D8" s="29"/>
      <c r="E8" s="29"/>
      <c r="F8" s="29"/>
      <c r="G8" s="29"/>
      <c r="H8" s="29">
        <v>2.0</v>
      </c>
      <c r="I8" s="29"/>
      <c r="J8" s="29"/>
      <c r="K8" s="27"/>
      <c r="L8" s="29"/>
      <c r="M8" s="29"/>
      <c r="N8" s="29"/>
      <c r="O8" s="29"/>
      <c r="P8" s="29">
        <v>2.0</v>
      </c>
      <c r="Q8" s="29"/>
      <c r="R8" s="29">
        <v>1.0</v>
      </c>
      <c r="S8" s="29">
        <v>2.0</v>
      </c>
      <c r="T8" s="29"/>
      <c r="U8" s="29">
        <v>1.0</v>
      </c>
      <c r="V8" s="29"/>
      <c r="W8" s="2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8</v>
      </c>
      <c r="BB8" s="5"/>
      <c r="BC8" s="5">
        <v>3.0</v>
      </c>
    </row>
    <row r="9">
      <c r="A9" s="36" t="s">
        <v>118</v>
      </c>
      <c r="B9" s="27"/>
      <c r="C9" s="29"/>
      <c r="D9" s="29"/>
      <c r="E9" s="29"/>
      <c r="F9" s="29"/>
      <c r="G9" s="29"/>
      <c r="H9" s="29"/>
      <c r="I9" s="29">
        <v>1.0</v>
      </c>
      <c r="J9" s="29"/>
      <c r="K9" s="27"/>
      <c r="L9" s="29"/>
      <c r="M9" s="29"/>
      <c r="N9" s="29">
        <v>4.0</v>
      </c>
      <c r="O9" s="29"/>
      <c r="P9" s="29">
        <v>2.0</v>
      </c>
      <c r="Q9" s="29"/>
      <c r="R9" s="29"/>
      <c r="S9" s="29">
        <v>1.0</v>
      </c>
      <c r="T9" s="29"/>
      <c r="U9" s="29"/>
      <c r="V9" s="29"/>
      <c r="W9" s="2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1.0</v>
      </c>
    </row>
    <row r="10">
      <c r="A10" s="36" t="s">
        <v>66</v>
      </c>
      <c r="B10" s="27"/>
      <c r="C10" s="29"/>
      <c r="D10" s="29">
        <v>1.0</v>
      </c>
      <c r="E10" s="29"/>
      <c r="F10" s="29"/>
      <c r="G10" s="29"/>
      <c r="H10" s="29"/>
      <c r="I10" s="29"/>
      <c r="J10" s="29"/>
      <c r="K10" s="27"/>
      <c r="L10" s="29"/>
      <c r="M10" s="29"/>
      <c r="N10" s="29"/>
      <c r="O10" s="29">
        <v>1.0</v>
      </c>
      <c r="P10" s="29"/>
      <c r="Q10" s="29">
        <v>1.0</v>
      </c>
      <c r="R10" s="29"/>
      <c r="S10" s="29"/>
      <c r="T10" s="29"/>
      <c r="U10" s="29">
        <v>1.0</v>
      </c>
      <c r="V10" s="29">
        <v>3.0</v>
      </c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7</v>
      </c>
      <c r="BB10" s="5">
        <v>1.0</v>
      </c>
      <c r="BC10" s="5"/>
    </row>
    <row r="11">
      <c r="A11" s="36" t="s">
        <v>76</v>
      </c>
      <c r="B11" s="27"/>
      <c r="C11" s="29">
        <v>2.0</v>
      </c>
      <c r="D11" s="29"/>
      <c r="E11" s="29"/>
      <c r="F11" s="29"/>
      <c r="G11" s="29"/>
      <c r="H11" s="29"/>
      <c r="I11" s="29"/>
      <c r="J11" s="29"/>
      <c r="K11" s="27"/>
      <c r="L11" s="29"/>
      <c r="M11" s="29"/>
      <c r="N11" s="29"/>
      <c r="O11" s="29"/>
      <c r="P11" s="29"/>
      <c r="Q11" s="29"/>
      <c r="R11" s="29"/>
      <c r="S11" s="29"/>
      <c r="T11" s="29">
        <v>3.0</v>
      </c>
      <c r="U11" s="29">
        <v>2.0</v>
      </c>
      <c r="V11" s="29"/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/>
      <c r="BC11" s="5">
        <v>2.0</v>
      </c>
    </row>
    <row r="12">
      <c r="A12" s="36" t="s">
        <v>71</v>
      </c>
      <c r="B12" s="27"/>
      <c r="C12" s="29"/>
      <c r="D12" s="29"/>
      <c r="E12" s="29">
        <v>1.0</v>
      </c>
      <c r="F12" s="29"/>
      <c r="G12" s="29"/>
      <c r="H12" s="29">
        <v>1.0</v>
      </c>
      <c r="I12" s="29"/>
      <c r="J12" s="29">
        <v>1.0</v>
      </c>
      <c r="K12" s="27"/>
      <c r="L12" s="29"/>
      <c r="M12" s="29">
        <v>2.0</v>
      </c>
      <c r="N12" s="29"/>
      <c r="O12" s="29">
        <v>1.0</v>
      </c>
      <c r="P12" s="29"/>
      <c r="Q12" s="29"/>
      <c r="R12" s="29"/>
      <c r="S12" s="29"/>
      <c r="T12" s="29">
        <v>1.0</v>
      </c>
      <c r="U12" s="29"/>
      <c r="V12" s="29"/>
      <c r="W12" s="2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1.0</v>
      </c>
      <c r="BF12" s="6"/>
    </row>
    <row r="13">
      <c r="A13" s="36" t="s">
        <v>82</v>
      </c>
      <c r="B13" s="27"/>
      <c r="C13" s="29"/>
      <c r="D13" s="29">
        <v>3.0</v>
      </c>
      <c r="E13" s="29"/>
      <c r="F13" s="29">
        <v>1.0</v>
      </c>
      <c r="G13" s="29"/>
      <c r="H13" s="29"/>
      <c r="I13" s="29"/>
      <c r="J13" s="29"/>
      <c r="K13" s="27"/>
      <c r="L13" s="29"/>
      <c r="M13" s="29"/>
      <c r="N13" s="29">
        <v>1.0</v>
      </c>
      <c r="O13" s="29"/>
      <c r="P13" s="29"/>
      <c r="Q13" s="29"/>
      <c r="R13" s="29"/>
      <c r="S13" s="29"/>
      <c r="T13" s="29">
        <v>2.0</v>
      </c>
      <c r="U13" s="51"/>
      <c r="V13" s="29"/>
      <c r="W13" s="27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7</v>
      </c>
      <c r="BB13" s="5"/>
      <c r="BC13" s="5">
        <v>1.0</v>
      </c>
    </row>
    <row r="14">
      <c r="A14" s="36" t="s">
        <v>77</v>
      </c>
      <c r="B14" s="27"/>
      <c r="C14" s="29"/>
      <c r="D14" s="29"/>
      <c r="E14" s="29">
        <v>2.0</v>
      </c>
      <c r="F14" s="29"/>
      <c r="G14" s="29"/>
      <c r="H14" s="29">
        <v>2.0</v>
      </c>
      <c r="I14" s="29"/>
      <c r="J14" s="29"/>
      <c r="K14" s="27"/>
      <c r="L14" s="29"/>
      <c r="M14" s="29"/>
      <c r="N14" s="29"/>
      <c r="O14" s="29"/>
      <c r="P14" s="29"/>
      <c r="Q14" s="29"/>
      <c r="R14" s="29">
        <v>2.0</v>
      </c>
      <c r="S14" s="29"/>
      <c r="T14" s="29"/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6</v>
      </c>
      <c r="BB14" s="5">
        <v>2.0</v>
      </c>
      <c r="BC14" s="5">
        <v>1.0</v>
      </c>
    </row>
    <row r="15">
      <c r="A15" s="36" t="s">
        <v>59</v>
      </c>
      <c r="B15" s="29"/>
      <c r="C15" s="29"/>
      <c r="D15" s="29"/>
      <c r="E15" s="29"/>
      <c r="F15" s="29"/>
      <c r="G15" s="29">
        <v>2.0</v>
      </c>
      <c r="H15" s="29"/>
      <c r="I15" s="29"/>
      <c r="J15" s="29"/>
      <c r="K15" s="27"/>
      <c r="L15" s="29">
        <v>3.0</v>
      </c>
      <c r="M15" s="29"/>
      <c r="N15" s="29"/>
      <c r="O15" s="29">
        <v>1.0</v>
      </c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6</v>
      </c>
      <c r="BB15" s="5">
        <v>1.0</v>
      </c>
      <c r="BC15" s="5"/>
    </row>
    <row r="16">
      <c r="A16" s="36" t="s">
        <v>73</v>
      </c>
      <c r="B16" s="27"/>
      <c r="C16" s="29">
        <v>1.0</v>
      </c>
      <c r="D16" s="29"/>
      <c r="E16" s="29"/>
      <c r="F16" s="29"/>
      <c r="G16" s="29"/>
      <c r="H16" s="29"/>
      <c r="I16" s="29"/>
      <c r="J16" s="29">
        <v>2.0</v>
      </c>
      <c r="K16" s="27"/>
      <c r="L16" s="29"/>
      <c r="M16" s="29"/>
      <c r="N16" s="29">
        <v>1.0</v>
      </c>
      <c r="O16" s="29">
        <v>2.0</v>
      </c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1.0</v>
      </c>
      <c r="BC16" s="5"/>
    </row>
    <row r="17">
      <c r="A17" s="36" t="s">
        <v>69</v>
      </c>
      <c r="B17" s="27"/>
      <c r="C17" s="29">
        <v>1.0</v>
      </c>
      <c r="D17" s="29"/>
      <c r="E17" s="29"/>
      <c r="F17" s="29"/>
      <c r="G17" s="29"/>
      <c r="H17" s="29">
        <v>1.0</v>
      </c>
      <c r="I17" s="29"/>
      <c r="J17" s="29">
        <v>1.0</v>
      </c>
      <c r="K17" s="27"/>
      <c r="L17" s="29"/>
      <c r="M17" s="29"/>
      <c r="N17" s="29"/>
      <c r="O17" s="29"/>
      <c r="P17" s="29"/>
      <c r="Q17" s="29">
        <v>3.0</v>
      </c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6</v>
      </c>
      <c r="BB17" s="5">
        <v>1.0</v>
      </c>
      <c r="BC17" s="5"/>
    </row>
    <row r="18">
      <c r="A18" s="36" t="s">
        <v>81</v>
      </c>
      <c r="B18" s="27"/>
      <c r="C18" s="29"/>
      <c r="D18" s="29"/>
      <c r="E18" s="29"/>
      <c r="F18" s="29"/>
      <c r="G18" s="29"/>
      <c r="H18" s="29"/>
      <c r="I18" s="29"/>
      <c r="J18" s="29"/>
      <c r="K18" s="27"/>
      <c r="L18" s="29">
        <v>2.0</v>
      </c>
      <c r="M18" s="29">
        <v>2.0</v>
      </c>
      <c r="N18" s="29">
        <v>1.0</v>
      </c>
      <c r="O18" s="29"/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5</v>
      </c>
      <c r="BB18" s="5"/>
      <c r="BC18" s="5">
        <v>1.0</v>
      </c>
      <c r="BF18" s="6"/>
    </row>
    <row r="19">
      <c r="A19" s="36" t="s">
        <v>78</v>
      </c>
      <c r="B19" s="27"/>
      <c r="C19" s="29"/>
      <c r="D19" s="29">
        <v>3.0</v>
      </c>
      <c r="E19" s="29"/>
      <c r="F19" s="29"/>
      <c r="G19" s="29"/>
      <c r="H19" s="29"/>
      <c r="I19" s="29">
        <v>1.0</v>
      </c>
      <c r="J19" s="29"/>
      <c r="K19" s="27"/>
      <c r="L19" s="29"/>
      <c r="M19" s="29"/>
      <c r="N19" s="29"/>
      <c r="O19" s="29"/>
      <c r="P19" s="29"/>
      <c r="Q19" s="29"/>
      <c r="R19" s="29">
        <v>1.0</v>
      </c>
      <c r="S19" s="29"/>
      <c r="T19" s="29"/>
      <c r="U19" s="51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5</v>
      </c>
      <c r="BB19" s="5"/>
      <c r="BC19" s="5">
        <v>1.0</v>
      </c>
    </row>
    <row r="20">
      <c r="A20" s="36" t="s">
        <v>60</v>
      </c>
      <c r="B20" s="27"/>
      <c r="C20" s="29"/>
      <c r="D20" s="29"/>
      <c r="E20" s="29"/>
      <c r="F20" s="29"/>
      <c r="G20" s="29"/>
      <c r="H20" s="29"/>
      <c r="I20" s="29"/>
      <c r="J20" s="29"/>
      <c r="K20" s="27"/>
      <c r="L20" s="29"/>
      <c r="M20" s="29"/>
      <c r="N20" s="29"/>
      <c r="O20" s="29">
        <v>1.0</v>
      </c>
      <c r="P20" s="29"/>
      <c r="Q20" s="29"/>
      <c r="R20" s="29"/>
      <c r="S20" s="29"/>
      <c r="T20" s="29">
        <v>3.0</v>
      </c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4</v>
      </c>
      <c r="BB20" s="5">
        <v>1.0</v>
      </c>
      <c r="BC20" s="5">
        <v>1.0</v>
      </c>
    </row>
    <row r="21" ht="15.75" customHeight="1">
      <c r="A21" s="36" t="s">
        <v>75</v>
      </c>
      <c r="B21" s="27"/>
      <c r="C21" s="29"/>
      <c r="D21" s="29"/>
      <c r="E21" s="29">
        <v>1.0</v>
      </c>
      <c r="F21" s="29"/>
      <c r="G21" s="29"/>
      <c r="H21" s="29"/>
      <c r="I21" s="29"/>
      <c r="J21" s="29"/>
      <c r="K21" s="27"/>
      <c r="L21" s="29"/>
      <c r="M21" s="29">
        <v>1.0</v>
      </c>
      <c r="N21" s="29"/>
      <c r="O21" s="29"/>
      <c r="P21" s="29"/>
      <c r="Q21" s="29"/>
      <c r="R21" s="29"/>
      <c r="S21" s="29">
        <v>2.0</v>
      </c>
      <c r="T21" s="29"/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/>
      <c r="BC21" s="5">
        <v>1.0</v>
      </c>
    </row>
    <row r="22" ht="15.75" customHeight="1">
      <c r="A22" s="36" t="s">
        <v>72</v>
      </c>
      <c r="B22" s="27"/>
      <c r="C22" s="29"/>
      <c r="D22" s="29"/>
      <c r="E22" s="29"/>
      <c r="F22" s="29"/>
      <c r="G22" s="29"/>
      <c r="H22" s="29">
        <v>1.0</v>
      </c>
      <c r="I22" s="29">
        <v>1.0</v>
      </c>
      <c r="J22" s="29"/>
      <c r="K22" s="27"/>
      <c r="L22" s="29"/>
      <c r="M22" s="29"/>
      <c r="N22" s="29"/>
      <c r="O22" s="29">
        <v>1.0</v>
      </c>
      <c r="P22" s="29"/>
      <c r="Q22" s="29"/>
      <c r="R22" s="29"/>
      <c r="S22" s="29"/>
      <c r="T22" s="29"/>
      <c r="U22" s="29">
        <v>1.0</v>
      </c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70</v>
      </c>
      <c r="B23" s="27"/>
      <c r="C23" s="29">
        <v>1.0</v>
      </c>
      <c r="D23" s="29"/>
      <c r="E23" s="29"/>
      <c r="F23" s="29"/>
      <c r="G23" s="29">
        <v>1.0</v>
      </c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2</v>
      </c>
      <c r="BB23" s="5"/>
      <c r="BC23" s="5"/>
    </row>
    <row r="24" ht="15.75" customHeight="1">
      <c r="A24" s="36" t="s">
        <v>63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2</v>
      </c>
      <c r="BB24" s="5"/>
      <c r="BC24" s="5"/>
    </row>
    <row r="25" ht="15.75" customHeight="1">
      <c r="A25" s="36" t="s">
        <v>83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2</v>
      </c>
      <c r="BB25" s="5"/>
      <c r="BC25" s="5"/>
    </row>
    <row r="26" ht="15.75" customHeight="1">
      <c r="A26" s="36" t="s">
        <v>86</v>
      </c>
      <c r="B26" s="27"/>
      <c r="C26" s="29"/>
      <c r="D26" s="29"/>
      <c r="E26" s="29"/>
      <c r="F26" s="29">
        <v>1.0</v>
      </c>
      <c r="G26" s="29"/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>
        <v>1.0</v>
      </c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2</v>
      </c>
      <c r="BB26" s="5"/>
      <c r="BC26" s="5"/>
    </row>
    <row r="27" ht="15.75" customHeight="1">
      <c r="A27" s="36" t="s">
        <v>92</v>
      </c>
      <c r="B27" s="27"/>
      <c r="C27" s="29"/>
      <c r="D27" s="29">
        <v>1.0</v>
      </c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1</v>
      </c>
      <c r="BB27" s="5"/>
      <c r="BC27" s="5"/>
    </row>
    <row r="28" ht="15.75" customHeight="1">
      <c r="A28" s="36" t="s">
        <v>125</v>
      </c>
      <c r="B28" s="27"/>
      <c r="C28" s="29"/>
      <c r="D28" s="29"/>
      <c r="E28" s="29">
        <v>1.0</v>
      </c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87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119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91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89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65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2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5" t="s">
        <v>95</v>
      </c>
      <c r="B39" s="45">
        <f>'League Table'!B41</f>
        <v>0</v>
      </c>
      <c r="C39" s="45">
        <f>'League Table'!C41</f>
        <v>19</v>
      </c>
      <c r="D39" s="45">
        <f>'League Table'!D41</f>
        <v>20</v>
      </c>
      <c r="E39" s="45">
        <f>'League Table'!E41</f>
        <v>16</v>
      </c>
      <c r="F39" s="45">
        <f>'League Table'!F41</f>
        <v>18</v>
      </c>
      <c r="G39" s="45">
        <f>'League Table'!G41</f>
        <v>16</v>
      </c>
      <c r="H39" s="45">
        <f>'League Table'!H41</f>
        <v>21</v>
      </c>
      <c r="I39" s="45">
        <f>'League Table'!I41</f>
        <v>22</v>
      </c>
      <c r="J39" s="45">
        <f>'League Table'!J41</f>
        <v>15</v>
      </c>
      <c r="K39" s="45">
        <f>'League Table'!K41</f>
        <v>0</v>
      </c>
      <c r="L39" s="45">
        <f>'League Table'!L41</f>
        <v>18</v>
      </c>
      <c r="M39" s="45">
        <f>'League Table'!M41</f>
        <v>18</v>
      </c>
      <c r="N39" s="45">
        <f>'League Table'!N41</f>
        <v>17</v>
      </c>
      <c r="O39" s="45">
        <f>'League Table'!O41</f>
        <v>19</v>
      </c>
      <c r="P39" s="45">
        <f>'League Table'!P41</f>
        <v>16</v>
      </c>
      <c r="Q39" s="45">
        <f>'League Table'!Q41</f>
        <v>18</v>
      </c>
      <c r="R39" s="45">
        <f>'League Table'!R41</f>
        <v>16</v>
      </c>
      <c r="S39" s="45">
        <f>'League Table'!S41</f>
        <v>16</v>
      </c>
      <c r="T39" s="45">
        <f>'League Table'!T41</f>
        <v>20</v>
      </c>
      <c r="U39" s="50">
        <f>'League Table'!U41</f>
        <v>16</v>
      </c>
      <c r="V39" s="45">
        <f>'League Table'!V41</f>
        <v>15</v>
      </c>
      <c r="W39" s="45">
        <f>'League Table'!W41</f>
        <v>0</v>
      </c>
      <c r="X39" s="45">
        <f>'League Table'!X41</f>
        <v>14</v>
      </c>
      <c r="Y39" s="45">
        <f>'League Table'!Y41</f>
        <v>0</v>
      </c>
      <c r="Z39" s="45">
        <f>'League Table'!Z41</f>
        <v>0</v>
      </c>
      <c r="AA39" s="45">
        <f>'League Table'!AA41</f>
        <v>0</v>
      </c>
      <c r="AB39" s="45">
        <f>'League Table'!AB41</f>
        <v>0</v>
      </c>
      <c r="AC39" s="45">
        <f>'League Table'!AC41</f>
        <v>0</v>
      </c>
      <c r="AD39" s="45">
        <f>'League Table'!AD41</f>
        <v>0</v>
      </c>
      <c r="AE39" s="45">
        <f>'League Table'!AE41</f>
        <v>0</v>
      </c>
      <c r="AF39" s="45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5" t="s">
        <v>126</v>
      </c>
      <c r="B41" s="45">
        <f t="shared" ref="B41:AV41" si="2">SUM(B3:B37)</f>
        <v>0</v>
      </c>
      <c r="C41" s="45">
        <f t="shared" si="2"/>
        <v>9</v>
      </c>
      <c r="D41" s="45">
        <f t="shared" si="2"/>
        <v>13</v>
      </c>
      <c r="E41" s="45">
        <f t="shared" si="2"/>
        <v>6</v>
      </c>
      <c r="F41" s="45">
        <f t="shared" si="2"/>
        <v>7</v>
      </c>
      <c r="G41" s="45">
        <f t="shared" si="2"/>
        <v>8</v>
      </c>
      <c r="H41" s="45">
        <f t="shared" si="2"/>
        <v>10</v>
      </c>
      <c r="I41" s="45">
        <f t="shared" si="2"/>
        <v>11</v>
      </c>
      <c r="J41" s="45">
        <f t="shared" si="2"/>
        <v>8</v>
      </c>
      <c r="K41" s="45">
        <f t="shared" si="2"/>
        <v>0</v>
      </c>
      <c r="L41" s="45">
        <f t="shared" si="2"/>
        <v>6</v>
      </c>
      <c r="M41" s="45">
        <f t="shared" si="2"/>
        <v>9</v>
      </c>
      <c r="N41" s="45">
        <f t="shared" si="2"/>
        <v>9</v>
      </c>
      <c r="O41" s="45">
        <f t="shared" si="2"/>
        <v>9</v>
      </c>
      <c r="P41" s="45">
        <f t="shared" si="2"/>
        <v>6</v>
      </c>
      <c r="Q41" s="45">
        <f t="shared" si="2"/>
        <v>5</v>
      </c>
      <c r="R41" s="45">
        <f t="shared" si="2"/>
        <v>7</v>
      </c>
      <c r="S41" s="45">
        <f t="shared" si="2"/>
        <v>7</v>
      </c>
      <c r="T41" s="45">
        <f t="shared" si="2"/>
        <v>10</v>
      </c>
      <c r="U41" s="50">
        <f t="shared" si="2"/>
        <v>8</v>
      </c>
      <c r="V41" s="45">
        <f t="shared" si="2"/>
        <v>6</v>
      </c>
      <c r="W41" s="45">
        <f t="shared" si="2"/>
        <v>0</v>
      </c>
      <c r="X41" s="45">
        <f t="shared" si="2"/>
        <v>0</v>
      </c>
      <c r="Y41" s="45">
        <f t="shared" si="2"/>
        <v>0</v>
      </c>
      <c r="Z41" s="45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127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4" t="s">
        <v>128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68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5">
        <f t="shared" ref="BA5:BA37" si="1">SUM(B5:AY5)</f>
        <v>20</v>
      </c>
    </row>
    <row r="6">
      <c r="A6" s="31" t="s">
        <v>62</v>
      </c>
      <c r="B6" s="55"/>
      <c r="C6" s="55">
        <v>1.0</v>
      </c>
      <c r="D6" s="55"/>
      <c r="E6" s="55"/>
      <c r="F6" s="55">
        <v>1.0</v>
      </c>
      <c r="G6" s="55">
        <v>1.0</v>
      </c>
      <c r="H6" s="55"/>
      <c r="I6" s="55">
        <v>1.0</v>
      </c>
      <c r="J6" s="55">
        <v>5.0</v>
      </c>
      <c r="K6" s="56"/>
      <c r="L6" s="33"/>
      <c r="M6" s="33">
        <v>1.0</v>
      </c>
      <c r="N6" s="33"/>
      <c r="O6" s="33"/>
      <c r="P6" s="33">
        <v>2.0</v>
      </c>
      <c r="Q6" s="33"/>
      <c r="R6" s="33">
        <v>1.0</v>
      </c>
      <c r="S6" s="33"/>
      <c r="T6" s="33"/>
      <c r="U6" s="33"/>
      <c r="V6" s="33"/>
      <c r="W6" s="32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5">
        <f t="shared" si="1"/>
        <v>13</v>
      </c>
    </row>
    <row r="7">
      <c r="A7" s="26" t="s">
        <v>60</v>
      </c>
      <c r="B7" s="29"/>
      <c r="C7" s="29"/>
      <c r="D7" s="29"/>
      <c r="E7" s="29">
        <v>1.0</v>
      </c>
      <c r="F7" s="29"/>
      <c r="G7" s="29"/>
      <c r="H7" s="29"/>
      <c r="I7" s="29">
        <v>1.0</v>
      </c>
      <c r="J7" s="29">
        <v>1.0</v>
      </c>
      <c r="K7" s="57"/>
      <c r="L7" s="29">
        <v>1.0</v>
      </c>
      <c r="M7" s="29"/>
      <c r="N7" s="29">
        <v>1.0</v>
      </c>
      <c r="O7" s="29">
        <v>1.0</v>
      </c>
      <c r="P7" s="29"/>
      <c r="Q7" s="29">
        <v>1.0</v>
      </c>
      <c r="R7" s="29">
        <v>1.0</v>
      </c>
      <c r="S7" s="29"/>
      <c r="T7" s="29">
        <v>2.0</v>
      </c>
      <c r="U7" s="29"/>
      <c r="V7" s="29">
        <v>3.0</v>
      </c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5">
        <f t="shared" si="1"/>
        <v>13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8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5">
        <f t="shared" si="1"/>
        <v>10</v>
      </c>
    </row>
    <row r="9">
      <c r="A9" s="31" t="s">
        <v>129</v>
      </c>
      <c r="B9" s="33"/>
      <c r="C9" s="33"/>
      <c r="D9" s="33"/>
      <c r="E9" s="33"/>
      <c r="F9" s="33">
        <v>3.0</v>
      </c>
      <c r="G9" s="33"/>
      <c r="H9" s="33">
        <v>1.0</v>
      </c>
      <c r="I9" s="33"/>
      <c r="J9" s="33">
        <v>1.0</v>
      </c>
      <c r="K9" s="59"/>
      <c r="L9" s="33">
        <v>1.0</v>
      </c>
      <c r="M9" s="33">
        <v>1.0</v>
      </c>
      <c r="N9" s="33"/>
      <c r="O9" s="33"/>
      <c r="P9" s="33"/>
      <c r="Q9" s="33"/>
      <c r="R9" s="33">
        <v>1.0</v>
      </c>
      <c r="S9" s="33"/>
      <c r="T9" s="33"/>
      <c r="U9" s="33"/>
      <c r="V9" s="33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5">
        <f t="shared" si="1"/>
        <v>8</v>
      </c>
    </row>
    <row r="10">
      <c r="A10" s="31" t="s">
        <v>65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7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5">
        <f t="shared" si="1"/>
        <v>6</v>
      </c>
    </row>
    <row r="11">
      <c r="A11" s="36" t="s">
        <v>73</v>
      </c>
      <c r="B11" s="29"/>
      <c r="C11" s="29"/>
      <c r="D11" s="29">
        <v>1.0</v>
      </c>
      <c r="E11" s="29"/>
      <c r="F11" s="29"/>
      <c r="G11" s="29"/>
      <c r="H11" s="29"/>
      <c r="I11" s="29"/>
      <c r="J11" s="29"/>
      <c r="K11" s="57"/>
      <c r="L11" s="29"/>
      <c r="M11" s="29"/>
      <c r="N11" s="29">
        <v>1.0</v>
      </c>
      <c r="O11" s="29">
        <v>1.0</v>
      </c>
      <c r="P11" s="29">
        <v>1.0</v>
      </c>
      <c r="Q11" s="29"/>
      <c r="R11" s="29"/>
      <c r="S11" s="29"/>
      <c r="T11" s="29"/>
      <c r="U11" s="29"/>
      <c r="V11" s="29"/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5">
        <f t="shared" si="1"/>
        <v>4</v>
      </c>
    </row>
    <row r="12">
      <c r="A12" s="36" t="s">
        <v>71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5">
        <f t="shared" si="1"/>
        <v>4</v>
      </c>
    </row>
    <row r="13">
      <c r="A13" s="36" t="s">
        <v>66</v>
      </c>
      <c r="B13" s="29"/>
      <c r="C13" s="29"/>
      <c r="D13" s="29"/>
      <c r="E13" s="29"/>
      <c r="F13" s="29">
        <v>1.0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>
        <v>1.0</v>
      </c>
      <c r="U13" s="29"/>
      <c r="V13" s="29">
        <v>1.0</v>
      </c>
      <c r="W13" s="27"/>
      <c r="X13" s="29">
        <v>1.0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5">
        <f t="shared" si="1"/>
        <v>4</v>
      </c>
    </row>
    <row r="14">
      <c r="A14" s="36" t="s">
        <v>76</v>
      </c>
      <c r="B14" s="29"/>
      <c r="C14" s="29">
        <v>1.0</v>
      </c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5">
        <f t="shared" si="1"/>
        <v>2</v>
      </c>
    </row>
    <row r="15">
      <c r="A15" s="36" t="s">
        <v>63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5">
        <f t="shared" si="1"/>
        <v>1</v>
      </c>
    </row>
    <row r="16">
      <c r="A16" s="36" t="s">
        <v>86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5">
        <f t="shared" si="1"/>
        <v>1</v>
      </c>
    </row>
    <row r="17">
      <c r="A17" s="36" t="s">
        <v>69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5">
        <f t="shared" si="1"/>
        <v>1</v>
      </c>
    </row>
    <row r="18">
      <c r="A18" s="36" t="s">
        <v>118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>
        <v>1.0</v>
      </c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5">
        <f t="shared" si="1"/>
        <v>1</v>
      </c>
    </row>
    <row r="19">
      <c r="A19" s="36" t="s">
        <v>130</v>
      </c>
      <c r="B19" s="29"/>
      <c r="C19" s="29"/>
      <c r="D19" s="29"/>
      <c r="E19" s="29"/>
      <c r="F19" s="29"/>
      <c r="G19" s="29"/>
      <c r="H19" s="29">
        <v>1.0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5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5">
        <f t="shared" si="1"/>
        <v>1</v>
      </c>
    </row>
    <row r="21" ht="15.75" customHeight="1">
      <c r="A21" s="36" t="s">
        <v>81</v>
      </c>
      <c r="B21" s="29"/>
      <c r="C21" s="29"/>
      <c r="D21" s="29"/>
      <c r="E21" s="29"/>
      <c r="F21" s="29"/>
      <c r="G21" s="29">
        <v>1.0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5">
        <f t="shared" si="1"/>
        <v>1</v>
      </c>
    </row>
    <row r="22" ht="15.75" customHeight="1">
      <c r="A22" s="36" t="s">
        <v>67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5">
        <f t="shared" si="1"/>
        <v>0</v>
      </c>
    </row>
    <row r="23" ht="15.75" customHeight="1">
      <c r="A23" s="36" t="s">
        <v>79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5">
        <f t="shared" si="1"/>
        <v>0</v>
      </c>
    </row>
    <row r="24" ht="15.75" customHeight="1">
      <c r="A24" s="36" t="s">
        <v>64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5">
        <f t="shared" si="1"/>
        <v>0</v>
      </c>
    </row>
    <row r="25" ht="15.75" customHeight="1">
      <c r="A25" s="36" t="s">
        <v>89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5">
        <f t="shared" si="1"/>
        <v>0</v>
      </c>
    </row>
    <row r="26" ht="15.75" customHeight="1">
      <c r="A26" s="36" t="s">
        <v>72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5">
        <f t="shared" si="1"/>
        <v>0</v>
      </c>
    </row>
    <row r="27" ht="15.75" customHeight="1">
      <c r="A27" s="36" t="s">
        <v>120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5">
        <f t="shared" si="1"/>
        <v>0</v>
      </c>
    </row>
    <row r="28" ht="15.75" customHeight="1">
      <c r="A28" s="36" t="s">
        <v>93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5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5">
        <f t="shared" si="1"/>
        <v>0</v>
      </c>
    </row>
    <row r="30" ht="15.75" customHeight="1">
      <c r="A30" s="36" t="s">
        <v>87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5">
        <f t="shared" si="1"/>
        <v>0</v>
      </c>
    </row>
    <row r="31" ht="15.75" customHeight="1">
      <c r="A31" s="36" t="s">
        <v>82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5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5">
        <f t="shared" si="1"/>
        <v>0</v>
      </c>
    </row>
    <row r="33" ht="15.75" customHeight="1">
      <c r="A33" s="36" t="s">
        <v>74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5">
        <f t="shared" si="1"/>
        <v>0</v>
      </c>
    </row>
    <row r="34" ht="15.75" customHeight="1">
      <c r="A34" s="36" t="s">
        <v>91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5">
        <f t="shared" si="1"/>
        <v>0</v>
      </c>
    </row>
    <row r="35" ht="15.75" customHeight="1">
      <c r="A35" s="36" t="s">
        <v>92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5">
        <f t="shared" si="1"/>
        <v>0</v>
      </c>
    </row>
    <row r="36" ht="15.75" customHeight="1">
      <c r="A36" s="36" t="s">
        <v>70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5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5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5">
        <f>SUM(B41:AZ41)</f>
        <v>91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5" t="s">
        <v>132</v>
      </c>
      <c r="B1" s="45" t="s">
        <v>133</v>
      </c>
      <c r="C1" s="45" t="s">
        <v>134</v>
      </c>
      <c r="D1" s="45" t="s">
        <v>135</v>
      </c>
      <c r="E1" s="45" t="s">
        <v>136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137</v>
      </c>
      <c r="C3" s="50" t="s">
        <v>137</v>
      </c>
      <c r="D3" s="50" t="s">
        <v>137</v>
      </c>
      <c r="E3" s="50" t="s">
        <v>137</v>
      </c>
      <c r="G3" s="50"/>
      <c r="H3" s="5"/>
      <c r="I3" s="5"/>
      <c r="N3" s="5"/>
    </row>
    <row r="4">
      <c r="A4" s="50">
        <v>2.0</v>
      </c>
      <c r="B4" s="50" t="s">
        <v>138</v>
      </c>
      <c r="C4" s="50" t="s">
        <v>139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140</v>
      </c>
      <c r="C5" s="5" t="s">
        <v>141</v>
      </c>
      <c r="D5" s="5" t="s">
        <v>142</v>
      </c>
      <c r="E5" s="5" t="s">
        <v>143</v>
      </c>
      <c r="G5" s="50"/>
      <c r="H5" s="5"/>
      <c r="I5" s="5"/>
      <c r="N5" s="5"/>
    </row>
    <row r="6">
      <c r="A6" s="50">
        <v>4.0</v>
      </c>
      <c r="B6" s="50" t="s">
        <v>144</v>
      </c>
      <c r="C6" s="50" t="s">
        <v>145</v>
      </c>
      <c r="D6" s="50" t="s">
        <v>137</v>
      </c>
      <c r="E6" s="50" t="s">
        <v>137</v>
      </c>
      <c r="G6" s="50"/>
      <c r="H6" s="5"/>
      <c r="I6" s="5"/>
      <c r="N6" s="5"/>
    </row>
    <row r="7">
      <c r="A7" s="50">
        <v>5.0</v>
      </c>
      <c r="B7" s="50" t="s">
        <v>146</v>
      </c>
      <c r="C7" s="50" t="s">
        <v>147</v>
      </c>
      <c r="D7" s="50" t="s">
        <v>148</v>
      </c>
      <c r="E7" s="50" t="s">
        <v>149</v>
      </c>
      <c r="G7" s="50"/>
      <c r="H7" s="5" t="s">
        <v>150</v>
      </c>
      <c r="I7" s="5"/>
      <c r="K7" s="45" t="s">
        <v>151</v>
      </c>
      <c r="M7" s="45" t="s">
        <v>131</v>
      </c>
      <c r="N7" s="5"/>
    </row>
    <row r="8">
      <c r="A8" s="50">
        <v>6.0</v>
      </c>
      <c r="B8" s="50" t="s">
        <v>152</v>
      </c>
      <c r="C8" s="50" t="s">
        <v>153</v>
      </c>
      <c r="D8" s="50" t="s">
        <v>154</v>
      </c>
      <c r="E8" s="50" t="s">
        <v>155</v>
      </c>
      <c r="G8" s="50"/>
      <c r="H8" s="5"/>
      <c r="I8" s="5"/>
      <c r="N8" s="5"/>
    </row>
    <row r="9">
      <c r="A9" s="50">
        <v>7.0</v>
      </c>
      <c r="B9" s="50" t="s">
        <v>156</v>
      </c>
      <c r="C9" s="50" t="s">
        <v>157</v>
      </c>
      <c r="D9" s="50" t="s">
        <v>158</v>
      </c>
      <c r="E9" s="50" t="s">
        <v>159</v>
      </c>
      <c r="G9" s="50"/>
      <c r="H9" s="5" t="s">
        <v>142</v>
      </c>
      <c r="I9" s="5">
        <v>4.0</v>
      </c>
      <c r="K9" s="5" t="s">
        <v>160</v>
      </c>
      <c r="L9" s="5">
        <v>2.0</v>
      </c>
      <c r="M9" s="5" t="s">
        <v>161</v>
      </c>
      <c r="N9" s="5">
        <v>5.0</v>
      </c>
    </row>
    <row r="10">
      <c r="A10" s="50">
        <v>8.0</v>
      </c>
      <c r="B10" s="50" t="s">
        <v>162</v>
      </c>
      <c r="C10" s="50" t="s">
        <v>163</v>
      </c>
      <c r="D10" s="50" t="s">
        <v>164</v>
      </c>
      <c r="E10" s="50" t="s">
        <v>165</v>
      </c>
      <c r="G10" s="50"/>
      <c r="H10" s="5" t="s">
        <v>161</v>
      </c>
      <c r="I10" s="5">
        <v>4.0</v>
      </c>
      <c r="K10" s="5" t="s">
        <v>166</v>
      </c>
      <c r="L10" s="5">
        <v>2.0</v>
      </c>
      <c r="M10" s="5" t="s">
        <v>159</v>
      </c>
      <c r="N10" s="5">
        <v>4.0</v>
      </c>
    </row>
    <row r="11">
      <c r="A11" s="50">
        <v>9.0</v>
      </c>
      <c r="B11" s="50" t="s">
        <v>167</v>
      </c>
      <c r="C11" s="50" t="s">
        <v>168</v>
      </c>
      <c r="D11" s="50" t="s">
        <v>169</v>
      </c>
      <c r="E11" s="50" t="s">
        <v>159</v>
      </c>
      <c r="G11" s="50"/>
      <c r="H11" s="5" t="s">
        <v>165</v>
      </c>
      <c r="I11" s="5">
        <v>3.0</v>
      </c>
      <c r="K11" s="5" t="s">
        <v>170</v>
      </c>
      <c r="L11" s="5">
        <v>2.0</v>
      </c>
      <c r="M11" s="5" t="s">
        <v>165</v>
      </c>
      <c r="N11" s="5">
        <v>4.0</v>
      </c>
    </row>
    <row r="12">
      <c r="A12" s="50">
        <v>10.0</v>
      </c>
      <c r="B12" s="50" t="s">
        <v>137</v>
      </c>
      <c r="C12" s="50" t="s">
        <v>137</v>
      </c>
      <c r="D12" s="50" t="s">
        <v>137</v>
      </c>
      <c r="E12" s="50" t="s">
        <v>137</v>
      </c>
      <c r="G12" s="50"/>
      <c r="H12" s="5" t="s">
        <v>171</v>
      </c>
      <c r="I12" s="5">
        <v>3.0</v>
      </c>
      <c r="K12" s="5" t="s">
        <v>159</v>
      </c>
      <c r="L12" s="5"/>
      <c r="M12" s="5" t="s">
        <v>142</v>
      </c>
      <c r="N12" s="5">
        <v>4.0</v>
      </c>
    </row>
    <row r="13">
      <c r="A13" s="50">
        <v>11.0</v>
      </c>
      <c r="B13" s="50" t="s">
        <v>172</v>
      </c>
      <c r="C13" s="50" t="s">
        <v>173</v>
      </c>
      <c r="D13" s="50" t="s">
        <v>171</v>
      </c>
      <c r="E13" s="50" t="s">
        <v>165</v>
      </c>
      <c r="F13" s="50"/>
      <c r="G13" s="50"/>
      <c r="H13" s="5" t="s">
        <v>159</v>
      </c>
      <c r="I13" s="5">
        <v>2.0</v>
      </c>
      <c r="K13" s="5" t="s">
        <v>169</v>
      </c>
      <c r="L13" s="5"/>
      <c r="M13" s="5" t="s">
        <v>160</v>
      </c>
      <c r="N13" s="5">
        <v>3.0</v>
      </c>
    </row>
    <row r="14">
      <c r="A14" s="50">
        <v>12.0</v>
      </c>
      <c r="B14" s="50" t="s">
        <v>174</v>
      </c>
      <c r="C14" s="50" t="s">
        <v>163</v>
      </c>
      <c r="D14" s="50" t="s">
        <v>148</v>
      </c>
      <c r="E14" s="50" t="s">
        <v>175</v>
      </c>
      <c r="G14" s="50"/>
      <c r="H14" s="5" t="s">
        <v>148</v>
      </c>
      <c r="I14" s="5">
        <v>2.0</v>
      </c>
      <c r="K14" s="5" t="s">
        <v>176</v>
      </c>
      <c r="L14" s="5"/>
      <c r="M14" s="5" t="s">
        <v>175</v>
      </c>
      <c r="N14" s="5">
        <v>3.0</v>
      </c>
    </row>
    <row r="15">
      <c r="A15" s="50">
        <v>13.0</v>
      </c>
      <c r="B15" s="50" t="s">
        <v>177</v>
      </c>
      <c r="C15" s="50" t="s">
        <v>157</v>
      </c>
      <c r="D15" s="50" t="s">
        <v>166</v>
      </c>
      <c r="E15" s="50" t="s">
        <v>161</v>
      </c>
      <c r="G15" s="50"/>
      <c r="H15" s="5" t="s">
        <v>175</v>
      </c>
      <c r="I15" s="5">
        <v>2.0</v>
      </c>
      <c r="K15" s="5" t="s">
        <v>143</v>
      </c>
      <c r="L15" s="5"/>
      <c r="M15" s="5" t="s">
        <v>169</v>
      </c>
      <c r="N15" s="5">
        <v>3.0</v>
      </c>
    </row>
    <row r="16">
      <c r="A16" s="50">
        <v>14.0</v>
      </c>
      <c r="B16" s="50" t="s">
        <v>178</v>
      </c>
      <c r="C16" s="50" t="s">
        <v>179</v>
      </c>
      <c r="D16" s="50" t="s">
        <v>175</v>
      </c>
      <c r="E16" s="50" t="s">
        <v>161</v>
      </c>
      <c r="G16" s="50"/>
      <c r="H16" s="5" t="s">
        <v>149</v>
      </c>
      <c r="I16" s="5">
        <v>2.0</v>
      </c>
      <c r="K16" s="5" t="s">
        <v>175</v>
      </c>
      <c r="L16" s="5"/>
      <c r="M16" s="5" t="s">
        <v>166</v>
      </c>
      <c r="N16" s="5">
        <v>3.0</v>
      </c>
    </row>
    <row r="17">
      <c r="A17" s="50">
        <v>15.0</v>
      </c>
      <c r="B17" s="50" t="s">
        <v>180</v>
      </c>
      <c r="C17" s="50" t="s">
        <v>181</v>
      </c>
      <c r="D17" s="50" t="s">
        <v>149</v>
      </c>
      <c r="E17" s="50" t="s">
        <v>169</v>
      </c>
      <c r="G17" s="50"/>
      <c r="H17" s="5" t="s">
        <v>169</v>
      </c>
      <c r="I17" s="5">
        <v>2.0</v>
      </c>
      <c r="K17" s="5" t="s">
        <v>182</v>
      </c>
      <c r="L17" s="5"/>
      <c r="M17" s="5" t="s">
        <v>171</v>
      </c>
      <c r="N17" s="5">
        <v>3.0</v>
      </c>
    </row>
    <row r="18">
      <c r="A18" s="50">
        <v>16.0</v>
      </c>
      <c r="B18" s="50" t="s">
        <v>162</v>
      </c>
      <c r="C18" s="50" t="s">
        <v>163</v>
      </c>
      <c r="D18" s="50" t="s">
        <v>183</v>
      </c>
      <c r="E18" s="50" t="s">
        <v>142</v>
      </c>
      <c r="G18" s="50"/>
      <c r="H18" s="5" t="s">
        <v>143</v>
      </c>
      <c r="I18" s="5"/>
      <c r="K18" s="5" t="s">
        <v>161</v>
      </c>
      <c r="L18" s="5"/>
      <c r="M18" s="5" t="s">
        <v>143</v>
      </c>
      <c r="N18" s="5">
        <v>2.0</v>
      </c>
    </row>
    <row r="19">
      <c r="A19" s="50">
        <v>17.0</v>
      </c>
      <c r="B19" s="50" t="s">
        <v>184</v>
      </c>
      <c r="C19" s="50" t="s">
        <v>185</v>
      </c>
      <c r="D19" s="50" t="s">
        <v>137</v>
      </c>
      <c r="E19" s="50" t="s">
        <v>137</v>
      </c>
      <c r="G19" s="50"/>
      <c r="H19" s="5" t="s">
        <v>160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50">
        <v>18.0</v>
      </c>
      <c r="B20" s="50" t="s">
        <v>187</v>
      </c>
      <c r="C20" s="50" t="s">
        <v>163</v>
      </c>
      <c r="D20" s="50" t="s">
        <v>176</v>
      </c>
      <c r="E20" s="50" t="s">
        <v>159</v>
      </c>
      <c r="G20" s="50"/>
      <c r="H20" s="5" t="s">
        <v>188</v>
      </c>
      <c r="I20" s="5"/>
      <c r="K20" s="5" t="s">
        <v>165</v>
      </c>
      <c r="L20" s="5"/>
      <c r="M20" s="5" t="s">
        <v>149</v>
      </c>
      <c r="N20" s="5">
        <v>2.0</v>
      </c>
    </row>
    <row r="21" ht="15.75" customHeight="1">
      <c r="A21" s="50">
        <v>19.0</v>
      </c>
      <c r="B21" s="50" t="s">
        <v>189</v>
      </c>
      <c r="C21" s="50" t="s">
        <v>141</v>
      </c>
      <c r="D21" s="50" t="s">
        <v>171</v>
      </c>
      <c r="E21" s="50" t="s">
        <v>190</v>
      </c>
      <c r="G21" s="50"/>
      <c r="H21" s="5" t="s">
        <v>158</v>
      </c>
      <c r="I21" s="5"/>
      <c r="K21" s="5" t="s">
        <v>164</v>
      </c>
      <c r="L21" s="5"/>
      <c r="M21" s="5" t="s">
        <v>176</v>
      </c>
      <c r="N21" s="5">
        <v>2.0</v>
      </c>
    </row>
    <row r="22" ht="15.75" customHeight="1">
      <c r="A22" s="50">
        <v>20.0</v>
      </c>
      <c r="B22" s="50" t="s">
        <v>191</v>
      </c>
      <c r="C22" s="50" t="s">
        <v>145</v>
      </c>
      <c r="D22" s="50" t="s">
        <v>137</v>
      </c>
      <c r="E22" s="50" t="s">
        <v>137</v>
      </c>
      <c r="G22" s="50"/>
      <c r="H22" s="5" t="s">
        <v>164</v>
      </c>
      <c r="I22" s="5"/>
      <c r="K22" s="5" t="s">
        <v>192</v>
      </c>
      <c r="L22" s="5"/>
      <c r="M22" s="5" t="s">
        <v>164</v>
      </c>
      <c r="N22" s="5">
        <v>2.0</v>
      </c>
    </row>
    <row r="23" ht="15.75" customHeight="1">
      <c r="A23" s="50">
        <v>21.0</v>
      </c>
      <c r="B23" s="50" t="s">
        <v>193</v>
      </c>
      <c r="C23" s="50" t="s">
        <v>194</v>
      </c>
      <c r="D23" s="50" t="s">
        <v>171</v>
      </c>
      <c r="E23" s="50" t="s">
        <v>161</v>
      </c>
      <c r="G23" s="50"/>
      <c r="H23" s="5" t="s">
        <v>166</v>
      </c>
      <c r="I23" s="5"/>
      <c r="K23" s="5"/>
      <c r="L23" s="5"/>
      <c r="M23" s="5" t="s">
        <v>170</v>
      </c>
      <c r="N23" s="5">
        <v>2.0</v>
      </c>
    </row>
    <row r="24" ht="15.75" customHeight="1">
      <c r="A24" s="50">
        <v>22.0</v>
      </c>
      <c r="B24" s="50" t="s">
        <v>137</v>
      </c>
      <c r="C24" s="50" t="s">
        <v>137</v>
      </c>
      <c r="D24" s="50" t="s">
        <v>137</v>
      </c>
      <c r="E24" s="50" t="s">
        <v>137</v>
      </c>
      <c r="G24" s="50"/>
      <c r="H24" s="5" t="s">
        <v>183</v>
      </c>
      <c r="I24" s="5"/>
      <c r="K24" s="5"/>
      <c r="L24" s="5"/>
      <c r="M24" s="5" t="s">
        <v>188</v>
      </c>
      <c r="N24" s="5">
        <v>1.0</v>
      </c>
    </row>
    <row r="25" ht="15.75" customHeight="1">
      <c r="A25" s="50">
        <v>23.0</v>
      </c>
      <c r="B25" s="50" t="s">
        <v>195</v>
      </c>
      <c r="C25" s="50" t="s">
        <v>163</v>
      </c>
      <c r="D25" s="50" t="s">
        <v>142</v>
      </c>
      <c r="E25" s="50" t="s">
        <v>161</v>
      </c>
      <c r="G25" s="50"/>
      <c r="H25" s="5" t="s">
        <v>190</v>
      </c>
      <c r="I25" s="5"/>
      <c r="K25" s="5"/>
      <c r="L25" s="5"/>
      <c r="M25" s="5" t="s">
        <v>158</v>
      </c>
      <c r="N25" s="5">
        <v>1.0</v>
      </c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 t="s">
        <v>182</v>
      </c>
      <c r="N26" s="5">
        <v>1.0</v>
      </c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 t="s">
        <v>186</v>
      </c>
      <c r="N27" s="5">
        <v>1.0</v>
      </c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 t="s">
        <v>183</v>
      </c>
      <c r="N28" s="5">
        <v>1.0</v>
      </c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 t="s">
        <v>190</v>
      </c>
      <c r="N29" s="5">
        <v>1.0</v>
      </c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 t="s">
        <v>192</v>
      </c>
      <c r="N30" s="5">
        <v>1.0</v>
      </c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