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Rq59LyaAl8PUGmNTiVriuxfLtfbrS6YQVIngkTl/77E="/>
    </ext>
  </extLst>
</workbook>
</file>

<file path=xl/sharedStrings.xml><?xml version="1.0" encoding="utf-8"?>
<sst xmlns="http://schemas.openxmlformats.org/spreadsheetml/2006/main" count="399" uniqueCount="166">
  <si>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</si>
  <si>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</si>
  <si>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</si>
  <si>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</si>
  <si>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</si>
  <si>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</si>
  <si>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</si>
  <si>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</si>
  <si>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</si>
  <si>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</si>
  <si>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</si>
  <si>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</si>
  <si>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</si>
  <si>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</si>
  <si>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</si>
  <si>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</si>
  <si>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</si>
  <si>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</si>
  <si>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</si>
  <si>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</si>
  <si>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</si>
  <si>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</si>
  <si>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</si>
  <si>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</si>
  <si>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</si>
  <si>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</si>
  <si>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</si>
  <si>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</si>
  <si>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</si>
  <si>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</si>
  <si>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</si>
  <si>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</si>
  <si>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</si>
  <si>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</si>
  <si>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</si>
  <si>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</si>
  <si>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</si>
  <si>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</si>
  <si>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</si>
  <si>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</si>
  <si>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</si>
  <si>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</si>
  <si>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</si>
  <si>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</si>
  <si>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</si>
  <si>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</si>
  <si>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</si>
  <si>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</si>
  <si>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</si>
  <si>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</si>
  <si>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</si>
  <si>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</si>
  <si>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</si>
  <si>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</si>
  <si>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</si>
  <si>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</si>
  <si>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</si>
  <si>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</si>
  <si>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</si>
  <si>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KERMIT</t>
  </si>
  <si>
    <t>DOM</t>
  </si>
  <si>
    <t xml:space="preserve">MAMAS </t>
  </si>
  <si>
    <t>CAPTAIN KIRK</t>
  </si>
  <si>
    <t>PRESTON</t>
  </si>
  <si>
    <t>TUNDE</t>
  </si>
  <si>
    <t>STEVE P</t>
  </si>
  <si>
    <t>POSH CHRIS</t>
  </si>
  <si>
    <t>DUNCAN</t>
  </si>
  <si>
    <t>FLO</t>
  </si>
  <si>
    <t>WILSON</t>
  </si>
  <si>
    <t>BRUCE</t>
  </si>
  <si>
    <t>CARLOS</t>
  </si>
  <si>
    <t>ARTIST</t>
  </si>
  <si>
    <t>BANKSY</t>
  </si>
  <si>
    <t>MATT B</t>
  </si>
  <si>
    <t>IAN</t>
  </si>
  <si>
    <t>DWARF</t>
  </si>
  <si>
    <t>INSPECTOR GADGET</t>
  </si>
  <si>
    <t>ZIGZAG</t>
  </si>
  <si>
    <t>FATHER TED</t>
  </si>
  <si>
    <t>STEPTOE</t>
  </si>
  <si>
    <t>DOGGER</t>
  </si>
  <si>
    <t>VINCE</t>
  </si>
  <si>
    <t>RICHARD GATER</t>
  </si>
  <si>
    <t>ELBOW</t>
  </si>
  <si>
    <t>FRED</t>
  </si>
  <si>
    <t>GAZZA</t>
  </si>
  <si>
    <t>MICK</t>
  </si>
  <si>
    <t>PHANTOM</t>
  </si>
  <si>
    <t>SONES</t>
  </si>
  <si>
    <t>WOGER</t>
  </si>
  <si>
    <t>JOHN FREWIN</t>
  </si>
  <si>
    <t>CARZOLA</t>
  </si>
  <si>
    <t xml:space="preserve">STRAIGHT ROB </t>
  </si>
  <si>
    <t>MOO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</si>
  <si>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</si>
  <si>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</si>
  <si>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</si>
  <si>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</si>
  <si>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</si>
  <si>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</si>
  <si>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</si>
  <si>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</si>
  <si>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</si>
  <si>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</si>
  <si>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</si>
  <si>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</si>
  <si>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</si>
  <si>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</si>
  <si>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</si>
  <si>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</si>
  <si>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</si>
  <si>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</si>
  <si>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</si>
  <si>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</si>
  <si>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</si>
  <si>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</si>
  <si>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</si>
  <si>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</si>
  <si>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</si>
  <si>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</si>
  <si>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</si>
  <si>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</si>
  <si>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</si>
  <si>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PANDA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</si>
  <si>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</si>
  <si>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</si>
  <si>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</si>
  <si>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</si>
  <si>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</si>
  <si>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</si>
  <si>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</si>
  <si>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</si>
  <si>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</si>
  <si>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</si>
  <si>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</si>
  <si>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</si>
  <si>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</si>
  <si>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</si>
  <si>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</si>
  <si>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</si>
  <si>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</si>
  <si>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</si>
  <si>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</si>
  <si>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</si>
  <si>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</si>
  <si>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</si>
  <si>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</si>
  <si>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</si>
  <si>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</si>
  <si>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</si>
  <si>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</si>
  <si>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</si>
  <si>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</si>
  <si>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Ian - Flo</t>
  </si>
  <si>
    <t>Lost 0-2</t>
  </si>
  <si>
    <t>Carzola</t>
  </si>
  <si>
    <t>ZigZag</t>
  </si>
  <si>
    <t>Bruce</t>
  </si>
  <si>
    <t>Duncan - Dom</t>
  </si>
  <si>
    <t>Lost 4-6</t>
  </si>
  <si>
    <t>Carlos</t>
  </si>
  <si>
    <t>Father Ted</t>
  </si>
  <si>
    <t>Ian</t>
  </si>
  <si>
    <t>Duncan</t>
  </si>
  <si>
    <t>S Rob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</si>
</sst>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>
        <v>3.0</v>
      </c>
      <c r="E5" s="17">
        <v>0.0</v>
      </c>
      <c r="F5" s="16">
        <v>-2.0</v>
      </c>
      <c r="G5" s="16"/>
      <c r="H5" s="16">
        <v>3.0</v>
      </c>
      <c r="I5" s="16">
        <v>2.0</v>
      </c>
      <c r="J5" s="16">
        <v>2.0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7</v>
      </c>
      <c r="BA5" s="5">
        <f t="shared" ref="BA5:BA40" si="2">COUNTIF($B5:$AX5, "&gt;=1")</f>
        <v>5</v>
      </c>
      <c r="BB5" s="5">
        <f t="shared" ref="BB5:BB40" si="3">COUNTIF($B5:$AX5, "0")</f>
        <v>1</v>
      </c>
      <c r="BC5" s="5">
        <f t="shared" ref="BC5:BC40" si="4">COUNTIF($B5:$AX5, "&lt;0")</f>
        <v>1</v>
      </c>
      <c r="BD5" s="5">
        <f t="shared" ref="BD5:BD40" si="5">SUM(BA5*3)+BB5</f>
        <v>16</v>
      </c>
      <c r="BE5" s="5">
        <f t="shared" ref="BE5:BE40" si="6">SUM(B5:AX5)</f>
        <v>9</v>
      </c>
      <c r="BF5" s="20">
        <f t="shared" ref="BF5:BF40" si="7">SUM(BA5*3+BB5*1)/SUM(AZ5*3)</f>
        <v>0.7619047619</v>
      </c>
      <c r="BG5" s="20"/>
    </row>
    <row r="6">
      <c r="A6" s="21" t="s">
        <v>60</v>
      </c>
      <c r="B6" s="22"/>
      <c r="C6" s="23">
        <v>1.0</v>
      </c>
      <c r="D6" s="23">
        <v>-3.0</v>
      </c>
      <c r="E6" s="23"/>
      <c r="F6" s="23">
        <v>2.0</v>
      </c>
      <c r="G6" s="23">
        <v>-3.0</v>
      </c>
      <c r="H6" s="23">
        <v>3.0</v>
      </c>
      <c r="I6" s="23">
        <v>2.0</v>
      </c>
      <c r="J6" s="24">
        <v>2.0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7</v>
      </c>
      <c r="BA6" s="5">
        <f t="shared" si="2"/>
        <v>5</v>
      </c>
      <c r="BB6" s="5">
        <f t="shared" si="3"/>
        <v>0</v>
      </c>
      <c r="BC6" s="5">
        <f t="shared" si="4"/>
        <v>2</v>
      </c>
      <c r="BD6" s="5">
        <f t="shared" si="5"/>
        <v>15</v>
      </c>
      <c r="BE6" s="5">
        <f t="shared" si="6"/>
        <v>4</v>
      </c>
      <c r="BF6" s="20">
        <f t="shared" si="7"/>
        <v>0.7142857143</v>
      </c>
      <c r="BG6" s="20"/>
    </row>
    <row r="7">
      <c r="A7" s="26" t="s">
        <v>61</v>
      </c>
      <c r="B7" s="27"/>
      <c r="C7" s="28">
        <v>-1.0</v>
      </c>
      <c r="D7" s="29">
        <v>3.0</v>
      </c>
      <c r="E7" s="29">
        <v>0.0</v>
      </c>
      <c r="F7" s="29">
        <v>2.0</v>
      </c>
      <c r="G7" s="29">
        <v>3.0</v>
      </c>
      <c r="H7" s="29">
        <v>-3.0</v>
      </c>
      <c r="I7" s="29">
        <v>2.0</v>
      </c>
      <c r="J7" s="29">
        <v>-2.0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8</v>
      </c>
      <c r="BA7" s="5">
        <f t="shared" si="2"/>
        <v>4</v>
      </c>
      <c r="BB7" s="5">
        <f t="shared" si="3"/>
        <v>1</v>
      </c>
      <c r="BC7" s="5">
        <f t="shared" si="4"/>
        <v>3</v>
      </c>
      <c r="BD7" s="5">
        <f t="shared" si="5"/>
        <v>13</v>
      </c>
      <c r="BE7" s="5">
        <f t="shared" si="6"/>
        <v>4</v>
      </c>
      <c r="BF7" s="20">
        <f t="shared" si="7"/>
        <v>0.5416666667</v>
      </c>
      <c r="BG7" s="20"/>
    </row>
    <row r="8">
      <c r="A8" s="14" t="s">
        <v>62</v>
      </c>
      <c r="B8" s="15"/>
      <c r="C8" s="17">
        <v>1.0</v>
      </c>
      <c r="D8" s="16">
        <v>3.0</v>
      </c>
      <c r="E8" s="16">
        <v>0.0</v>
      </c>
      <c r="F8" s="16">
        <v>-2.0</v>
      </c>
      <c r="G8" s="16"/>
      <c r="H8" s="16">
        <v>-3.0</v>
      </c>
      <c r="I8" s="16">
        <v>2.0</v>
      </c>
      <c r="J8" s="16">
        <v>2.0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7</v>
      </c>
      <c r="BA8" s="5">
        <f t="shared" si="2"/>
        <v>4</v>
      </c>
      <c r="BB8" s="5">
        <f t="shared" si="3"/>
        <v>1</v>
      </c>
      <c r="BC8" s="5">
        <f t="shared" si="4"/>
        <v>2</v>
      </c>
      <c r="BD8" s="5">
        <f t="shared" si="5"/>
        <v>13</v>
      </c>
      <c r="BE8" s="5">
        <f t="shared" si="6"/>
        <v>3</v>
      </c>
      <c r="BF8" s="20">
        <f t="shared" si="7"/>
        <v>0.619047619</v>
      </c>
      <c r="BG8" s="20"/>
    </row>
    <row r="9">
      <c r="A9" s="31" t="s">
        <v>63</v>
      </c>
      <c r="B9" s="32"/>
      <c r="C9" s="33">
        <v>1.0</v>
      </c>
      <c r="D9" s="34">
        <v>3.0</v>
      </c>
      <c r="E9" s="33">
        <v>0.0</v>
      </c>
      <c r="F9" s="33">
        <v>-2.0</v>
      </c>
      <c r="G9" s="33">
        <v>-3.0</v>
      </c>
      <c r="H9" s="33">
        <v>-3.0</v>
      </c>
      <c r="I9" s="33">
        <v>2.0</v>
      </c>
      <c r="J9" s="33">
        <v>2.0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5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19">
        <v>5.0</v>
      </c>
      <c r="AZ9" s="5">
        <f t="shared" si="1"/>
        <v>8</v>
      </c>
      <c r="BA9" s="5">
        <f t="shared" si="2"/>
        <v>4</v>
      </c>
      <c r="BB9" s="5">
        <f t="shared" si="3"/>
        <v>1</v>
      </c>
      <c r="BC9" s="5">
        <f t="shared" si="4"/>
        <v>3</v>
      </c>
      <c r="BD9" s="5">
        <f t="shared" si="5"/>
        <v>13</v>
      </c>
      <c r="BE9" s="5">
        <f t="shared" si="6"/>
        <v>0</v>
      </c>
      <c r="BF9" s="20">
        <f t="shared" si="7"/>
        <v>0.5416666667</v>
      </c>
      <c r="BG9" s="20"/>
    </row>
    <row r="10">
      <c r="A10" s="31" t="s">
        <v>64</v>
      </c>
      <c r="B10" s="32"/>
      <c r="C10" s="33">
        <v>1.0</v>
      </c>
      <c r="D10" s="33">
        <v>3.0</v>
      </c>
      <c r="E10" s="33"/>
      <c r="F10" s="33"/>
      <c r="G10" s="33"/>
      <c r="H10" s="33">
        <v>3.0</v>
      </c>
      <c r="I10" s="33">
        <v>2.0</v>
      </c>
      <c r="J10" s="33"/>
      <c r="K10" s="33"/>
      <c r="L10" s="33"/>
      <c r="M10" s="33"/>
      <c r="N10" s="29"/>
      <c r="O10" s="29"/>
      <c r="P10" s="29"/>
      <c r="Q10" s="29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5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19">
        <v>6.0</v>
      </c>
      <c r="AZ10" s="5">
        <f t="shared" si="1"/>
        <v>4</v>
      </c>
      <c r="BA10" s="5">
        <f t="shared" si="2"/>
        <v>4</v>
      </c>
      <c r="BB10" s="5">
        <f t="shared" si="3"/>
        <v>0</v>
      </c>
      <c r="BC10" s="5">
        <f t="shared" si="4"/>
        <v>0</v>
      </c>
      <c r="BD10" s="5">
        <f t="shared" si="5"/>
        <v>12</v>
      </c>
      <c r="BE10" s="5">
        <f t="shared" si="6"/>
        <v>9</v>
      </c>
      <c r="BF10" s="20">
        <f t="shared" si="7"/>
        <v>1</v>
      </c>
      <c r="BG10" s="20"/>
    </row>
    <row r="11">
      <c r="A11" s="36" t="s">
        <v>65</v>
      </c>
      <c r="B11" s="27"/>
      <c r="C11" s="29">
        <v>-1.0</v>
      </c>
      <c r="D11" s="29"/>
      <c r="E11" s="29"/>
      <c r="F11" s="29">
        <v>2.0</v>
      </c>
      <c r="G11" s="29">
        <v>3.0</v>
      </c>
      <c r="H11" s="29">
        <v>3.0</v>
      </c>
      <c r="I11" s="29">
        <v>2.0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5</v>
      </c>
      <c r="BA11" s="5">
        <f t="shared" si="2"/>
        <v>4</v>
      </c>
      <c r="BB11" s="5">
        <f t="shared" si="3"/>
        <v>0</v>
      </c>
      <c r="BC11" s="5">
        <f t="shared" si="4"/>
        <v>1</v>
      </c>
      <c r="BD11" s="5">
        <f t="shared" si="5"/>
        <v>12</v>
      </c>
      <c r="BE11" s="5">
        <f t="shared" si="6"/>
        <v>9</v>
      </c>
      <c r="BF11" s="20">
        <f t="shared" si="7"/>
        <v>0.8</v>
      </c>
      <c r="BG11" s="20"/>
    </row>
    <row r="12">
      <c r="A12" s="36" t="s">
        <v>66</v>
      </c>
      <c r="B12" s="27"/>
      <c r="C12" s="29">
        <v>1.0</v>
      </c>
      <c r="D12" s="29"/>
      <c r="E12" s="29">
        <v>0.0</v>
      </c>
      <c r="F12" s="29">
        <v>2.0</v>
      </c>
      <c r="G12" s="28">
        <v>3.0</v>
      </c>
      <c r="H12" s="29">
        <v>-3.0</v>
      </c>
      <c r="I12" s="29"/>
      <c r="J12" s="29">
        <v>-2.0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6</v>
      </c>
      <c r="BA12" s="5">
        <f t="shared" si="2"/>
        <v>3</v>
      </c>
      <c r="BB12" s="5">
        <f t="shared" si="3"/>
        <v>1</v>
      </c>
      <c r="BC12" s="5">
        <f t="shared" si="4"/>
        <v>2</v>
      </c>
      <c r="BD12" s="5">
        <f t="shared" si="5"/>
        <v>10</v>
      </c>
      <c r="BE12" s="5">
        <f t="shared" si="6"/>
        <v>1</v>
      </c>
      <c r="BF12" s="20">
        <f t="shared" si="7"/>
        <v>0.5555555556</v>
      </c>
      <c r="BG12" s="20"/>
    </row>
    <row r="13">
      <c r="A13" s="36" t="s">
        <v>67</v>
      </c>
      <c r="B13" s="27"/>
      <c r="C13" s="29">
        <v>-1.0</v>
      </c>
      <c r="D13" s="29">
        <v>3.0</v>
      </c>
      <c r="E13" s="29">
        <v>0.0</v>
      </c>
      <c r="F13" s="29">
        <v>2.0</v>
      </c>
      <c r="G13" s="29">
        <v>3.0</v>
      </c>
      <c r="H13" s="29">
        <v>-3.0</v>
      </c>
      <c r="I13" s="29">
        <v>-2.0</v>
      </c>
      <c r="J13" s="28">
        <v>-2.0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8</v>
      </c>
      <c r="BA13" s="5">
        <f t="shared" si="2"/>
        <v>3</v>
      </c>
      <c r="BB13" s="5">
        <f t="shared" si="3"/>
        <v>1</v>
      </c>
      <c r="BC13" s="5">
        <f t="shared" si="4"/>
        <v>4</v>
      </c>
      <c r="BD13" s="5">
        <f t="shared" si="5"/>
        <v>10</v>
      </c>
      <c r="BE13" s="5">
        <f t="shared" si="6"/>
        <v>0</v>
      </c>
      <c r="BF13" s="20">
        <f t="shared" si="7"/>
        <v>0.4166666667</v>
      </c>
      <c r="BG13" s="20"/>
    </row>
    <row r="14">
      <c r="A14" s="36" t="s">
        <v>68</v>
      </c>
      <c r="B14" s="27"/>
      <c r="C14" s="29">
        <v>1.0</v>
      </c>
      <c r="D14" s="29">
        <v>-3.0</v>
      </c>
      <c r="E14" s="29">
        <v>0.0</v>
      </c>
      <c r="F14" s="29"/>
      <c r="G14" s="29">
        <v>3.0</v>
      </c>
      <c r="H14" s="29">
        <v>-3.0</v>
      </c>
      <c r="I14" s="28">
        <v>2.0</v>
      </c>
      <c r="J14" s="29">
        <v>-2.0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7</v>
      </c>
      <c r="BA14" s="5">
        <f t="shared" si="2"/>
        <v>3</v>
      </c>
      <c r="BB14" s="5">
        <f t="shared" si="3"/>
        <v>1</v>
      </c>
      <c r="BC14" s="5">
        <f t="shared" si="4"/>
        <v>3</v>
      </c>
      <c r="BD14" s="5">
        <f t="shared" si="5"/>
        <v>10</v>
      </c>
      <c r="BE14" s="5">
        <f t="shared" si="6"/>
        <v>-2</v>
      </c>
      <c r="BF14" s="20">
        <f t="shared" si="7"/>
        <v>0.4761904762</v>
      </c>
      <c r="BG14" s="20"/>
    </row>
    <row r="15">
      <c r="A15" s="36" t="s">
        <v>69</v>
      </c>
      <c r="B15" s="27"/>
      <c r="C15" s="29">
        <v>1.0</v>
      </c>
      <c r="D15" s="29">
        <v>-3.0</v>
      </c>
      <c r="E15" s="29">
        <v>0.0</v>
      </c>
      <c r="F15" s="29">
        <v>2.0</v>
      </c>
      <c r="G15" s="29">
        <v>3.0</v>
      </c>
      <c r="H15" s="28">
        <v>-3.0</v>
      </c>
      <c r="I15" s="29">
        <v>-2.0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7</v>
      </c>
      <c r="BA15" s="5">
        <f t="shared" si="2"/>
        <v>3</v>
      </c>
      <c r="BB15" s="5">
        <f t="shared" si="3"/>
        <v>1</v>
      </c>
      <c r="BC15" s="5">
        <f t="shared" si="4"/>
        <v>3</v>
      </c>
      <c r="BD15" s="5">
        <f t="shared" si="5"/>
        <v>10</v>
      </c>
      <c r="BE15" s="5">
        <f t="shared" si="6"/>
        <v>-2</v>
      </c>
      <c r="BF15" s="20">
        <f t="shared" si="7"/>
        <v>0.4761904762</v>
      </c>
      <c r="BG15" s="20"/>
    </row>
    <row r="16">
      <c r="A16" s="36" t="s">
        <v>70</v>
      </c>
      <c r="B16" s="27"/>
      <c r="C16" s="29">
        <v>-1.0</v>
      </c>
      <c r="D16" s="28">
        <v>-3.0</v>
      </c>
      <c r="E16" s="29">
        <v>0.0</v>
      </c>
      <c r="F16" s="29">
        <v>2.0</v>
      </c>
      <c r="G16" s="29">
        <v>-3.0</v>
      </c>
      <c r="H16" s="29">
        <v>3.0</v>
      </c>
      <c r="I16" s="29">
        <v>-2.0</v>
      </c>
      <c r="J16" s="29">
        <v>2.0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8</v>
      </c>
      <c r="BA16" s="5">
        <f t="shared" si="2"/>
        <v>3</v>
      </c>
      <c r="BB16" s="5">
        <f t="shared" si="3"/>
        <v>1</v>
      </c>
      <c r="BC16" s="5">
        <f t="shared" si="4"/>
        <v>4</v>
      </c>
      <c r="BD16" s="5">
        <f t="shared" si="5"/>
        <v>10</v>
      </c>
      <c r="BE16" s="5">
        <f t="shared" si="6"/>
        <v>-2</v>
      </c>
      <c r="BF16" s="20">
        <f t="shared" si="7"/>
        <v>0.4166666667</v>
      </c>
      <c r="BG16" s="20"/>
    </row>
    <row r="17">
      <c r="A17" s="36" t="s">
        <v>71</v>
      </c>
      <c r="B17" s="27"/>
      <c r="C17" s="29">
        <v>1.0</v>
      </c>
      <c r="D17" s="29">
        <v>3.0</v>
      </c>
      <c r="E17" s="29">
        <v>0.0</v>
      </c>
      <c r="F17" s="28">
        <v>-2.0</v>
      </c>
      <c r="G17" s="29">
        <v>-3.0</v>
      </c>
      <c r="H17" s="29">
        <v>-3.0</v>
      </c>
      <c r="I17" s="29">
        <v>2.0</v>
      </c>
      <c r="J17" s="29">
        <v>-2.0</v>
      </c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8</v>
      </c>
      <c r="BA17" s="5">
        <f t="shared" si="2"/>
        <v>3</v>
      </c>
      <c r="BB17" s="5">
        <f t="shared" si="3"/>
        <v>1</v>
      </c>
      <c r="BC17" s="5">
        <f t="shared" si="4"/>
        <v>4</v>
      </c>
      <c r="BD17" s="5">
        <f t="shared" si="5"/>
        <v>10</v>
      </c>
      <c r="BE17" s="5">
        <f t="shared" si="6"/>
        <v>-4</v>
      </c>
      <c r="BF17" s="20">
        <f t="shared" si="7"/>
        <v>0.4166666667</v>
      </c>
      <c r="BG17" s="20"/>
    </row>
    <row r="18">
      <c r="A18" s="36" t="s">
        <v>72</v>
      </c>
      <c r="B18" s="27"/>
      <c r="C18" s="29"/>
      <c r="D18" s="29"/>
      <c r="E18" s="29"/>
      <c r="F18" s="29">
        <v>2.0</v>
      </c>
      <c r="G18" s="29"/>
      <c r="H18" s="29">
        <v>3.0</v>
      </c>
      <c r="I18" s="29">
        <v>2.0</v>
      </c>
      <c r="J18" s="29">
        <v>-2.0</v>
      </c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4</v>
      </c>
      <c r="BA18" s="5">
        <f t="shared" si="2"/>
        <v>3</v>
      </c>
      <c r="BB18" s="5">
        <f t="shared" si="3"/>
        <v>0</v>
      </c>
      <c r="BC18" s="5">
        <f t="shared" si="4"/>
        <v>1</v>
      </c>
      <c r="BD18" s="5">
        <f t="shared" si="5"/>
        <v>9</v>
      </c>
      <c r="BE18" s="5">
        <f t="shared" si="6"/>
        <v>5</v>
      </c>
      <c r="BF18" s="20">
        <f t="shared" si="7"/>
        <v>0.75</v>
      </c>
      <c r="BG18" s="20"/>
    </row>
    <row r="19">
      <c r="A19" s="36" t="s">
        <v>73</v>
      </c>
      <c r="B19" s="27"/>
      <c r="C19" s="29"/>
      <c r="D19" s="29"/>
      <c r="E19" s="29">
        <v>0.0</v>
      </c>
      <c r="F19" s="28">
        <v>2.0</v>
      </c>
      <c r="G19" s="29"/>
      <c r="H19" s="29">
        <v>3.0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3</v>
      </c>
      <c r="BA19" s="5">
        <f t="shared" si="2"/>
        <v>2</v>
      </c>
      <c r="BB19" s="5">
        <f t="shared" si="3"/>
        <v>1</v>
      </c>
      <c r="BC19" s="5">
        <f t="shared" si="4"/>
        <v>0</v>
      </c>
      <c r="BD19" s="5">
        <f t="shared" si="5"/>
        <v>7</v>
      </c>
      <c r="BE19" s="5">
        <f t="shared" si="6"/>
        <v>5</v>
      </c>
      <c r="BF19" s="20">
        <f t="shared" si="7"/>
        <v>0.7777777778</v>
      </c>
      <c r="BG19" s="20"/>
    </row>
    <row r="20">
      <c r="A20" s="36" t="s">
        <v>74</v>
      </c>
      <c r="B20" s="27"/>
      <c r="C20" s="29"/>
      <c r="D20" s="29">
        <v>3.0</v>
      </c>
      <c r="E20" s="29">
        <v>0.0</v>
      </c>
      <c r="F20" s="29"/>
      <c r="G20" s="29">
        <v>3.0</v>
      </c>
      <c r="H20" s="29">
        <v>-3.0</v>
      </c>
      <c r="I20" s="29">
        <v>-2.0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5</v>
      </c>
      <c r="BA20" s="5">
        <f t="shared" si="2"/>
        <v>2</v>
      </c>
      <c r="BB20" s="5">
        <f t="shared" si="3"/>
        <v>1</v>
      </c>
      <c r="BC20" s="5">
        <f t="shared" si="4"/>
        <v>2</v>
      </c>
      <c r="BD20" s="5">
        <f t="shared" si="5"/>
        <v>7</v>
      </c>
      <c r="BE20" s="5">
        <f t="shared" si="6"/>
        <v>1</v>
      </c>
      <c r="BF20" s="20">
        <f t="shared" si="7"/>
        <v>0.4666666667</v>
      </c>
      <c r="BG20" s="20"/>
    </row>
    <row r="21" ht="15.75" customHeight="1">
      <c r="A21" s="36" t="s">
        <v>75</v>
      </c>
      <c r="B21" s="27"/>
      <c r="C21" s="29">
        <v>-1.0</v>
      </c>
      <c r="D21" s="29">
        <v>-3.0</v>
      </c>
      <c r="E21" s="29">
        <v>0.0</v>
      </c>
      <c r="F21" s="29">
        <v>-2.0</v>
      </c>
      <c r="G21" s="29">
        <v>-3.0</v>
      </c>
      <c r="H21" s="29">
        <v>3.0</v>
      </c>
      <c r="I21" s="28">
        <v>-2.0</v>
      </c>
      <c r="J21" s="29">
        <v>2.0</v>
      </c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8</v>
      </c>
      <c r="BA21" s="5">
        <f t="shared" si="2"/>
        <v>2</v>
      </c>
      <c r="BB21" s="5">
        <f t="shared" si="3"/>
        <v>1</v>
      </c>
      <c r="BC21" s="5">
        <f t="shared" si="4"/>
        <v>5</v>
      </c>
      <c r="BD21" s="5">
        <f t="shared" si="5"/>
        <v>7</v>
      </c>
      <c r="BE21" s="5">
        <f t="shared" si="6"/>
        <v>-6</v>
      </c>
      <c r="BF21" s="20">
        <f t="shared" si="7"/>
        <v>0.2916666667</v>
      </c>
      <c r="BG21" s="20"/>
    </row>
    <row r="22" ht="15.75" customHeight="1">
      <c r="A22" s="36" t="s">
        <v>76</v>
      </c>
      <c r="B22" s="27"/>
      <c r="C22" s="29">
        <v>-1.0</v>
      </c>
      <c r="D22" s="29">
        <v>-3.0</v>
      </c>
      <c r="E22" s="29"/>
      <c r="F22" s="29"/>
      <c r="G22" s="29"/>
      <c r="H22" s="28">
        <v>3.0</v>
      </c>
      <c r="I22" s="29">
        <v>-2.0</v>
      </c>
      <c r="J22" s="29">
        <v>2.0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5</v>
      </c>
      <c r="BA22" s="5">
        <f t="shared" si="2"/>
        <v>2</v>
      </c>
      <c r="BB22" s="5">
        <f t="shared" si="3"/>
        <v>0</v>
      </c>
      <c r="BC22" s="5">
        <f t="shared" si="4"/>
        <v>3</v>
      </c>
      <c r="BD22" s="5">
        <f t="shared" si="5"/>
        <v>6</v>
      </c>
      <c r="BE22" s="5">
        <f t="shared" si="6"/>
        <v>-1</v>
      </c>
      <c r="BF22" s="20">
        <f t="shared" si="7"/>
        <v>0.4</v>
      </c>
      <c r="BG22" s="20"/>
    </row>
    <row r="23" ht="15.75" customHeight="1">
      <c r="A23" s="36" t="s">
        <v>77</v>
      </c>
      <c r="B23" s="27"/>
      <c r="C23" s="29">
        <v>-1.0</v>
      </c>
      <c r="D23" s="29">
        <v>-3.0</v>
      </c>
      <c r="E23" s="29"/>
      <c r="F23" s="29">
        <v>-2.0</v>
      </c>
      <c r="G23" s="29">
        <v>3.0</v>
      </c>
      <c r="H23" s="29"/>
      <c r="I23" s="29">
        <v>-2.0</v>
      </c>
      <c r="J23" s="29">
        <v>2.0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6</v>
      </c>
      <c r="BA23" s="5">
        <f t="shared" si="2"/>
        <v>2</v>
      </c>
      <c r="BB23" s="5">
        <f t="shared" si="3"/>
        <v>0</v>
      </c>
      <c r="BC23" s="5">
        <f t="shared" si="4"/>
        <v>4</v>
      </c>
      <c r="BD23" s="5">
        <f t="shared" si="5"/>
        <v>6</v>
      </c>
      <c r="BE23" s="5">
        <f t="shared" si="6"/>
        <v>-3</v>
      </c>
      <c r="BF23" s="20">
        <f t="shared" si="7"/>
        <v>0.3333333333</v>
      </c>
      <c r="BG23" s="20"/>
    </row>
    <row r="24" ht="15.75" customHeight="1">
      <c r="A24" s="36" t="s">
        <v>78</v>
      </c>
      <c r="B24" s="27"/>
      <c r="C24" s="29">
        <v>-1.0</v>
      </c>
      <c r="D24" s="29">
        <v>3.0</v>
      </c>
      <c r="E24" s="28">
        <v>0.0</v>
      </c>
      <c r="F24" s="29">
        <v>-2.0</v>
      </c>
      <c r="G24" s="29">
        <v>-3.0</v>
      </c>
      <c r="H24" s="29">
        <v>-3.0</v>
      </c>
      <c r="I24" s="29">
        <v>-2.0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7</v>
      </c>
      <c r="BA24" s="5">
        <f t="shared" si="2"/>
        <v>1</v>
      </c>
      <c r="BB24" s="5">
        <f t="shared" si="3"/>
        <v>1</v>
      </c>
      <c r="BC24" s="5">
        <f t="shared" si="4"/>
        <v>5</v>
      </c>
      <c r="BD24" s="5">
        <f t="shared" si="5"/>
        <v>4</v>
      </c>
      <c r="BE24" s="5">
        <f t="shared" si="6"/>
        <v>-8</v>
      </c>
      <c r="BF24" s="20">
        <f t="shared" si="7"/>
        <v>0.1904761905</v>
      </c>
      <c r="BG24" s="20"/>
    </row>
    <row r="25" ht="15.75" customHeight="1">
      <c r="A25" s="36" t="s">
        <v>79</v>
      </c>
      <c r="B25" s="27"/>
      <c r="C25" s="29"/>
      <c r="D25" s="29">
        <v>-3.0</v>
      </c>
      <c r="E25" s="29">
        <v>0.0</v>
      </c>
      <c r="F25" s="29">
        <v>-2.0</v>
      </c>
      <c r="G25" s="28">
        <v>-3.0</v>
      </c>
      <c r="H25" s="29">
        <v>3.0</v>
      </c>
      <c r="I25" s="29">
        <v>-2.0</v>
      </c>
      <c r="J25" s="29">
        <v>-2.0</v>
      </c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7</v>
      </c>
      <c r="BA25" s="5">
        <f t="shared" si="2"/>
        <v>1</v>
      </c>
      <c r="BB25" s="5">
        <f t="shared" si="3"/>
        <v>1</v>
      </c>
      <c r="BC25" s="5">
        <f t="shared" si="4"/>
        <v>5</v>
      </c>
      <c r="BD25" s="5">
        <f t="shared" si="5"/>
        <v>4</v>
      </c>
      <c r="BE25" s="5">
        <f t="shared" si="6"/>
        <v>-9</v>
      </c>
      <c r="BF25" s="20">
        <f t="shared" si="7"/>
        <v>0.1904761905</v>
      </c>
      <c r="BG25" s="20"/>
    </row>
    <row r="26" ht="15.75" customHeight="1">
      <c r="A26" s="36" t="s">
        <v>80</v>
      </c>
      <c r="B26" s="27"/>
      <c r="C26" s="29"/>
      <c r="D26" s="29">
        <v>3.0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1</v>
      </c>
      <c r="BA26" s="5">
        <f t="shared" si="2"/>
        <v>1</v>
      </c>
      <c r="BB26" s="5">
        <f t="shared" si="3"/>
        <v>0</v>
      </c>
      <c r="BC26" s="5">
        <f t="shared" si="4"/>
        <v>0</v>
      </c>
      <c r="BD26" s="5">
        <f t="shared" si="5"/>
        <v>3</v>
      </c>
      <c r="BE26" s="5">
        <f t="shared" si="6"/>
        <v>3</v>
      </c>
      <c r="BF26" s="20">
        <f t="shared" si="7"/>
        <v>1</v>
      </c>
      <c r="BG26" s="20"/>
    </row>
    <row r="27" ht="15.75" customHeight="1">
      <c r="A27" s="36" t="s">
        <v>81</v>
      </c>
      <c r="B27" s="27"/>
      <c r="C27" s="29"/>
      <c r="D27" s="29"/>
      <c r="E27" s="29"/>
      <c r="F27" s="29"/>
      <c r="G27" s="29"/>
      <c r="H27" s="29"/>
      <c r="I27" s="29">
        <v>2.0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1</v>
      </c>
      <c r="BA27" s="5">
        <f t="shared" si="2"/>
        <v>1</v>
      </c>
      <c r="BB27" s="5">
        <f t="shared" si="3"/>
        <v>0</v>
      </c>
      <c r="BC27" s="5">
        <f t="shared" si="4"/>
        <v>0</v>
      </c>
      <c r="BD27" s="5">
        <f t="shared" si="5"/>
        <v>3</v>
      </c>
      <c r="BE27" s="5">
        <f t="shared" si="6"/>
        <v>2</v>
      </c>
      <c r="BF27" s="20">
        <f t="shared" si="7"/>
        <v>1</v>
      </c>
      <c r="BG27" s="20"/>
    </row>
    <row r="28" ht="15.75" customHeight="1">
      <c r="A28" s="36" t="s">
        <v>82</v>
      </c>
      <c r="B28" s="27"/>
      <c r="C28" s="29">
        <v>1.0</v>
      </c>
      <c r="D28" s="29">
        <v>-3.0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2</v>
      </c>
      <c r="BA28" s="5">
        <f t="shared" si="2"/>
        <v>1</v>
      </c>
      <c r="BB28" s="5">
        <f t="shared" si="3"/>
        <v>0</v>
      </c>
      <c r="BC28" s="5">
        <f t="shared" si="4"/>
        <v>1</v>
      </c>
      <c r="BD28" s="5">
        <f t="shared" si="5"/>
        <v>3</v>
      </c>
      <c r="BE28" s="5">
        <f t="shared" si="6"/>
        <v>-2</v>
      </c>
      <c r="BF28" s="20">
        <f t="shared" si="7"/>
        <v>0.5</v>
      </c>
      <c r="BG28" s="20"/>
    </row>
    <row r="29">
      <c r="A29" s="36" t="s">
        <v>83</v>
      </c>
      <c r="B29" s="27"/>
      <c r="C29" s="29"/>
      <c r="D29" s="29"/>
      <c r="E29" s="29">
        <v>0.0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1</v>
      </c>
      <c r="BA29" s="5">
        <f t="shared" si="2"/>
        <v>0</v>
      </c>
      <c r="BB29" s="5">
        <f t="shared" si="3"/>
        <v>1</v>
      </c>
      <c r="BC29" s="5">
        <f t="shared" si="4"/>
        <v>0</v>
      </c>
      <c r="BD29" s="5">
        <f t="shared" si="5"/>
        <v>1</v>
      </c>
      <c r="BE29" s="5">
        <f t="shared" si="6"/>
        <v>0</v>
      </c>
      <c r="BF29" s="20">
        <f t="shared" si="7"/>
        <v>0.3333333333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28.0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31.0</v>
      </c>
      <c r="AZ35" s="5">
        <f t="shared" si="1"/>
        <v>0</v>
      </c>
      <c r="BA35" s="5">
        <f t="shared" si="2"/>
        <v>0</v>
      </c>
      <c r="BB35" s="5">
        <f t="shared" si="3"/>
        <v>0</v>
      </c>
      <c r="BC35" s="5">
        <f t="shared" si="4"/>
        <v>0</v>
      </c>
      <c r="BD35" s="5">
        <f t="shared" si="5"/>
        <v>0</v>
      </c>
      <c r="BE35" s="5">
        <f t="shared" si="6"/>
        <v>0</v>
      </c>
      <c r="BF35" s="20" t="str">
        <f t="shared" si="7"/>
        <v>#DIV/0!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9"/>
      <c r="D37" s="29"/>
      <c r="E37" s="29"/>
      <c r="F37" s="29"/>
      <c r="G37" s="29"/>
      <c r="H37" s="29">
        <v>0.0</v>
      </c>
      <c r="I37" s="29">
        <v>-2.0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2</v>
      </c>
      <c r="BA37" s="5">
        <f t="shared" si="2"/>
        <v>0</v>
      </c>
      <c r="BB37" s="5">
        <f t="shared" si="3"/>
        <v>1</v>
      </c>
      <c r="BC37" s="5">
        <f t="shared" si="4"/>
        <v>1</v>
      </c>
      <c r="BD37" s="5">
        <f t="shared" si="5"/>
        <v>1</v>
      </c>
      <c r="BE37" s="5">
        <f t="shared" si="6"/>
        <v>-2</v>
      </c>
      <c r="BF37" s="20">
        <f t="shared" si="7"/>
        <v>0.1666666667</v>
      </c>
      <c r="BG37" s="20"/>
    </row>
    <row r="38" ht="13.5" customHeight="1">
      <c r="A38" s="36" t="s">
        <v>92</v>
      </c>
      <c r="B38" s="27"/>
      <c r="C38" s="29"/>
      <c r="D38" s="29"/>
      <c r="E38" s="29"/>
      <c r="F38" s="29"/>
      <c r="G38" s="29"/>
      <c r="H38" s="29"/>
      <c r="I38" s="29">
        <v>-2.0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0</v>
      </c>
      <c r="BC38" s="5">
        <f t="shared" si="4"/>
        <v>1</v>
      </c>
      <c r="BD38" s="5">
        <f t="shared" si="5"/>
        <v>0</v>
      </c>
      <c r="BE38" s="5">
        <f t="shared" si="6"/>
        <v>-2</v>
      </c>
      <c r="BF38" s="20">
        <f t="shared" si="7"/>
        <v>0</v>
      </c>
      <c r="BG38" s="20"/>
    </row>
    <row r="39" ht="13.5" customHeight="1">
      <c r="A39" s="36" t="s">
        <v>93</v>
      </c>
      <c r="B39" s="27"/>
      <c r="C39" s="29">
        <v>-1.0</v>
      </c>
      <c r="D39" s="29"/>
      <c r="E39" s="29"/>
      <c r="F39" s="29"/>
      <c r="G39" s="29">
        <v>-3.0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0</v>
      </c>
      <c r="BC39" s="5">
        <f t="shared" si="4"/>
        <v>2</v>
      </c>
      <c r="BD39" s="5">
        <f t="shared" si="5"/>
        <v>0</v>
      </c>
      <c r="BE39" s="5">
        <f t="shared" si="6"/>
        <v>-4</v>
      </c>
      <c r="BF39" s="20">
        <f t="shared" si="7"/>
        <v>0</v>
      </c>
      <c r="BG39" s="20"/>
    </row>
    <row r="40" ht="13.5" customHeight="1">
      <c r="A40" s="36" t="s">
        <v>94</v>
      </c>
      <c r="B40" s="27"/>
      <c r="C40" s="29"/>
      <c r="D40" s="29">
        <v>-3.0</v>
      </c>
      <c r="E40" s="29"/>
      <c r="F40" s="29">
        <v>-2.0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0</v>
      </c>
      <c r="BC40" s="5">
        <f t="shared" si="4"/>
        <v>2</v>
      </c>
      <c r="BD40" s="5">
        <f t="shared" si="5"/>
        <v>0</v>
      </c>
      <c r="BE40" s="5">
        <f t="shared" si="6"/>
        <v>-5</v>
      </c>
      <c r="BF40" s="20">
        <f t="shared" si="7"/>
        <v>0</v>
      </c>
      <c r="BG40" s="20"/>
    </row>
    <row r="41" ht="17.25" customHeight="1">
      <c r="A41" s="37" t="s">
        <v>95</v>
      </c>
      <c r="B41" s="33">
        <f t="shared" ref="B41:AW41" si="8">COUNT(B5:B40)</f>
        <v>0</v>
      </c>
      <c r="C41" s="33">
        <f t="shared" si="8"/>
        <v>19</v>
      </c>
      <c r="D41" s="33">
        <f t="shared" si="8"/>
        <v>20</v>
      </c>
      <c r="E41" s="33">
        <f t="shared" si="8"/>
        <v>16</v>
      </c>
      <c r="F41" s="33">
        <f t="shared" si="8"/>
        <v>18</v>
      </c>
      <c r="G41" s="33">
        <f t="shared" si="8"/>
        <v>16</v>
      </c>
      <c r="H41" s="33">
        <f t="shared" si="8"/>
        <v>21</v>
      </c>
      <c r="I41" s="33">
        <f t="shared" si="8"/>
        <v>22</v>
      </c>
      <c r="J41" s="33">
        <f t="shared" si="8"/>
        <v>15</v>
      </c>
      <c r="K41" s="33">
        <f t="shared" si="8"/>
        <v>0</v>
      </c>
      <c r="L41" s="33">
        <f t="shared" si="8"/>
        <v>0</v>
      </c>
      <c r="M41" s="33">
        <f t="shared" si="8"/>
        <v>0</v>
      </c>
      <c r="N41" s="33">
        <f t="shared" si="8"/>
        <v>0</v>
      </c>
      <c r="O41" s="33">
        <f t="shared" si="8"/>
        <v>0</v>
      </c>
      <c r="P41" s="33">
        <f t="shared" si="8"/>
        <v>0</v>
      </c>
      <c r="Q41" s="33">
        <f t="shared" si="8"/>
        <v>0</v>
      </c>
      <c r="R41" s="33">
        <f t="shared" si="8"/>
        <v>0</v>
      </c>
      <c r="S41" s="33">
        <f t="shared" si="8"/>
        <v>0</v>
      </c>
      <c r="T41" s="33">
        <f t="shared" si="8"/>
        <v>0</v>
      </c>
      <c r="U41" s="33">
        <f t="shared" si="8"/>
        <v>0</v>
      </c>
      <c r="V41" s="33">
        <f t="shared" si="8"/>
        <v>0</v>
      </c>
      <c r="W41" s="33">
        <f t="shared" si="8"/>
        <v>0</v>
      </c>
      <c r="X41" s="33">
        <f t="shared" si="8"/>
        <v>0</v>
      </c>
      <c r="Y41" s="33">
        <f t="shared" si="8"/>
        <v>0</v>
      </c>
      <c r="Z41" s="33">
        <f t="shared" si="8"/>
        <v>0</v>
      </c>
      <c r="AA41" s="33">
        <f t="shared" si="8"/>
        <v>0</v>
      </c>
      <c r="AB41" s="33">
        <f t="shared" si="8"/>
        <v>0</v>
      </c>
      <c r="AC41" s="33">
        <f t="shared" si="8"/>
        <v>0</v>
      </c>
      <c r="AD41" s="33">
        <f t="shared" si="8"/>
        <v>0</v>
      </c>
      <c r="AE41" s="33">
        <f t="shared" si="8"/>
        <v>0</v>
      </c>
      <c r="AF41" s="33">
        <f t="shared" si="8"/>
        <v>0</v>
      </c>
      <c r="AG41" s="33">
        <f t="shared" si="8"/>
        <v>0</v>
      </c>
      <c r="AH41" s="33">
        <f t="shared" si="8"/>
        <v>0</v>
      </c>
      <c r="AI41" s="33">
        <f t="shared" si="8"/>
        <v>0</v>
      </c>
      <c r="AJ41" s="33">
        <f t="shared" si="8"/>
        <v>0</v>
      </c>
      <c r="AK41" s="33">
        <f t="shared" si="8"/>
        <v>0</v>
      </c>
      <c r="AL41" s="33">
        <f t="shared" si="8"/>
        <v>0</v>
      </c>
      <c r="AM41" s="33">
        <f t="shared" si="8"/>
        <v>0</v>
      </c>
      <c r="AN41" s="33">
        <f t="shared" si="8"/>
        <v>0</v>
      </c>
      <c r="AO41" s="33">
        <f t="shared" si="8"/>
        <v>0</v>
      </c>
      <c r="AP41" s="33">
        <f t="shared" si="8"/>
        <v>0</v>
      </c>
      <c r="AQ41" s="33">
        <f t="shared" si="8"/>
        <v>0</v>
      </c>
      <c r="AR41" s="33">
        <f t="shared" si="8"/>
        <v>0</v>
      </c>
      <c r="AS41" s="33">
        <f t="shared" si="8"/>
        <v>0</v>
      </c>
      <c r="AT41" s="33">
        <f t="shared" si="8"/>
        <v>0</v>
      </c>
      <c r="AU41" s="33">
        <f t="shared" si="8"/>
        <v>0</v>
      </c>
      <c r="AV41" s="33">
        <f t="shared" si="8"/>
        <v>0</v>
      </c>
      <c r="AW41" s="33">
        <f t="shared" si="8"/>
        <v>0</v>
      </c>
      <c r="AX41" s="33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/>
      <c r="M42" s="40"/>
      <c r="N42" s="40"/>
      <c r="O42" s="40"/>
      <c r="P42" s="5"/>
      <c r="Q42" s="5"/>
      <c r="R42" s="5"/>
      <c r="S42" s="40"/>
      <c r="T42" s="40"/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105</v>
      </c>
      <c r="C1" s="44" t="s">
        <v>106</v>
      </c>
      <c r="D1" s="44" t="s">
        <v>107</v>
      </c>
      <c r="E1" s="44" t="s">
        <v>108</v>
      </c>
      <c r="F1" s="44" t="s">
        <v>109</v>
      </c>
      <c r="G1" s="44" t="s">
        <v>56</v>
      </c>
      <c r="I1" s="44" t="s">
        <v>110</v>
      </c>
      <c r="J1" s="44" t="s">
        <v>111</v>
      </c>
    </row>
    <row r="2">
      <c r="A2" s="2" t="s">
        <v>63</v>
      </c>
      <c r="B2" s="44">
        <v>1.0</v>
      </c>
      <c r="C2" s="44">
        <v>1.0</v>
      </c>
      <c r="D2" s="44">
        <v>0.0</v>
      </c>
      <c r="E2" s="44">
        <v>0.0</v>
      </c>
      <c r="F2" s="44">
        <v>3.0</v>
      </c>
      <c r="G2" s="44">
        <f t="shared" ref="G2:G35" si="1">SUM(C2*3)+D2</f>
        <v>3</v>
      </c>
    </row>
    <row r="3">
      <c r="A3" s="14" t="s">
        <v>66</v>
      </c>
      <c r="B3" s="45">
        <v>1.0</v>
      </c>
      <c r="C3" s="45">
        <v>1.0</v>
      </c>
      <c r="D3" s="45">
        <v>0.0</v>
      </c>
      <c r="E3" s="45">
        <v>0.0</v>
      </c>
      <c r="F3" s="45">
        <v>3.0</v>
      </c>
      <c r="G3" s="45">
        <f t="shared" si="1"/>
        <v>3</v>
      </c>
      <c r="I3" s="44">
        <v>18.0</v>
      </c>
      <c r="J3" s="46">
        <f t="shared" ref="J3:J7" si="2">I3/B3</f>
        <v>18</v>
      </c>
    </row>
    <row r="4">
      <c r="A4" s="21" t="s">
        <v>73</v>
      </c>
      <c r="B4" s="44">
        <v>1.0</v>
      </c>
      <c r="C4" s="44">
        <v>1.0</v>
      </c>
      <c r="D4" s="44">
        <v>0.0</v>
      </c>
      <c r="E4" s="44">
        <v>0.0</v>
      </c>
      <c r="F4" s="44">
        <v>2.0</v>
      </c>
      <c r="G4" s="44">
        <f t="shared" si="1"/>
        <v>3</v>
      </c>
      <c r="I4" s="44">
        <v>24.0</v>
      </c>
      <c r="J4" s="46">
        <f t="shared" si="2"/>
        <v>24</v>
      </c>
    </row>
    <row r="5">
      <c r="A5" s="26" t="s">
        <v>76</v>
      </c>
      <c r="B5" s="44">
        <v>1.0</v>
      </c>
      <c r="C5" s="44">
        <v>1.0</v>
      </c>
      <c r="D5" s="44">
        <v>0.0</v>
      </c>
      <c r="E5" s="44">
        <v>0.0</v>
      </c>
      <c r="F5" s="44">
        <v>2.0</v>
      </c>
      <c r="G5" s="44">
        <f t="shared" si="1"/>
        <v>3</v>
      </c>
      <c r="I5" s="44">
        <v>27.0</v>
      </c>
      <c r="J5" s="46">
        <f t="shared" si="2"/>
        <v>27</v>
      </c>
    </row>
    <row r="6">
      <c r="A6" s="14" t="s">
        <v>68</v>
      </c>
      <c r="B6" s="45">
        <v>1.0</v>
      </c>
      <c r="C6" s="45">
        <v>1.0</v>
      </c>
      <c r="D6" s="45">
        <v>0.0</v>
      </c>
      <c r="E6" s="45">
        <v>0.0</v>
      </c>
      <c r="F6" s="45">
        <v>2.0</v>
      </c>
      <c r="G6" s="45">
        <f t="shared" si="1"/>
        <v>3</v>
      </c>
      <c r="I6" s="44">
        <v>19.0</v>
      </c>
      <c r="J6" s="46">
        <f t="shared" si="2"/>
        <v>19</v>
      </c>
    </row>
    <row r="7">
      <c r="A7" s="31" t="s">
        <v>60</v>
      </c>
      <c r="B7" s="44">
        <v>1.0</v>
      </c>
      <c r="C7" s="44">
        <v>1.0</v>
      </c>
      <c r="D7" s="44">
        <v>0.0</v>
      </c>
      <c r="E7" s="44">
        <v>0.0</v>
      </c>
      <c r="F7" s="44">
        <v>2.0</v>
      </c>
      <c r="G7" s="44">
        <f t="shared" si="1"/>
        <v>3</v>
      </c>
      <c r="I7" s="44">
        <v>19.0</v>
      </c>
      <c r="J7" s="46">
        <f t="shared" si="2"/>
        <v>19</v>
      </c>
    </row>
    <row r="8">
      <c r="A8" s="31" t="s">
        <v>62</v>
      </c>
      <c r="B8" s="44">
        <v>1.0</v>
      </c>
      <c r="C8" s="44">
        <v>1.0</v>
      </c>
      <c r="D8" s="44">
        <v>0.0</v>
      </c>
      <c r="E8" s="44">
        <v>0.0</v>
      </c>
      <c r="F8" s="44">
        <v>1.0</v>
      </c>
      <c r="G8" s="44">
        <f t="shared" si="1"/>
        <v>3</v>
      </c>
      <c r="J8" s="46"/>
    </row>
    <row r="9">
      <c r="A9" s="36" t="s">
        <v>59</v>
      </c>
      <c r="B9" s="44">
        <v>1.0</v>
      </c>
      <c r="C9" s="44">
        <v>0.0</v>
      </c>
      <c r="D9" s="44">
        <v>1.0</v>
      </c>
      <c r="E9" s="44">
        <v>0.0</v>
      </c>
      <c r="F9" s="44">
        <v>0.0</v>
      </c>
      <c r="G9" s="44">
        <f t="shared" si="1"/>
        <v>1</v>
      </c>
      <c r="J9" s="46"/>
    </row>
    <row r="10">
      <c r="A10" s="36" t="s">
        <v>78</v>
      </c>
      <c r="B10" s="44">
        <v>1.0</v>
      </c>
      <c r="C10" s="44">
        <v>0.0</v>
      </c>
      <c r="D10" s="44">
        <v>1.0</v>
      </c>
      <c r="E10" s="44">
        <v>0.0</v>
      </c>
      <c r="F10" s="44">
        <v>0.0</v>
      </c>
      <c r="G10" s="44">
        <f t="shared" si="1"/>
        <v>1</v>
      </c>
      <c r="H10" s="6"/>
      <c r="J10" s="46"/>
    </row>
    <row r="11">
      <c r="A11" s="36" t="s">
        <v>112</v>
      </c>
      <c r="B11" s="44">
        <v>1.0</v>
      </c>
      <c r="C11" s="44">
        <v>0.0</v>
      </c>
      <c r="D11" s="44">
        <v>0.0</v>
      </c>
      <c r="E11" s="44">
        <v>1.0</v>
      </c>
      <c r="F11" s="44">
        <v>-1.0</v>
      </c>
      <c r="G11" s="44">
        <f t="shared" si="1"/>
        <v>0</v>
      </c>
      <c r="J11" s="46"/>
    </row>
    <row r="12">
      <c r="A12" s="36" t="s">
        <v>71</v>
      </c>
      <c r="B12" s="44">
        <v>1.0</v>
      </c>
      <c r="C12" s="44">
        <v>0.0</v>
      </c>
      <c r="D12" s="44">
        <v>0.0</v>
      </c>
      <c r="E12" s="44">
        <v>1.0</v>
      </c>
      <c r="F12" s="44">
        <v>-2.0</v>
      </c>
      <c r="G12" s="44">
        <f t="shared" si="1"/>
        <v>0</v>
      </c>
      <c r="I12" s="44">
        <v>25.0</v>
      </c>
      <c r="J12" s="46">
        <f t="shared" ref="J12:J26" si="3">I12/B12</f>
        <v>25</v>
      </c>
    </row>
    <row r="13">
      <c r="A13" s="36" t="s">
        <v>69</v>
      </c>
      <c r="B13" s="44">
        <v>1.0</v>
      </c>
      <c r="C13" s="44">
        <v>0.0</v>
      </c>
      <c r="D13" s="44">
        <v>0.0</v>
      </c>
      <c r="E13" s="44">
        <v>1.0</v>
      </c>
      <c r="F13" s="44">
        <v>-2.0</v>
      </c>
      <c r="G13" s="44">
        <f t="shared" si="1"/>
        <v>0</v>
      </c>
      <c r="H13" s="6"/>
      <c r="I13" s="44">
        <v>5.0</v>
      </c>
      <c r="J13" s="46">
        <f t="shared" si="3"/>
        <v>5</v>
      </c>
    </row>
    <row r="14">
      <c r="A14" s="36" t="s">
        <v>75</v>
      </c>
      <c r="B14" s="44">
        <v>1.0</v>
      </c>
      <c r="C14" s="44">
        <v>0.0</v>
      </c>
      <c r="D14" s="44">
        <v>0.0</v>
      </c>
      <c r="E14" s="44">
        <v>1.0</v>
      </c>
      <c r="F14" s="44">
        <v>-2.0</v>
      </c>
      <c r="G14" s="44">
        <f t="shared" si="1"/>
        <v>0</v>
      </c>
      <c r="I14" s="44">
        <v>19.0</v>
      </c>
      <c r="J14" s="46">
        <f t="shared" si="3"/>
        <v>19</v>
      </c>
    </row>
    <row r="15">
      <c r="A15" s="36" t="s">
        <v>67</v>
      </c>
      <c r="B15" s="44">
        <v>1.0</v>
      </c>
      <c r="C15" s="44">
        <v>0.0</v>
      </c>
      <c r="D15" s="44">
        <v>0.0</v>
      </c>
      <c r="E15" s="44">
        <v>1.0</v>
      </c>
      <c r="F15" s="44">
        <v>-2.0</v>
      </c>
      <c r="G15" s="44">
        <f t="shared" si="1"/>
        <v>0</v>
      </c>
      <c r="I15" s="44">
        <v>12.0</v>
      </c>
      <c r="J15" s="46">
        <f t="shared" si="3"/>
        <v>12</v>
      </c>
    </row>
    <row r="16">
      <c r="A16" s="36" t="s">
        <v>70</v>
      </c>
      <c r="B16" s="44">
        <v>1.0</v>
      </c>
      <c r="C16" s="44">
        <v>0.0</v>
      </c>
      <c r="D16" s="44">
        <v>0.0</v>
      </c>
      <c r="E16" s="44">
        <v>1.0</v>
      </c>
      <c r="F16" s="44">
        <v>-3.0</v>
      </c>
      <c r="G16" s="44">
        <f t="shared" si="1"/>
        <v>0</v>
      </c>
      <c r="I16" s="44">
        <v>23.0</v>
      </c>
      <c r="J16" s="46">
        <f t="shared" si="3"/>
        <v>23</v>
      </c>
    </row>
    <row r="17">
      <c r="A17" s="36" t="s">
        <v>79</v>
      </c>
      <c r="B17" s="44">
        <v>1.0</v>
      </c>
      <c r="C17" s="44">
        <v>0.0</v>
      </c>
      <c r="D17" s="44">
        <v>0.0</v>
      </c>
      <c r="E17" s="44">
        <v>1.0</v>
      </c>
      <c r="F17" s="44">
        <v>-3.0</v>
      </c>
      <c r="G17" s="44">
        <f t="shared" si="1"/>
        <v>0</v>
      </c>
      <c r="I17" s="47">
        <v>19.0</v>
      </c>
      <c r="J17" s="46">
        <f t="shared" si="3"/>
        <v>19</v>
      </c>
    </row>
    <row r="18">
      <c r="A18" s="36" t="s">
        <v>77</v>
      </c>
      <c r="G18" s="44">
        <f t="shared" si="1"/>
        <v>0</v>
      </c>
      <c r="I18" s="47">
        <v>15.0</v>
      </c>
      <c r="J18" s="46" t="str">
        <f t="shared" si="3"/>
        <v>#DIV/0!</v>
      </c>
    </row>
    <row r="19">
      <c r="A19" s="36" t="s">
        <v>82</v>
      </c>
      <c r="G19" s="44">
        <f t="shared" si="1"/>
        <v>0</v>
      </c>
      <c r="I19" s="48">
        <v>14.0</v>
      </c>
      <c r="J19" s="46" t="str">
        <f t="shared" si="3"/>
        <v>#DIV/0!</v>
      </c>
    </row>
    <row r="20">
      <c r="A20" s="36" t="s">
        <v>72</v>
      </c>
      <c r="G20" s="44">
        <f t="shared" si="1"/>
        <v>0</v>
      </c>
      <c r="I20" s="47">
        <v>25.0</v>
      </c>
      <c r="J20" s="46" t="str">
        <f t="shared" si="3"/>
        <v>#DIV/0!</v>
      </c>
    </row>
    <row r="21" ht="15.75" customHeight="1">
      <c r="A21" s="36" t="s">
        <v>74</v>
      </c>
      <c r="G21" s="44">
        <f t="shared" si="1"/>
        <v>0</v>
      </c>
      <c r="I21" s="47">
        <v>5.0</v>
      </c>
      <c r="J21" s="46" t="str">
        <f t="shared" si="3"/>
        <v>#DIV/0!</v>
      </c>
    </row>
    <row r="22" ht="15.75" customHeight="1">
      <c r="A22" s="36" t="s">
        <v>88</v>
      </c>
      <c r="G22" s="44">
        <f t="shared" si="1"/>
        <v>0</v>
      </c>
      <c r="I22" s="47">
        <v>12.0</v>
      </c>
      <c r="J22" s="46" t="str">
        <f t="shared" si="3"/>
        <v>#DIV/0!</v>
      </c>
    </row>
    <row r="23" ht="15.75" customHeight="1">
      <c r="A23" s="36" t="s">
        <v>93</v>
      </c>
      <c r="G23" s="44">
        <f t="shared" si="1"/>
        <v>0</v>
      </c>
      <c r="I23" s="47">
        <v>15.0</v>
      </c>
      <c r="J23" s="46" t="str">
        <f t="shared" si="3"/>
        <v>#DIV/0!</v>
      </c>
    </row>
    <row r="24" ht="15.75" customHeight="1">
      <c r="A24" s="36" t="s">
        <v>89</v>
      </c>
      <c r="G24" s="44">
        <f t="shared" si="1"/>
        <v>0</v>
      </c>
      <c r="I24" s="47">
        <v>25.0</v>
      </c>
      <c r="J24" s="46" t="str">
        <f t="shared" si="3"/>
        <v>#DIV/0!</v>
      </c>
    </row>
    <row r="25" ht="15.75" customHeight="1">
      <c r="A25" s="36" t="s">
        <v>94</v>
      </c>
      <c r="G25" s="44">
        <f t="shared" si="1"/>
        <v>0</v>
      </c>
      <c r="I25" s="47">
        <v>8.0</v>
      </c>
      <c r="J25" s="46" t="str">
        <f t="shared" si="3"/>
        <v>#DIV/0!</v>
      </c>
    </row>
    <row r="26" ht="15.75" customHeight="1">
      <c r="A26" s="36" t="s">
        <v>81</v>
      </c>
      <c r="G26" s="44">
        <f t="shared" si="1"/>
        <v>0</v>
      </c>
      <c r="I26" s="47">
        <v>1.0</v>
      </c>
      <c r="J26" s="46" t="str">
        <f t="shared" si="3"/>
        <v>#DIV/0!</v>
      </c>
    </row>
    <row r="27" ht="15.75" customHeight="1">
      <c r="A27" s="36" t="s">
        <v>92</v>
      </c>
      <c r="G27" s="44">
        <f t="shared" si="1"/>
        <v>0</v>
      </c>
      <c r="I27" s="47">
        <v>4.0</v>
      </c>
    </row>
    <row r="28" ht="15.75" customHeight="1">
      <c r="A28" s="36" t="s">
        <v>87</v>
      </c>
      <c r="G28" s="44">
        <f t="shared" si="1"/>
        <v>0</v>
      </c>
      <c r="I28" s="47">
        <v>0.0</v>
      </c>
    </row>
    <row r="29" ht="15.75" customHeight="1">
      <c r="A29" s="36" t="s">
        <v>113</v>
      </c>
      <c r="G29" s="44">
        <f t="shared" si="1"/>
        <v>0</v>
      </c>
      <c r="I29" s="47">
        <v>0.0</v>
      </c>
    </row>
    <row r="30" ht="15.75" customHeight="1">
      <c r="A30" s="36" t="s">
        <v>85</v>
      </c>
      <c r="G30" s="44">
        <f t="shared" si="1"/>
        <v>0</v>
      </c>
      <c r="I30" s="44">
        <v>0.0</v>
      </c>
    </row>
    <row r="31" ht="15.75" customHeight="1">
      <c r="A31" s="36" t="s">
        <v>80</v>
      </c>
      <c r="G31" s="44">
        <f t="shared" si="1"/>
        <v>0</v>
      </c>
      <c r="I31" s="44">
        <v>0.0</v>
      </c>
    </row>
    <row r="32" ht="15.75" customHeight="1">
      <c r="A32" s="36" t="s">
        <v>86</v>
      </c>
      <c r="G32" s="44">
        <f t="shared" si="1"/>
        <v>0</v>
      </c>
    </row>
    <row r="33" ht="15.75" customHeight="1">
      <c r="A33" s="36" t="s">
        <v>90</v>
      </c>
      <c r="G33" s="44">
        <f t="shared" si="1"/>
        <v>0</v>
      </c>
    </row>
    <row r="34" ht="15.75" customHeight="1">
      <c r="A34" s="36" t="s">
        <v>84</v>
      </c>
      <c r="G34" s="44">
        <f t="shared" si="1"/>
        <v>0</v>
      </c>
    </row>
    <row r="35" ht="15.75" customHeight="1">
      <c r="A35" s="36" t="s">
        <v>65</v>
      </c>
      <c r="G35" s="44">
        <f t="shared" si="1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114</v>
      </c>
      <c r="AZ1" s="6"/>
      <c r="BA1" s="5" t="s">
        <v>115</v>
      </c>
      <c r="BB1" s="5" t="s">
        <v>116</v>
      </c>
      <c r="BC1" s="5" t="s">
        <v>117</v>
      </c>
    </row>
    <row r="2">
      <c r="U2" s="49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60</v>
      </c>
      <c r="B3" s="29"/>
      <c r="C3" s="29">
        <v>1.0</v>
      </c>
      <c r="D3" s="29"/>
      <c r="E3" s="29"/>
      <c r="F3" s="29">
        <v>3.0</v>
      </c>
      <c r="G3" s="29"/>
      <c r="H3" s="29">
        <v>1.0</v>
      </c>
      <c r="I3" s="29"/>
      <c r="J3" s="29">
        <v>4.0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9</v>
      </c>
      <c r="BB3" s="5">
        <v>2.0</v>
      </c>
      <c r="BC3" s="5"/>
    </row>
    <row r="4">
      <c r="A4" s="21" t="s">
        <v>63</v>
      </c>
      <c r="B4" s="29"/>
      <c r="C4" s="29"/>
      <c r="D4" s="29">
        <v>1.0</v>
      </c>
      <c r="E4" s="29"/>
      <c r="F4" s="29"/>
      <c r="G4" s="29">
        <v>1.0</v>
      </c>
      <c r="H4" s="29"/>
      <c r="I4" s="29">
        <v>7.0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9</v>
      </c>
      <c r="BB4" s="5">
        <v>1.0</v>
      </c>
      <c r="BC4" s="5"/>
    </row>
    <row r="5">
      <c r="A5" s="26" t="s">
        <v>67</v>
      </c>
      <c r="B5" s="29"/>
      <c r="C5" s="29">
        <v>1.0</v>
      </c>
      <c r="D5" s="29">
        <v>1.0</v>
      </c>
      <c r="E5" s="29"/>
      <c r="F5" s="29">
        <v>1.0</v>
      </c>
      <c r="G5" s="29">
        <v>4.0</v>
      </c>
      <c r="H5" s="29">
        <v>1.0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8</v>
      </c>
      <c r="BB5" s="5">
        <v>1.0</v>
      </c>
      <c r="BC5" s="5"/>
    </row>
    <row r="6">
      <c r="A6" s="14" t="s">
        <v>62</v>
      </c>
      <c r="B6" s="29"/>
      <c r="C6" s="29">
        <v>2.0</v>
      </c>
      <c r="D6" s="29">
        <v>3.0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5</v>
      </c>
      <c r="BB6" s="5"/>
      <c r="BC6" s="5">
        <v>2.0</v>
      </c>
    </row>
    <row r="7">
      <c r="A7" s="31" t="s">
        <v>74</v>
      </c>
      <c r="B7" s="29"/>
      <c r="C7" s="29"/>
      <c r="D7" s="29"/>
      <c r="E7" s="29">
        <v>2.0</v>
      </c>
      <c r="F7" s="29"/>
      <c r="G7" s="29"/>
      <c r="H7" s="29">
        <v>2.0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4</v>
      </c>
      <c r="BB7" s="5">
        <v>1.0</v>
      </c>
      <c r="BC7" s="5">
        <v>1.0</v>
      </c>
    </row>
    <row r="8">
      <c r="A8" s="31" t="s">
        <v>94</v>
      </c>
      <c r="B8" s="29"/>
      <c r="C8" s="29"/>
      <c r="D8" s="29">
        <v>3.0</v>
      </c>
      <c r="E8" s="29"/>
      <c r="F8" s="29">
        <v>1.0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5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4</v>
      </c>
      <c r="BB8" s="5"/>
      <c r="BC8" s="5">
        <v>1.0</v>
      </c>
    </row>
    <row r="9">
      <c r="A9" s="36" t="s">
        <v>64</v>
      </c>
      <c r="B9" s="29"/>
      <c r="C9" s="29"/>
      <c r="D9" s="29">
        <v>3.0</v>
      </c>
      <c r="E9" s="29"/>
      <c r="F9" s="29"/>
      <c r="G9" s="29"/>
      <c r="H9" s="29"/>
      <c r="I9" s="29">
        <v>1.0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50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4</v>
      </c>
      <c r="BB9" s="5"/>
      <c r="BC9" s="5">
        <v>1.0</v>
      </c>
    </row>
    <row r="10">
      <c r="A10" s="36" t="s">
        <v>73</v>
      </c>
      <c r="B10" s="29"/>
      <c r="C10" s="29"/>
      <c r="D10" s="29"/>
      <c r="E10" s="29">
        <v>1.0</v>
      </c>
      <c r="F10" s="29">
        <v>1.0</v>
      </c>
      <c r="G10" s="29"/>
      <c r="H10" s="29">
        <v>1.0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3</v>
      </c>
      <c r="BB10" s="5"/>
      <c r="BC10" s="5"/>
    </row>
    <row r="11">
      <c r="A11" s="36" t="s">
        <v>76</v>
      </c>
      <c r="B11" s="29"/>
      <c r="C11" s="29">
        <v>1.0</v>
      </c>
      <c r="D11" s="29"/>
      <c r="E11" s="29"/>
      <c r="F11" s="29"/>
      <c r="G11" s="29"/>
      <c r="H11" s="29">
        <v>1.0</v>
      </c>
      <c r="I11" s="29"/>
      <c r="J11" s="29">
        <v>1.0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3</v>
      </c>
      <c r="BB11" s="5"/>
      <c r="BC11" s="5"/>
    </row>
    <row r="12">
      <c r="A12" s="36" t="s">
        <v>75</v>
      </c>
      <c r="B12" s="29"/>
      <c r="C12" s="29"/>
      <c r="D12" s="29"/>
      <c r="E12" s="29">
        <v>1.0</v>
      </c>
      <c r="F12" s="29"/>
      <c r="G12" s="29"/>
      <c r="H12" s="29">
        <v>1.0</v>
      </c>
      <c r="I12" s="29"/>
      <c r="J12" s="29">
        <v>1.0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3</v>
      </c>
      <c r="BB12" s="5"/>
      <c r="BC12" s="5"/>
      <c r="BF12" s="6"/>
    </row>
    <row r="13">
      <c r="A13" s="36" t="s">
        <v>71</v>
      </c>
      <c r="B13" s="29"/>
      <c r="C13" s="29">
        <v>1.0</v>
      </c>
      <c r="D13" s="29"/>
      <c r="E13" s="29"/>
      <c r="F13" s="29"/>
      <c r="G13" s="29"/>
      <c r="H13" s="29"/>
      <c r="I13" s="29"/>
      <c r="J13" s="29">
        <v>2.0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3</v>
      </c>
      <c r="BB13" s="5"/>
      <c r="BC13" s="5"/>
    </row>
    <row r="14">
      <c r="A14" s="36" t="s">
        <v>65</v>
      </c>
      <c r="B14" s="29"/>
      <c r="C14" s="29">
        <v>2.0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2</v>
      </c>
      <c r="BB14" s="5"/>
      <c r="BC14" s="5">
        <v>1.0</v>
      </c>
    </row>
    <row r="15">
      <c r="A15" s="36" t="s">
        <v>72</v>
      </c>
      <c r="B15" s="29"/>
      <c r="C15" s="29"/>
      <c r="D15" s="29"/>
      <c r="E15" s="29"/>
      <c r="F15" s="29"/>
      <c r="G15" s="29"/>
      <c r="H15" s="29">
        <v>2.0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2</v>
      </c>
      <c r="BB15" s="5"/>
      <c r="BC15" s="5">
        <v>1.0</v>
      </c>
    </row>
    <row r="16">
      <c r="A16" s="36" t="s">
        <v>69</v>
      </c>
      <c r="B16" s="29"/>
      <c r="C16" s="29">
        <v>1.0</v>
      </c>
      <c r="D16" s="29"/>
      <c r="E16" s="29"/>
      <c r="F16" s="29"/>
      <c r="G16" s="29">
        <v>1.0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2</v>
      </c>
      <c r="BB16" s="5"/>
      <c r="BC16" s="5"/>
    </row>
    <row r="17">
      <c r="A17" s="36" t="s">
        <v>66</v>
      </c>
      <c r="B17" s="29"/>
      <c r="C17" s="29"/>
      <c r="D17" s="29"/>
      <c r="E17" s="29"/>
      <c r="F17" s="29"/>
      <c r="G17" s="29">
        <v>2.0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2</v>
      </c>
      <c r="BB17" s="5"/>
      <c r="BC17" s="5"/>
    </row>
    <row r="18">
      <c r="A18" s="36" t="s">
        <v>79</v>
      </c>
      <c r="B18" s="29"/>
      <c r="C18" s="29"/>
      <c r="D18" s="29"/>
      <c r="E18" s="29"/>
      <c r="F18" s="29"/>
      <c r="G18" s="29"/>
      <c r="H18" s="29">
        <v>1.0</v>
      </c>
      <c r="I18" s="29">
        <v>1.0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2</v>
      </c>
      <c r="BB18" s="5"/>
      <c r="BC18" s="5"/>
      <c r="BF18" s="6"/>
    </row>
    <row r="19">
      <c r="A19" s="36" t="s">
        <v>78</v>
      </c>
      <c r="B19" s="29"/>
      <c r="C19" s="29"/>
      <c r="D19" s="29">
        <v>1.0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1</v>
      </c>
      <c r="BB19" s="5"/>
      <c r="BC19" s="5"/>
    </row>
    <row r="20">
      <c r="A20" s="36" t="s">
        <v>82</v>
      </c>
      <c r="B20" s="29"/>
      <c r="C20" s="29"/>
      <c r="D20" s="29">
        <v>1.0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1</v>
      </c>
      <c r="BB20" s="5"/>
      <c r="BC20" s="5"/>
    </row>
    <row r="21" ht="15.75" customHeight="1">
      <c r="A21" s="36" t="s">
        <v>68</v>
      </c>
      <c r="B21" s="29"/>
      <c r="C21" s="29"/>
      <c r="D21" s="29"/>
      <c r="E21" s="29">
        <v>1.0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1</v>
      </c>
      <c r="BB21" s="5"/>
      <c r="BC21" s="5"/>
    </row>
    <row r="22" ht="15.75" customHeight="1">
      <c r="A22" s="36" t="s">
        <v>83</v>
      </c>
      <c r="B22" s="29"/>
      <c r="C22" s="29"/>
      <c r="D22" s="29"/>
      <c r="E22" s="29">
        <v>1.0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1</v>
      </c>
      <c r="BB22" s="5"/>
      <c r="BC22" s="5"/>
    </row>
    <row r="23" ht="15.75" customHeight="1">
      <c r="A23" s="36" t="s">
        <v>92</v>
      </c>
      <c r="B23" s="29"/>
      <c r="C23" s="29"/>
      <c r="D23" s="29"/>
      <c r="E23" s="29"/>
      <c r="F23" s="29">
        <v>1.0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1</v>
      </c>
      <c r="BB23" s="5"/>
      <c r="BC23" s="5"/>
    </row>
    <row r="24" ht="15.75" customHeight="1">
      <c r="A24" s="36" t="s">
        <v>70</v>
      </c>
      <c r="B24" s="29"/>
      <c r="C24" s="29"/>
      <c r="D24" s="29"/>
      <c r="E24" s="29"/>
      <c r="F24" s="29"/>
      <c r="G24" s="29"/>
      <c r="H24" s="29"/>
      <c r="I24" s="29">
        <v>1.0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1</v>
      </c>
      <c r="BB24" s="5"/>
      <c r="BC24" s="5"/>
    </row>
    <row r="25" ht="15.75" customHeight="1">
      <c r="A25" s="36" t="s">
        <v>112</v>
      </c>
      <c r="B25" s="29"/>
      <c r="C25" s="29"/>
      <c r="D25" s="29"/>
      <c r="E25" s="29"/>
      <c r="F25" s="29"/>
      <c r="G25" s="29"/>
      <c r="H25" s="29"/>
      <c r="I25" s="29">
        <v>1.0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1</v>
      </c>
      <c r="BB25" s="5"/>
      <c r="BC25" s="5"/>
    </row>
    <row r="26" ht="15.75" customHeight="1">
      <c r="A26" s="36" t="s">
        <v>59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0</v>
      </c>
      <c r="BB26" s="5"/>
      <c r="BC26" s="5"/>
    </row>
    <row r="27" ht="15.75" customHeight="1">
      <c r="A27" s="36" t="s">
        <v>87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0</v>
      </c>
      <c r="BB27" s="5"/>
      <c r="BC27" s="5"/>
    </row>
    <row r="28" ht="15.75" customHeight="1">
      <c r="A28" s="36" t="s">
        <v>93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0</v>
      </c>
      <c r="BB28" s="5"/>
      <c r="BC28" s="5"/>
    </row>
    <row r="29" ht="15.75" customHeight="1">
      <c r="A29" s="36" t="s">
        <v>113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0</v>
      </c>
      <c r="BB29" s="5"/>
      <c r="BC29" s="5"/>
    </row>
    <row r="30" ht="15.75" customHeight="1">
      <c r="A30" s="36" t="s">
        <v>89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80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81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77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90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0</v>
      </c>
      <c r="BB36" s="5"/>
      <c r="BC36" s="5"/>
    </row>
    <row r="37" ht="15.75" customHeight="1">
      <c r="A37" s="5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0</v>
      </c>
      <c r="M39" s="44">
        <f>'League Table'!M41</f>
        <v>0</v>
      </c>
      <c r="N39" s="44">
        <f>'League Table'!N41</f>
        <v>0</v>
      </c>
      <c r="O39" s="44">
        <f>'League Table'!O41</f>
        <v>0</v>
      </c>
      <c r="P39" s="44">
        <f>'League Table'!P41</f>
        <v>0</v>
      </c>
      <c r="Q39" s="44">
        <f>'League Table'!Q41</f>
        <v>0</v>
      </c>
      <c r="R39" s="44">
        <f>'League Table'!R41</f>
        <v>0</v>
      </c>
      <c r="S39" s="44">
        <f>'League Table'!S41</f>
        <v>0</v>
      </c>
      <c r="T39" s="44">
        <f>'League Table'!T41</f>
        <v>0</v>
      </c>
      <c r="U39" s="49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118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0</v>
      </c>
      <c r="M41" s="44">
        <f t="shared" si="2"/>
        <v>0</v>
      </c>
      <c r="N41" s="44">
        <f t="shared" si="2"/>
        <v>0</v>
      </c>
      <c r="O41" s="44">
        <f t="shared" si="2"/>
        <v>0</v>
      </c>
      <c r="P41" s="44">
        <f t="shared" si="2"/>
        <v>0</v>
      </c>
      <c r="Q41" s="44">
        <f t="shared" si="2"/>
        <v>0</v>
      </c>
      <c r="R41" s="44">
        <f t="shared" si="2"/>
        <v>0</v>
      </c>
      <c r="S41" s="44">
        <f t="shared" si="2"/>
        <v>0</v>
      </c>
      <c r="T41" s="44">
        <f t="shared" si="2"/>
        <v>0</v>
      </c>
      <c r="U41" s="49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119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114</v>
      </c>
      <c r="BA3" s="53" t="s">
        <v>120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67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9</v>
      </c>
    </row>
    <row r="6">
      <c r="A6" s="31" t="s">
        <v>60</v>
      </c>
      <c r="B6" s="54"/>
      <c r="C6" s="54">
        <v>1.0</v>
      </c>
      <c r="D6" s="54"/>
      <c r="E6" s="54"/>
      <c r="F6" s="54">
        <v>1.0</v>
      </c>
      <c r="G6" s="54">
        <v>1.0</v>
      </c>
      <c r="H6" s="54"/>
      <c r="I6" s="54">
        <v>1.0</v>
      </c>
      <c r="J6" s="54">
        <v>5.0</v>
      </c>
      <c r="K6" s="55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BA6" s="44">
        <f t="shared" si="1"/>
        <v>9</v>
      </c>
    </row>
    <row r="7">
      <c r="A7" s="26" t="s">
        <v>121</v>
      </c>
      <c r="B7" s="29"/>
      <c r="C7" s="29"/>
      <c r="D7" s="29"/>
      <c r="E7" s="29"/>
      <c r="F7" s="29">
        <v>3.0</v>
      </c>
      <c r="G7" s="29"/>
      <c r="H7" s="29">
        <v>1.0</v>
      </c>
      <c r="I7" s="29"/>
      <c r="J7" s="29">
        <v>1.0</v>
      </c>
      <c r="K7" s="56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4">
        <f t="shared" si="1"/>
        <v>5</v>
      </c>
    </row>
    <row r="8">
      <c r="A8" s="14" t="s">
        <v>68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7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4</v>
      </c>
    </row>
    <row r="9">
      <c r="A9" s="31" t="s">
        <v>75</v>
      </c>
      <c r="B9" s="33"/>
      <c r="C9" s="33"/>
      <c r="D9" s="33"/>
      <c r="E9" s="33">
        <v>1.0</v>
      </c>
      <c r="F9" s="33">
        <v>1.0</v>
      </c>
      <c r="G9" s="33">
        <v>1.0</v>
      </c>
      <c r="H9" s="33"/>
      <c r="I9" s="33"/>
      <c r="J9" s="33"/>
      <c r="K9" s="58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BA9" s="44">
        <f t="shared" si="1"/>
        <v>3</v>
      </c>
    </row>
    <row r="10">
      <c r="A10" s="31" t="s">
        <v>59</v>
      </c>
      <c r="B10" s="29"/>
      <c r="C10" s="29"/>
      <c r="D10" s="29"/>
      <c r="E10" s="29">
        <v>1.0</v>
      </c>
      <c r="F10" s="29"/>
      <c r="G10" s="29"/>
      <c r="H10" s="29"/>
      <c r="I10" s="29">
        <v>1.0</v>
      </c>
      <c r="J10" s="29">
        <v>1.0</v>
      </c>
      <c r="K10" s="56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4">
        <f t="shared" si="1"/>
        <v>3</v>
      </c>
    </row>
    <row r="11">
      <c r="A11" s="36" t="s">
        <v>65</v>
      </c>
      <c r="B11" s="29"/>
      <c r="C11" s="29">
        <v>1.0</v>
      </c>
      <c r="D11" s="29"/>
      <c r="E11" s="29"/>
      <c r="F11" s="29"/>
      <c r="G11" s="29"/>
      <c r="H11" s="29">
        <v>1.0</v>
      </c>
      <c r="I11" s="29"/>
      <c r="J11" s="29"/>
      <c r="K11" s="56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4">
        <f t="shared" si="1"/>
        <v>2</v>
      </c>
    </row>
    <row r="12">
      <c r="A12" s="36" t="s">
        <v>71</v>
      </c>
      <c r="B12" s="33"/>
      <c r="C12" s="33"/>
      <c r="D12" s="33">
        <v>1.0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BA12" s="44">
        <f t="shared" si="1"/>
        <v>1</v>
      </c>
    </row>
    <row r="13">
      <c r="A13" s="36" t="s">
        <v>77</v>
      </c>
      <c r="B13" s="29"/>
      <c r="C13" s="29"/>
      <c r="D13" s="29"/>
      <c r="E13" s="29"/>
      <c r="F13" s="29"/>
      <c r="G13" s="29">
        <v>1.0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4">
        <f t="shared" si="1"/>
        <v>1</v>
      </c>
    </row>
    <row r="14">
      <c r="A14" s="36" t="s">
        <v>122</v>
      </c>
      <c r="B14" s="29"/>
      <c r="C14" s="29"/>
      <c r="D14" s="29"/>
      <c r="E14" s="29"/>
      <c r="F14" s="29"/>
      <c r="G14" s="29"/>
      <c r="H14" s="29">
        <v>1.0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4">
        <f t="shared" si="1"/>
        <v>1</v>
      </c>
    </row>
    <row r="15">
      <c r="A15" s="36" t="s">
        <v>93</v>
      </c>
      <c r="B15" s="29"/>
      <c r="C15" s="29"/>
      <c r="D15" s="29"/>
      <c r="E15" s="29"/>
      <c r="F15" s="29"/>
      <c r="G15" s="29">
        <v>1.0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4">
        <f t="shared" si="1"/>
        <v>1</v>
      </c>
    </row>
    <row r="16">
      <c r="A16" s="36" t="s">
        <v>78</v>
      </c>
      <c r="B16" s="29"/>
      <c r="C16" s="29"/>
      <c r="D16" s="29"/>
      <c r="E16" s="29"/>
      <c r="F16" s="29">
        <v>1.0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4">
        <f t="shared" si="1"/>
        <v>1</v>
      </c>
    </row>
    <row r="17">
      <c r="A17" s="36" t="s">
        <v>72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4">
        <f t="shared" si="1"/>
        <v>0</v>
      </c>
    </row>
    <row r="18">
      <c r="A18" s="36" t="s">
        <v>73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4">
        <f t="shared" si="1"/>
        <v>0</v>
      </c>
    </row>
    <row r="19">
      <c r="A19" s="36" t="s">
        <v>70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4">
        <f t="shared" si="1"/>
        <v>0</v>
      </c>
    </row>
    <row r="20">
      <c r="A20" s="36" t="s">
        <v>62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4">
        <f t="shared" si="1"/>
        <v>0</v>
      </c>
    </row>
    <row r="21" ht="15.75" customHeight="1">
      <c r="A21" s="36" t="s">
        <v>92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4">
        <f t="shared" si="1"/>
        <v>0</v>
      </c>
    </row>
    <row r="22" ht="15.75" customHeight="1">
      <c r="A22" s="36" t="s">
        <v>81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4">
        <f t="shared" si="1"/>
        <v>0</v>
      </c>
    </row>
    <row r="23" ht="15.75" customHeight="1">
      <c r="A23" s="36" t="s">
        <v>76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4">
        <f t="shared" si="1"/>
        <v>0</v>
      </c>
    </row>
    <row r="24" ht="15.75" customHeight="1">
      <c r="A24" s="36" t="s">
        <v>79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4">
        <f t="shared" si="1"/>
        <v>0</v>
      </c>
    </row>
    <row r="25" ht="15.75" customHeight="1">
      <c r="A25" s="36" t="s">
        <v>86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4">
        <f t="shared" si="1"/>
        <v>0</v>
      </c>
    </row>
    <row r="26" ht="15.75" customHeight="1">
      <c r="A26" s="36" t="s">
        <v>123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4">
        <f t="shared" si="1"/>
        <v>0</v>
      </c>
    </row>
    <row r="27" ht="15.75" customHeight="1">
      <c r="A27" s="36" t="s">
        <v>74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4">
        <f t="shared" si="1"/>
        <v>0</v>
      </c>
    </row>
    <row r="28" ht="15.75" customHeight="1">
      <c r="A28" s="36" t="s">
        <v>87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4">
        <f t="shared" si="1"/>
        <v>0</v>
      </c>
    </row>
    <row r="29" ht="15.75" customHeight="1">
      <c r="A29" s="36" t="s">
        <v>94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4">
        <f t="shared" si="1"/>
        <v>0</v>
      </c>
    </row>
    <row r="30" ht="15.75" customHeight="1">
      <c r="A30" s="36" t="s">
        <v>124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4">
        <f t="shared" si="1"/>
        <v>0</v>
      </c>
    </row>
    <row r="31" ht="15.75" customHeight="1">
      <c r="A31" s="36" t="s">
        <v>88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4">
        <f t="shared" si="1"/>
        <v>0</v>
      </c>
    </row>
    <row r="32" ht="15.75" customHeight="1">
      <c r="A32" s="36" t="s">
        <v>66</v>
      </c>
      <c r="B32" s="29"/>
      <c r="C32" s="29"/>
      <c r="D32" s="29"/>
      <c r="E32" s="29"/>
      <c r="F32" s="29"/>
      <c r="G32" s="29"/>
      <c r="H32" s="29"/>
      <c r="I32" s="29"/>
      <c r="J32" s="29">
        <v>1.0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4">
        <f t="shared" si="1"/>
        <v>1</v>
      </c>
    </row>
    <row r="33" ht="15.75" customHeight="1">
      <c r="A33" s="36" t="s">
        <v>63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4">
        <f t="shared" si="1"/>
        <v>0</v>
      </c>
    </row>
    <row r="34" ht="15.75" customHeight="1">
      <c r="A34" s="36" t="s">
        <v>80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4">
        <f t="shared" si="1"/>
        <v>0</v>
      </c>
    </row>
    <row r="35" ht="15.75" customHeight="1">
      <c r="A35" s="36" t="s">
        <v>82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4">
        <f t="shared" si="1"/>
        <v>0</v>
      </c>
    </row>
    <row r="36" ht="15.75" customHeight="1">
      <c r="A36" s="36" t="s">
        <v>69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4">
        <f t="shared" si="1"/>
        <v>0</v>
      </c>
    </row>
    <row r="37" ht="15.75" customHeight="1">
      <c r="A37" s="36" t="s">
        <v>90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4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125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0</v>
      </c>
      <c r="M41" s="5">
        <f t="shared" si="2"/>
        <v>0</v>
      </c>
      <c r="N41" s="5">
        <f t="shared" si="2"/>
        <v>0</v>
      </c>
      <c r="O41" s="5">
        <f t="shared" si="2"/>
        <v>0</v>
      </c>
      <c r="P41" s="5">
        <f t="shared" si="2"/>
        <v>0</v>
      </c>
      <c r="Q41" s="5">
        <f t="shared" si="2"/>
        <v>0</v>
      </c>
      <c r="R41" s="5">
        <f t="shared" si="2"/>
        <v>0</v>
      </c>
      <c r="S41" s="5">
        <f t="shared" si="2"/>
        <v>0</v>
      </c>
      <c r="T41" s="5">
        <f t="shared" si="2"/>
        <v>0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41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126</v>
      </c>
      <c r="B1" s="44" t="s">
        <v>127</v>
      </c>
      <c r="C1" s="44" t="s">
        <v>128</v>
      </c>
      <c r="D1" s="44" t="s">
        <v>129</v>
      </c>
      <c r="E1" s="44" t="s">
        <v>130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131</v>
      </c>
      <c r="C3" s="49" t="s">
        <v>131</v>
      </c>
      <c r="D3" s="49" t="s">
        <v>131</v>
      </c>
      <c r="E3" s="49" t="s">
        <v>131</v>
      </c>
      <c r="G3" s="49"/>
      <c r="H3" s="5"/>
      <c r="I3" s="5"/>
      <c r="N3" s="5"/>
    </row>
    <row r="4">
      <c r="A4" s="49">
        <v>2.0</v>
      </c>
      <c r="B4" s="49" t="s">
        <v>132</v>
      </c>
      <c r="C4" s="49" t="s">
        <v>133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134</v>
      </c>
      <c r="C5" s="5" t="s">
        <v>135</v>
      </c>
      <c r="D5" s="5" t="s">
        <v>136</v>
      </c>
      <c r="E5" s="5" t="s">
        <v>137</v>
      </c>
      <c r="G5" s="49"/>
      <c r="H5" s="5"/>
      <c r="I5" s="5"/>
      <c r="N5" s="5"/>
    </row>
    <row r="6">
      <c r="A6" s="49">
        <v>4.0</v>
      </c>
      <c r="B6" s="49" t="s">
        <v>138</v>
      </c>
      <c r="C6" s="49" t="s">
        <v>139</v>
      </c>
      <c r="D6" s="49" t="s">
        <v>131</v>
      </c>
      <c r="E6" s="49" t="s">
        <v>131</v>
      </c>
      <c r="G6" s="49"/>
      <c r="H6" s="5"/>
      <c r="I6" s="5"/>
      <c r="N6" s="5"/>
    </row>
    <row r="7">
      <c r="A7" s="49">
        <v>5.0</v>
      </c>
      <c r="B7" s="49" t="s">
        <v>140</v>
      </c>
      <c r="C7" s="49" t="s">
        <v>141</v>
      </c>
      <c r="D7" s="49" t="s">
        <v>142</v>
      </c>
      <c r="E7" s="49" t="s">
        <v>143</v>
      </c>
      <c r="G7" s="49"/>
      <c r="H7" s="5" t="s">
        <v>144</v>
      </c>
      <c r="I7" s="5"/>
      <c r="K7" s="44" t="s">
        <v>145</v>
      </c>
      <c r="M7" s="44" t="s">
        <v>125</v>
      </c>
      <c r="N7" s="5"/>
    </row>
    <row r="8">
      <c r="A8" s="49">
        <v>6.0</v>
      </c>
      <c r="B8" s="49" t="s">
        <v>146</v>
      </c>
      <c r="C8" s="49" t="s">
        <v>147</v>
      </c>
      <c r="D8" s="49" t="s">
        <v>148</v>
      </c>
      <c r="E8" s="49" t="s">
        <v>149</v>
      </c>
      <c r="G8" s="49"/>
      <c r="H8" s="5"/>
      <c r="I8" s="5"/>
      <c r="N8" s="5"/>
    </row>
    <row r="9">
      <c r="A9" s="49">
        <v>7.0</v>
      </c>
      <c r="B9" s="49" t="s">
        <v>150</v>
      </c>
      <c r="C9" s="49" t="s">
        <v>151</v>
      </c>
      <c r="D9" s="49" t="s">
        <v>152</v>
      </c>
      <c r="E9" s="49" t="s">
        <v>153</v>
      </c>
      <c r="G9" s="49"/>
      <c r="H9" s="5" t="s">
        <v>136</v>
      </c>
      <c r="I9" s="5">
        <v>2.0</v>
      </c>
      <c r="K9" s="5" t="s">
        <v>153</v>
      </c>
      <c r="L9" s="5"/>
      <c r="M9" s="5" t="s">
        <v>153</v>
      </c>
      <c r="N9" s="5">
        <v>3.0</v>
      </c>
    </row>
    <row r="10">
      <c r="A10" s="49">
        <v>8.0</v>
      </c>
      <c r="B10" s="49" t="s">
        <v>154</v>
      </c>
      <c r="C10" s="49" t="s">
        <v>155</v>
      </c>
      <c r="D10" s="49" t="s">
        <v>156</v>
      </c>
      <c r="E10" s="49" t="s">
        <v>157</v>
      </c>
      <c r="G10" s="49"/>
      <c r="H10" s="5" t="s">
        <v>157</v>
      </c>
      <c r="I10" s="5">
        <v>2.0</v>
      </c>
      <c r="K10" s="5" t="s">
        <v>158</v>
      </c>
      <c r="L10" s="5"/>
      <c r="M10" s="5" t="s">
        <v>158</v>
      </c>
      <c r="N10" s="5">
        <v>2.0</v>
      </c>
    </row>
    <row r="11">
      <c r="A11" s="49">
        <v>9.0</v>
      </c>
      <c r="B11" s="49" t="s">
        <v>159</v>
      </c>
      <c r="C11" s="49" t="s">
        <v>160</v>
      </c>
      <c r="D11" s="49" t="s">
        <v>161</v>
      </c>
      <c r="E11" s="49" t="s">
        <v>153</v>
      </c>
      <c r="G11" s="49"/>
      <c r="H11" s="5" t="s">
        <v>153</v>
      </c>
      <c r="I11" s="5">
        <v>2.0</v>
      </c>
      <c r="K11" s="5" t="s">
        <v>161</v>
      </c>
      <c r="L11" s="5"/>
      <c r="M11" s="5" t="s">
        <v>136</v>
      </c>
      <c r="N11" s="5">
        <v>2.0</v>
      </c>
    </row>
    <row r="12">
      <c r="A12" s="49">
        <v>10.0</v>
      </c>
      <c r="B12" s="49"/>
      <c r="C12" s="49"/>
      <c r="D12" s="49"/>
      <c r="E12" s="49"/>
      <c r="G12" s="49"/>
      <c r="H12" s="5" t="s">
        <v>137</v>
      </c>
      <c r="I12" s="5"/>
      <c r="K12" s="5" t="s">
        <v>162</v>
      </c>
      <c r="L12" s="5"/>
      <c r="M12" s="5" t="s">
        <v>137</v>
      </c>
      <c r="N12" s="5">
        <v>2.0</v>
      </c>
    </row>
    <row r="13">
      <c r="A13" s="49">
        <v>11.0</v>
      </c>
      <c r="B13" s="49"/>
      <c r="C13" s="49"/>
      <c r="D13" s="49"/>
      <c r="E13" s="49"/>
      <c r="F13" s="49"/>
      <c r="G13" s="49"/>
      <c r="H13" s="5" t="s">
        <v>143</v>
      </c>
      <c r="I13" s="5"/>
      <c r="K13" s="5" t="s">
        <v>137</v>
      </c>
      <c r="L13" s="5"/>
      <c r="M13" s="5" t="s">
        <v>157</v>
      </c>
      <c r="N13" s="5">
        <v>2.0</v>
      </c>
    </row>
    <row r="14">
      <c r="A14" s="49">
        <v>12.0</v>
      </c>
      <c r="B14" s="49"/>
      <c r="C14" s="49"/>
      <c r="D14" s="49"/>
      <c r="E14" s="49"/>
      <c r="G14" s="49"/>
      <c r="H14" s="5" t="s">
        <v>142</v>
      </c>
      <c r="I14" s="5"/>
      <c r="K14" s="5" t="s">
        <v>163</v>
      </c>
      <c r="L14" s="5"/>
      <c r="M14" s="5" t="s">
        <v>161</v>
      </c>
      <c r="N14" s="5">
        <v>2.0</v>
      </c>
    </row>
    <row r="15">
      <c r="A15" s="49">
        <v>13.0</v>
      </c>
      <c r="B15" s="49"/>
      <c r="C15" s="49"/>
      <c r="D15" s="49"/>
      <c r="E15" s="49"/>
      <c r="G15" s="49"/>
      <c r="H15" s="5" t="s">
        <v>158</v>
      </c>
      <c r="I15" s="5"/>
      <c r="K15" s="5" t="s">
        <v>164</v>
      </c>
      <c r="L15" s="5"/>
      <c r="M15" s="5" t="s">
        <v>143</v>
      </c>
      <c r="N15" s="59">
        <v>1.0</v>
      </c>
    </row>
    <row r="16">
      <c r="A16" s="49">
        <v>14.0</v>
      </c>
      <c r="B16" s="49"/>
      <c r="C16" s="49"/>
      <c r="D16" s="60"/>
      <c r="E16" s="60"/>
      <c r="G16" s="49"/>
      <c r="H16" s="5" t="s">
        <v>165</v>
      </c>
      <c r="I16" s="5"/>
      <c r="K16" s="5"/>
      <c r="L16" s="5"/>
      <c r="M16" s="5" t="s">
        <v>142</v>
      </c>
      <c r="N16" s="59">
        <v>1.0</v>
      </c>
    </row>
    <row r="17">
      <c r="A17" s="49">
        <v>15.0</v>
      </c>
      <c r="B17" s="49"/>
      <c r="C17" s="49"/>
      <c r="D17" s="49"/>
      <c r="E17" s="49"/>
      <c r="G17" s="49"/>
      <c r="H17" s="5" t="s">
        <v>152</v>
      </c>
      <c r="I17" s="5"/>
      <c r="K17" s="5"/>
      <c r="L17" s="5"/>
      <c r="M17" s="5" t="s">
        <v>165</v>
      </c>
      <c r="N17" s="59">
        <v>1.0</v>
      </c>
    </row>
    <row r="18">
      <c r="A18" s="49">
        <v>16.0</v>
      </c>
      <c r="B18" s="49"/>
      <c r="C18" s="49"/>
      <c r="D18" s="49"/>
      <c r="E18" s="49"/>
      <c r="G18" s="49"/>
      <c r="H18" s="5" t="s">
        <v>156</v>
      </c>
      <c r="I18" s="5"/>
      <c r="K18" s="5"/>
      <c r="L18" s="5"/>
      <c r="M18" s="5" t="s">
        <v>162</v>
      </c>
      <c r="N18" s="59">
        <v>1.0</v>
      </c>
    </row>
    <row r="19">
      <c r="A19" s="49">
        <v>17.0</v>
      </c>
      <c r="B19" s="49"/>
      <c r="C19" s="49"/>
      <c r="D19" s="49"/>
      <c r="E19" s="49"/>
      <c r="G19" s="49"/>
      <c r="H19" s="5" t="s">
        <v>161</v>
      </c>
      <c r="I19" s="5"/>
      <c r="K19" s="5"/>
      <c r="L19" s="5"/>
      <c r="M19" s="5" t="s">
        <v>152</v>
      </c>
      <c r="N19" s="59">
        <v>1.0</v>
      </c>
    </row>
    <row r="20">
      <c r="A20" s="49">
        <v>18.0</v>
      </c>
      <c r="B20" s="49"/>
      <c r="C20" s="49"/>
      <c r="D20" s="49"/>
      <c r="E20" s="49"/>
      <c r="G20" s="49"/>
      <c r="H20" s="5"/>
      <c r="I20" s="5"/>
      <c r="K20" s="5"/>
      <c r="L20" s="5"/>
      <c r="M20" s="5" t="s">
        <v>163</v>
      </c>
      <c r="N20" s="59">
        <v>1.0</v>
      </c>
    </row>
    <row r="21" ht="15.75" customHeight="1">
      <c r="A21" s="49">
        <v>19.0</v>
      </c>
      <c r="B21" s="49"/>
      <c r="C21" s="49"/>
      <c r="D21" s="49"/>
      <c r="E21" s="49"/>
      <c r="G21" s="49"/>
      <c r="H21" s="61"/>
      <c r="I21" s="5"/>
      <c r="K21" s="5"/>
      <c r="L21" s="5"/>
      <c r="M21" s="5" t="s">
        <v>156</v>
      </c>
      <c r="N21" s="59">
        <v>1.0</v>
      </c>
    </row>
    <row r="22" ht="15.75" customHeight="1">
      <c r="A22" s="49">
        <v>20.0</v>
      </c>
      <c r="B22" s="49"/>
      <c r="C22" s="49"/>
      <c r="D22" s="49"/>
      <c r="E22" s="49"/>
      <c r="G22" s="49"/>
      <c r="H22" s="5"/>
      <c r="I22" s="5"/>
      <c r="K22" s="5"/>
      <c r="L22" s="5"/>
      <c r="M22" s="5" t="s">
        <v>164</v>
      </c>
      <c r="N22" s="59">
        <v>1.0</v>
      </c>
    </row>
    <row r="23" ht="15.75" customHeight="1">
      <c r="A23" s="49">
        <v>21.0</v>
      </c>
      <c r="B23" s="49"/>
      <c r="C23" s="49"/>
      <c r="D23" s="49"/>
      <c r="E23" s="49"/>
      <c r="G23" s="49"/>
      <c r="H23" s="5"/>
      <c r="I23" s="5"/>
      <c r="K23" s="5"/>
      <c r="L23" s="5"/>
      <c r="M23" s="5"/>
      <c r="N23" s="5"/>
    </row>
    <row r="24" ht="15.75" customHeight="1">
      <c r="A24" s="49">
        <v>22.0</v>
      </c>
      <c r="B24" s="49"/>
      <c r="C24" s="49"/>
      <c r="D24" s="49"/>
      <c r="E24" s="49"/>
      <c r="G24" s="49"/>
      <c r="H24" s="61"/>
      <c r="I24" s="5"/>
      <c r="K24" s="5"/>
      <c r="L24" s="5"/>
      <c r="M24" s="5"/>
      <c r="N24" s="5"/>
    </row>
    <row r="25" ht="15.75" customHeight="1">
      <c r="A25" s="49">
        <v>23.0</v>
      </c>
      <c r="B25" s="49"/>
      <c r="C25" s="49"/>
      <c r="D25" s="49"/>
      <c r="E25" s="49"/>
      <c r="G25" s="49"/>
      <c r="H25" s="5"/>
      <c r="I25" s="5"/>
      <c r="K25" s="5"/>
      <c r="L25" s="5"/>
      <c r="M25" s="5"/>
      <c r="N25" s="5"/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/>
      <c r="N26" s="5"/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/>
      <c r="N27" s="5"/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/>
      <c r="N28" s="5"/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/>
      <c r="N29" s="5"/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