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6095" windowHeight="9660"/>
  </bookViews>
  <sheets>
    <sheet name="data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O3" i="2" l="1"/>
  <c r="O4" i="2"/>
  <c r="O5" i="2"/>
  <c r="O6" i="2"/>
  <c r="N4" i="2" s="1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N5" i="2"/>
  <c r="M5" i="2"/>
  <c r="L5" i="2"/>
  <c r="K5" i="2"/>
  <c r="J5" i="2"/>
  <c r="I5" i="2"/>
  <c r="H5" i="2"/>
  <c r="G5" i="2"/>
  <c r="F5" i="2"/>
  <c r="E5" i="2"/>
  <c r="D5" i="2"/>
  <c r="M4" i="2"/>
  <c r="L4" i="2"/>
  <c r="K4" i="2"/>
  <c r="J4" i="2"/>
  <c r="I4" i="2"/>
  <c r="H4" i="2"/>
  <c r="G4" i="2"/>
  <c r="F4" i="2"/>
  <c r="E4" i="2"/>
  <c r="D4" i="2"/>
  <c r="N3" i="2"/>
  <c r="M3" i="2"/>
  <c r="L3" i="2"/>
  <c r="K3" i="2"/>
  <c r="J3" i="2"/>
  <c r="I3" i="2"/>
  <c r="H3" i="2"/>
  <c r="G3" i="2"/>
  <c r="F3" i="2"/>
  <c r="E3" i="2"/>
  <c r="D3" i="2"/>
</calcChain>
</file>

<file path=xl/sharedStrings.xml><?xml version="1.0" encoding="utf-8"?>
<sst xmlns="http://schemas.openxmlformats.org/spreadsheetml/2006/main" count="97" uniqueCount="45">
  <si>
    <t>id</t>
  </si>
  <si>
    <t>kode_provinsi</t>
  </si>
  <si>
    <t>nama_provinsi</t>
  </si>
  <si>
    <t>kode_kabupaten_kota</t>
  </si>
  <si>
    <t>nama_kabupaten_kota</t>
  </si>
  <si>
    <t>jumlah_produksi_sampah</t>
  </si>
  <si>
    <t>satuan</t>
  </si>
  <si>
    <t>JAWA BARAT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</si>
  <si>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</si>
  <si>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</si>
  <si>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</si>
  <si>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</si>
  <si>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</si>
  <si>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</si>
  <si>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</si>
  <si>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</si>
  <si>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</si>
  <si>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</si>
  <si>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</si>
  <si>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</si>
  <si>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</si>
  <si>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</si>
  <si>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</si>
  <si>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</si>
  <si>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</si>
  <si>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</si>
  <si>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</si>
  <si>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</si>
  <si>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</si>
  <si>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</si>
  <si>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</si>
  <si>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</si>
  <si>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</si>
  <si>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</si>
  <si>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</si>
  <si>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TON PER HARI</t>
  </si>
  <si>
    <t>PDRB</t>
  </si>
  <si>
    <t>RLS</t>
  </si>
  <si>
    <t>Kepadatan</t>
  </si>
  <si>
    <t>jumlah_umkm</t>
  </si>
  <si>
    <t>jumlah_restoran</t>
  </si>
  <si>
    <t>jumlah_pengeluaran_per_kapita</t>
  </si>
  <si>
    <t>Jumlah_tempat_rekreasi_dan_pariwisata</t>
  </si>
  <si>
    <t>Jumlah_pasar_rakyat</t>
  </si>
  <si>
    <t>Angka_melek_huruf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</si>
</sst>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NumberFormat="1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zoomScale="50" zoomScaleNormal="50" workbookViewId="0">
      <selection activeCell="X11" sqref="X11"/>
    </sheetView>
  </sheetViews>
  <sheetFormatPr defaultRowHeight="15" x14ac:dyDescent="0.25"/>
  <cols>
    <col min="1" max="1" width="4" bestFit="1" customWidth="1"/>
    <col min="2" max="2" width="7.5703125" customWidth="1"/>
    <col min="3" max="3" width="6.5703125" customWidth="1"/>
    <col min="4" max="4" width="8" customWidth="1"/>
    <col min="5" max="5" width="28.140625" bestFit="1" customWidth="1"/>
    <col min="6" max="6" width="9.42578125" customWidth="1"/>
    <col min="7" max="7" width="11" customWidth="1"/>
    <col min="8" max="8" width="11.140625" bestFit="1" customWidth="1"/>
    <col min="10" max="10" width="10.42578125" bestFit="1" customWidth="1"/>
    <col min="11" max="11" width="13.85546875" bestFit="1" customWidth="1"/>
    <col min="12" max="12" width="15.7109375" bestFit="1" customWidth="1"/>
    <col min="13" max="13" width="19.85546875" customWidth="1"/>
    <col min="14" max="14" width="15.7109375" customWidth="1"/>
    <col min="15" max="15" width="7.7109375" customWidth="1"/>
    <col min="16" max="16" width="7.140625" customWidth="1"/>
  </cols>
  <sheetData>
    <row r="1" spans="1:16" ht="60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5</v>
      </c>
      <c r="H1" s="4" t="s">
        <v>36</v>
      </c>
      <c r="I1" s="4" t="s">
        <v>37</v>
      </c>
      <c r="J1" s="4" t="s">
        <v>38</v>
      </c>
      <c r="K1" s="3" t="s">
        <v>39</v>
      </c>
      <c r="L1" s="3" t="s">
        <v>40</v>
      </c>
      <c r="M1" s="3" t="s">
        <v>41</v>
      </c>
      <c r="N1" s="4" t="s">
        <v>42</v>
      </c>
      <c r="O1" s="4" t="s">
        <v>43</v>
      </c>
      <c r="P1" s="4" t="s">
        <v>44</v>
      </c>
    </row>
    <row r="2" spans="1:16" ht="15.75" x14ac:dyDescent="0.25">
      <c r="A2">
        <v>163</v>
      </c>
      <c r="B2">
        <v>32</v>
      </c>
      <c r="C2" t="s">
        <v>7</v>
      </c>
      <c r="D2">
        <v>3201</v>
      </c>
      <c r="E2" t="s">
        <v>8</v>
      </c>
      <c r="F2" t="s">
        <v>35</v>
      </c>
      <c r="G2">
        <v>971.59</v>
      </c>
      <c r="H2" s="2">
        <v>159582.65</v>
      </c>
      <c r="I2">
        <v>8.31</v>
      </c>
      <c r="J2">
        <v>1965</v>
      </c>
      <c r="K2">
        <v>506347</v>
      </c>
      <c r="L2">
        <v>409</v>
      </c>
      <c r="M2">
        <v>10410</v>
      </c>
      <c r="N2">
        <v>156</v>
      </c>
      <c r="O2">
        <v>77</v>
      </c>
      <c r="P2">
        <v>98.81</v>
      </c>
    </row>
    <row r="3" spans="1:16" ht="15.75" x14ac:dyDescent="0.25">
      <c r="A3">
        <v>164</v>
      </c>
      <c r="B3">
        <v>32</v>
      </c>
      <c r="C3" t="s">
        <v>7</v>
      </c>
      <c r="D3">
        <v>3202</v>
      </c>
      <c r="E3" t="s">
        <v>9</v>
      </c>
      <c r="F3" t="s">
        <v>35</v>
      </c>
      <c r="G3">
        <v>356.02</v>
      </c>
      <c r="H3" s="2">
        <v>47933.52</v>
      </c>
      <c r="I3">
        <v>7.1</v>
      </c>
      <c r="J3">
        <v>653</v>
      </c>
      <c r="K3">
        <v>363176</v>
      </c>
      <c r="L3">
        <v>21</v>
      </c>
      <c r="M3">
        <v>8850</v>
      </c>
      <c r="N3">
        <v>60</v>
      </c>
      <c r="O3">
        <v>95</v>
      </c>
      <c r="P3">
        <v>99.79</v>
      </c>
    </row>
    <row r="4" spans="1:16" ht="15.75" x14ac:dyDescent="0.25">
      <c r="A4">
        <v>165</v>
      </c>
      <c r="B4">
        <v>32</v>
      </c>
      <c r="C4" t="s">
        <v>7</v>
      </c>
      <c r="D4">
        <v>3203</v>
      </c>
      <c r="E4" t="s">
        <v>10</v>
      </c>
      <c r="F4" t="s">
        <v>35</v>
      </c>
      <c r="G4">
        <v>355.69</v>
      </c>
      <c r="H4" s="2">
        <v>32897.519999999997</v>
      </c>
      <c r="I4">
        <v>7.19</v>
      </c>
      <c r="J4">
        <v>635</v>
      </c>
      <c r="K4">
        <v>338612</v>
      </c>
      <c r="L4">
        <v>87</v>
      </c>
      <c r="M4">
        <v>8052</v>
      </c>
      <c r="N4">
        <v>150</v>
      </c>
      <c r="O4">
        <v>78</v>
      </c>
      <c r="P4">
        <v>99.43</v>
      </c>
    </row>
    <row r="5" spans="1:16" ht="15.75" x14ac:dyDescent="0.25">
      <c r="A5">
        <v>166</v>
      </c>
      <c r="B5">
        <v>32</v>
      </c>
      <c r="C5" t="s">
        <v>7</v>
      </c>
      <c r="D5">
        <v>3204</v>
      </c>
      <c r="E5" t="s">
        <v>11</v>
      </c>
      <c r="F5" t="s">
        <v>35</v>
      </c>
      <c r="G5">
        <v>1489.04</v>
      </c>
      <c r="H5" s="2">
        <v>83947.15</v>
      </c>
      <c r="I5">
        <v>9.07</v>
      </c>
      <c r="J5">
        <v>2055</v>
      </c>
      <c r="K5">
        <v>476954</v>
      </c>
      <c r="L5">
        <v>16</v>
      </c>
      <c r="M5">
        <v>10307</v>
      </c>
      <c r="N5">
        <v>300</v>
      </c>
      <c r="O5">
        <v>30</v>
      </c>
      <c r="P5">
        <v>99.88</v>
      </c>
    </row>
    <row r="6" spans="1:16" ht="15.75" x14ac:dyDescent="0.25">
      <c r="A6">
        <v>167</v>
      </c>
      <c r="B6">
        <v>32</v>
      </c>
      <c r="C6" t="s">
        <v>7</v>
      </c>
      <c r="D6">
        <v>3205</v>
      </c>
      <c r="E6" t="s">
        <v>12</v>
      </c>
      <c r="F6" t="s">
        <v>35</v>
      </c>
      <c r="G6">
        <v>321.17</v>
      </c>
      <c r="H6" s="2">
        <v>39981.19</v>
      </c>
      <c r="I6">
        <v>7.53</v>
      </c>
      <c r="J6">
        <v>855</v>
      </c>
      <c r="K6">
        <v>349863</v>
      </c>
      <c r="L6">
        <v>10</v>
      </c>
      <c r="M6">
        <v>7961</v>
      </c>
      <c r="N6">
        <v>215</v>
      </c>
      <c r="O6">
        <v>70</v>
      </c>
      <c r="P6">
        <v>99.14</v>
      </c>
    </row>
    <row r="7" spans="1:16" ht="15.75" x14ac:dyDescent="0.25">
      <c r="A7">
        <v>168</v>
      </c>
      <c r="B7">
        <v>32</v>
      </c>
      <c r="C7" t="s">
        <v>7</v>
      </c>
      <c r="D7">
        <v>3206</v>
      </c>
      <c r="E7" t="s">
        <v>13</v>
      </c>
      <c r="F7" t="s">
        <v>35</v>
      </c>
      <c r="G7">
        <v>172.26</v>
      </c>
      <c r="H7" s="2">
        <v>25179.48</v>
      </c>
      <c r="I7">
        <v>7.48</v>
      </c>
      <c r="J7">
        <v>731</v>
      </c>
      <c r="K7">
        <v>253908</v>
      </c>
      <c r="L7">
        <v>2</v>
      </c>
      <c r="M7">
        <v>7829</v>
      </c>
      <c r="N7">
        <v>61</v>
      </c>
      <c r="O7">
        <v>57</v>
      </c>
      <c r="P7">
        <v>99.34</v>
      </c>
    </row>
    <row r="8" spans="1:16" ht="15.75" x14ac:dyDescent="0.25">
      <c r="A8">
        <v>169</v>
      </c>
      <c r="B8">
        <v>32</v>
      </c>
      <c r="C8" t="s">
        <v>7</v>
      </c>
      <c r="D8">
        <v>3207</v>
      </c>
      <c r="E8" t="s">
        <v>14</v>
      </c>
      <c r="F8" t="s">
        <v>35</v>
      </c>
      <c r="G8">
        <v>159.41</v>
      </c>
      <c r="H8" s="2">
        <v>22774.93</v>
      </c>
      <c r="I8">
        <v>7.9</v>
      </c>
      <c r="J8">
        <v>893</v>
      </c>
      <c r="K8">
        <v>188633</v>
      </c>
      <c r="L8">
        <v>7</v>
      </c>
      <c r="M8">
        <v>9259</v>
      </c>
      <c r="N8">
        <v>38</v>
      </c>
      <c r="O8">
        <v>52</v>
      </c>
      <c r="P8">
        <v>99.4</v>
      </c>
    </row>
    <row r="9" spans="1:16" ht="15.75" x14ac:dyDescent="0.25">
      <c r="A9">
        <v>170</v>
      </c>
      <c r="B9">
        <v>32</v>
      </c>
      <c r="C9" t="s">
        <v>7</v>
      </c>
      <c r="D9">
        <v>3208</v>
      </c>
      <c r="E9" t="s">
        <v>15</v>
      </c>
      <c r="F9" t="s">
        <v>35</v>
      </c>
      <c r="G9">
        <v>405.76</v>
      </c>
      <c r="H9" s="2">
        <v>17483.02</v>
      </c>
      <c r="I9">
        <v>7.8</v>
      </c>
      <c r="J9">
        <v>1079</v>
      </c>
      <c r="K9">
        <v>128103</v>
      </c>
      <c r="L9">
        <v>0</v>
      </c>
      <c r="M9">
        <v>9409</v>
      </c>
      <c r="N9">
        <v>149</v>
      </c>
      <c r="O9">
        <v>38</v>
      </c>
      <c r="P9">
        <v>97.5</v>
      </c>
    </row>
    <row r="10" spans="1:16" ht="15.75" x14ac:dyDescent="0.25">
      <c r="A10">
        <v>171</v>
      </c>
      <c r="B10">
        <v>32</v>
      </c>
      <c r="C10" t="s">
        <v>7</v>
      </c>
      <c r="D10">
        <v>3209</v>
      </c>
      <c r="E10" t="s">
        <v>16</v>
      </c>
      <c r="F10" t="s">
        <v>35</v>
      </c>
      <c r="G10">
        <v>242.52</v>
      </c>
      <c r="H10" s="2">
        <v>34128.550000000003</v>
      </c>
      <c r="I10">
        <v>7.1</v>
      </c>
      <c r="J10">
        <v>2402</v>
      </c>
      <c r="K10">
        <v>341037</v>
      </c>
      <c r="L10">
        <v>54</v>
      </c>
      <c r="M10">
        <v>10368</v>
      </c>
      <c r="N10">
        <v>23</v>
      </c>
      <c r="O10">
        <v>31</v>
      </c>
      <c r="P10">
        <v>95.5</v>
      </c>
    </row>
    <row r="11" spans="1:16" ht="15.75" x14ac:dyDescent="0.25">
      <c r="A11">
        <v>172</v>
      </c>
      <c r="B11">
        <v>32</v>
      </c>
      <c r="C11" t="s">
        <v>7</v>
      </c>
      <c r="D11">
        <v>3210</v>
      </c>
      <c r="E11" t="s">
        <v>17</v>
      </c>
      <c r="F11" t="s">
        <v>35</v>
      </c>
      <c r="G11">
        <v>546.54</v>
      </c>
      <c r="H11" s="2">
        <v>22788.75</v>
      </c>
      <c r="I11">
        <v>7.31</v>
      </c>
      <c r="J11">
        <v>1099</v>
      </c>
      <c r="K11">
        <v>211749</v>
      </c>
      <c r="L11">
        <v>5</v>
      </c>
      <c r="M11">
        <v>9591</v>
      </c>
      <c r="N11">
        <v>179</v>
      </c>
      <c r="O11">
        <v>48</v>
      </c>
      <c r="P11">
        <v>97.29</v>
      </c>
    </row>
    <row r="12" spans="1:16" ht="15.75" x14ac:dyDescent="0.25">
      <c r="A12">
        <v>173</v>
      </c>
      <c r="B12">
        <v>32</v>
      </c>
      <c r="C12" t="s">
        <v>7</v>
      </c>
      <c r="D12">
        <v>3211</v>
      </c>
      <c r="E12" t="s">
        <v>18</v>
      </c>
      <c r="F12" t="s">
        <v>35</v>
      </c>
      <c r="G12">
        <v>707.75</v>
      </c>
      <c r="H12" s="2">
        <v>24414.66</v>
      </c>
      <c r="I12">
        <v>8.52</v>
      </c>
      <c r="J12">
        <v>767</v>
      </c>
      <c r="K12">
        <v>156884</v>
      </c>
      <c r="L12">
        <v>2</v>
      </c>
      <c r="M12">
        <v>10262</v>
      </c>
      <c r="N12">
        <v>97</v>
      </c>
      <c r="O12">
        <v>42</v>
      </c>
      <c r="P12">
        <v>99.38</v>
      </c>
    </row>
    <row r="13" spans="1:16" ht="15.75" x14ac:dyDescent="0.25">
      <c r="A13">
        <v>174</v>
      </c>
      <c r="B13">
        <v>32</v>
      </c>
      <c r="C13" t="s">
        <v>7</v>
      </c>
      <c r="D13">
        <v>3212</v>
      </c>
      <c r="E13" t="s">
        <v>19</v>
      </c>
      <c r="F13" t="s">
        <v>35</v>
      </c>
      <c r="G13">
        <v>792.48</v>
      </c>
      <c r="H13" s="2">
        <v>59544.87</v>
      </c>
      <c r="I13">
        <v>6.52</v>
      </c>
      <c r="J13">
        <v>924</v>
      </c>
      <c r="K13">
        <v>257929</v>
      </c>
      <c r="L13">
        <v>0</v>
      </c>
      <c r="M13">
        <v>9810</v>
      </c>
      <c r="N13">
        <v>39</v>
      </c>
      <c r="O13">
        <v>38</v>
      </c>
      <c r="P13">
        <v>93.76</v>
      </c>
    </row>
    <row r="14" spans="1:16" ht="15.75" x14ac:dyDescent="0.25">
      <c r="A14">
        <v>175</v>
      </c>
      <c r="B14">
        <v>32</v>
      </c>
      <c r="C14" t="s">
        <v>7</v>
      </c>
      <c r="D14">
        <v>3213</v>
      </c>
      <c r="E14" t="s">
        <v>20</v>
      </c>
      <c r="F14" t="s">
        <v>35</v>
      </c>
      <c r="G14">
        <v>739.6</v>
      </c>
      <c r="H14" s="2">
        <v>29023.19</v>
      </c>
      <c r="I14">
        <v>7.11</v>
      </c>
      <c r="J14">
        <v>843</v>
      </c>
      <c r="K14">
        <v>229215</v>
      </c>
      <c r="L14">
        <v>25</v>
      </c>
      <c r="M14">
        <v>10854</v>
      </c>
      <c r="N14">
        <v>125</v>
      </c>
      <c r="O14">
        <v>37</v>
      </c>
      <c r="P14">
        <v>96.46</v>
      </c>
    </row>
    <row r="15" spans="1:16" ht="15.75" x14ac:dyDescent="0.25">
      <c r="A15">
        <v>176</v>
      </c>
      <c r="B15">
        <v>32</v>
      </c>
      <c r="C15" t="s">
        <v>7</v>
      </c>
      <c r="D15">
        <v>3214</v>
      </c>
      <c r="E15" t="s">
        <v>21</v>
      </c>
      <c r="F15" t="s">
        <v>35</v>
      </c>
      <c r="G15">
        <v>239.72</v>
      </c>
      <c r="H15" s="2">
        <v>46840.15</v>
      </c>
      <c r="I15">
        <v>8.1</v>
      </c>
      <c r="J15">
        <v>1213</v>
      </c>
      <c r="K15">
        <v>117790</v>
      </c>
      <c r="L15">
        <v>47</v>
      </c>
      <c r="M15">
        <v>11669</v>
      </c>
      <c r="N15">
        <v>63</v>
      </c>
      <c r="O15">
        <v>16</v>
      </c>
      <c r="P15">
        <v>98.68</v>
      </c>
    </row>
    <row r="16" spans="1:16" ht="15.75" x14ac:dyDescent="0.25">
      <c r="A16">
        <v>177</v>
      </c>
      <c r="B16">
        <v>32</v>
      </c>
      <c r="C16" t="s">
        <v>7</v>
      </c>
      <c r="D16">
        <v>3215</v>
      </c>
      <c r="E16" t="s">
        <v>22</v>
      </c>
      <c r="F16" t="s">
        <v>35</v>
      </c>
      <c r="G16">
        <v>614.61</v>
      </c>
      <c r="H16" s="2">
        <v>166941.49</v>
      </c>
      <c r="I16">
        <v>7.78</v>
      </c>
      <c r="J16">
        <v>1457</v>
      </c>
      <c r="K16">
        <v>315388</v>
      </c>
      <c r="L16">
        <v>190</v>
      </c>
      <c r="M16">
        <v>11522</v>
      </c>
      <c r="N16">
        <v>127</v>
      </c>
      <c r="O16">
        <v>33</v>
      </c>
      <c r="P16">
        <v>97.51</v>
      </c>
    </row>
    <row r="17" spans="1:16" ht="15.75" x14ac:dyDescent="0.25">
      <c r="A17">
        <v>178</v>
      </c>
      <c r="B17">
        <v>32</v>
      </c>
      <c r="C17" t="s">
        <v>7</v>
      </c>
      <c r="D17">
        <v>3216</v>
      </c>
      <c r="E17" t="s">
        <v>23</v>
      </c>
      <c r="F17" t="s">
        <v>35</v>
      </c>
      <c r="G17">
        <v>1193.76</v>
      </c>
      <c r="H17" s="2">
        <v>251828.57</v>
      </c>
      <c r="I17">
        <v>9.3000000000000007</v>
      </c>
      <c r="J17">
        <v>2468</v>
      </c>
      <c r="K17">
        <v>311927</v>
      </c>
      <c r="L17">
        <v>981</v>
      </c>
      <c r="M17">
        <v>11341</v>
      </c>
      <c r="N17">
        <v>35</v>
      </c>
      <c r="O17">
        <v>57</v>
      </c>
      <c r="P17">
        <v>97.6</v>
      </c>
    </row>
    <row r="18" spans="1:16" ht="15.75" x14ac:dyDescent="0.25">
      <c r="A18">
        <v>179</v>
      </c>
      <c r="B18">
        <v>32</v>
      </c>
      <c r="C18" t="s">
        <v>7</v>
      </c>
      <c r="D18">
        <v>3217</v>
      </c>
      <c r="E18" t="s">
        <v>24</v>
      </c>
      <c r="F18" t="s">
        <v>35</v>
      </c>
      <c r="G18">
        <v>201.09</v>
      </c>
      <c r="H18" s="2">
        <v>31701.79</v>
      </c>
      <c r="I18">
        <v>8.1999999999999993</v>
      </c>
      <c r="J18">
        <v>1364</v>
      </c>
      <c r="K18">
        <v>211001</v>
      </c>
      <c r="L18">
        <v>152</v>
      </c>
      <c r="M18">
        <v>8546</v>
      </c>
      <c r="N18">
        <v>159</v>
      </c>
      <c r="O18">
        <v>16</v>
      </c>
      <c r="P18">
        <v>99.69</v>
      </c>
    </row>
    <row r="19" spans="1:16" ht="15.75" x14ac:dyDescent="0.25">
      <c r="A19">
        <v>180</v>
      </c>
      <c r="B19">
        <v>32</v>
      </c>
      <c r="C19" t="s">
        <v>7</v>
      </c>
      <c r="D19">
        <v>3218</v>
      </c>
      <c r="E19" t="s">
        <v>25</v>
      </c>
      <c r="F19" t="s">
        <v>35</v>
      </c>
      <c r="G19">
        <v>46.62</v>
      </c>
      <c r="H19" s="2">
        <v>8022.78</v>
      </c>
      <c r="I19">
        <v>7.85</v>
      </c>
      <c r="J19">
        <v>428</v>
      </c>
      <c r="K19">
        <v>81401</v>
      </c>
      <c r="L19">
        <v>0</v>
      </c>
      <c r="M19">
        <v>9065</v>
      </c>
      <c r="N19">
        <v>285</v>
      </c>
      <c r="O19">
        <v>32</v>
      </c>
      <c r="P19">
        <v>99.39</v>
      </c>
    </row>
    <row r="20" spans="1:16" ht="15.75" x14ac:dyDescent="0.25">
      <c r="A20">
        <v>181</v>
      </c>
      <c r="B20">
        <v>32</v>
      </c>
      <c r="C20" t="s">
        <v>7</v>
      </c>
      <c r="D20">
        <v>3271</v>
      </c>
      <c r="E20" t="s">
        <v>26</v>
      </c>
      <c r="F20" t="s">
        <v>35</v>
      </c>
      <c r="G20">
        <v>719.72</v>
      </c>
      <c r="H20" s="2">
        <v>33372.480000000003</v>
      </c>
      <c r="I20">
        <v>10.53</v>
      </c>
      <c r="J20">
        <v>9210</v>
      </c>
      <c r="K20">
        <v>116656</v>
      </c>
      <c r="L20">
        <v>171</v>
      </c>
      <c r="M20">
        <v>11716</v>
      </c>
      <c r="N20">
        <v>30</v>
      </c>
      <c r="O20">
        <v>16</v>
      </c>
      <c r="P20">
        <v>99.68</v>
      </c>
    </row>
    <row r="21" spans="1:16" ht="15.75" x14ac:dyDescent="0.25">
      <c r="A21">
        <v>182</v>
      </c>
      <c r="B21">
        <v>32</v>
      </c>
      <c r="C21" t="s">
        <v>7</v>
      </c>
      <c r="D21">
        <v>3272</v>
      </c>
      <c r="E21" t="s">
        <v>27</v>
      </c>
      <c r="F21" t="s">
        <v>35</v>
      </c>
      <c r="G21">
        <v>232.06</v>
      </c>
      <c r="H21" s="2">
        <v>8851.0499999999993</v>
      </c>
      <c r="I21">
        <v>9.81</v>
      </c>
      <c r="J21">
        <v>7329</v>
      </c>
      <c r="K21">
        <v>53979</v>
      </c>
      <c r="L21">
        <v>108</v>
      </c>
      <c r="M21">
        <v>10942</v>
      </c>
      <c r="N21">
        <v>17</v>
      </c>
      <c r="O21">
        <v>8</v>
      </c>
      <c r="P21">
        <v>99.59</v>
      </c>
    </row>
    <row r="22" spans="1:16" ht="15.75" x14ac:dyDescent="0.25">
      <c r="A22">
        <v>183</v>
      </c>
      <c r="B22">
        <v>32</v>
      </c>
      <c r="C22" t="s">
        <v>7</v>
      </c>
      <c r="D22">
        <v>3273</v>
      </c>
      <c r="E22" t="s">
        <v>28</v>
      </c>
      <c r="F22" t="s">
        <v>35</v>
      </c>
      <c r="G22">
        <v>1529.04</v>
      </c>
      <c r="H22" s="2">
        <v>200414.03</v>
      </c>
      <c r="I22">
        <v>10.99</v>
      </c>
      <c r="J22">
        <v>15076</v>
      </c>
      <c r="K22">
        <v>464346</v>
      </c>
      <c r="L22">
        <v>370</v>
      </c>
      <c r="M22">
        <v>16996</v>
      </c>
      <c r="N22">
        <v>61</v>
      </c>
      <c r="O22">
        <v>49</v>
      </c>
      <c r="P22">
        <v>99.87</v>
      </c>
    </row>
    <row r="23" spans="1:16" ht="15.75" x14ac:dyDescent="0.25">
      <c r="A23">
        <v>184</v>
      </c>
      <c r="B23">
        <v>32</v>
      </c>
      <c r="C23" t="s">
        <v>7</v>
      </c>
      <c r="D23">
        <v>3274</v>
      </c>
      <c r="E23" t="s">
        <v>29</v>
      </c>
      <c r="F23" t="s">
        <v>35</v>
      </c>
      <c r="G23">
        <v>229.75</v>
      </c>
      <c r="H23" s="2">
        <v>17154.55</v>
      </c>
      <c r="I23">
        <v>10.119999999999999</v>
      </c>
      <c r="J23">
        <v>9199</v>
      </c>
      <c r="K23">
        <v>54306</v>
      </c>
      <c r="L23">
        <v>178</v>
      </c>
      <c r="M23">
        <v>11810</v>
      </c>
      <c r="N23">
        <v>17</v>
      </c>
      <c r="O23">
        <v>12</v>
      </c>
      <c r="P23">
        <v>98.65</v>
      </c>
    </row>
    <row r="24" spans="1:16" ht="15.75" x14ac:dyDescent="0.25">
      <c r="A24">
        <v>185</v>
      </c>
      <c r="B24">
        <v>32</v>
      </c>
      <c r="C24" t="s">
        <v>7</v>
      </c>
      <c r="D24">
        <v>3275</v>
      </c>
      <c r="E24" t="s">
        <v>30</v>
      </c>
      <c r="F24" t="s">
        <v>35</v>
      </c>
      <c r="G24">
        <v>1500.77</v>
      </c>
      <c r="H24" s="2">
        <v>69796.94</v>
      </c>
      <c r="I24">
        <v>11.31</v>
      </c>
      <c r="J24">
        <v>11947</v>
      </c>
      <c r="K24">
        <v>274143</v>
      </c>
      <c r="L24">
        <v>1024</v>
      </c>
      <c r="M24">
        <v>15903</v>
      </c>
      <c r="N24">
        <v>78</v>
      </c>
      <c r="O24">
        <v>14</v>
      </c>
      <c r="P24">
        <v>99.55</v>
      </c>
    </row>
    <row r="25" spans="1:16" ht="15.75" x14ac:dyDescent="0.25">
      <c r="A25">
        <v>186</v>
      </c>
      <c r="B25">
        <v>32</v>
      </c>
      <c r="C25" t="s">
        <v>7</v>
      </c>
      <c r="D25">
        <v>3276</v>
      </c>
      <c r="E25" t="s">
        <v>31</v>
      </c>
      <c r="F25" t="s">
        <v>35</v>
      </c>
      <c r="G25">
        <v>1418.87</v>
      </c>
      <c r="H25" s="2">
        <v>49946.93</v>
      </c>
      <c r="I25">
        <v>11.46</v>
      </c>
      <c r="J25">
        <v>9453</v>
      </c>
      <c r="K25">
        <v>219238</v>
      </c>
      <c r="L25">
        <v>793</v>
      </c>
      <c r="M25">
        <v>15420</v>
      </c>
      <c r="N25">
        <v>84</v>
      </c>
      <c r="O25">
        <v>11</v>
      </c>
      <c r="P25">
        <v>99.34</v>
      </c>
    </row>
    <row r="26" spans="1:16" ht="15.75" x14ac:dyDescent="0.25">
      <c r="A26">
        <v>187</v>
      </c>
      <c r="B26">
        <v>32</v>
      </c>
      <c r="C26" t="s">
        <v>7</v>
      </c>
      <c r="D26">
        <v>3277</v>
      </c>
      <c r="E26" t="s">
        <v>32</v>
      </c>
      <c r="F26" t="s">
        <v>35</v>
      </c>
      <c r="G26">
        <v>193.36</v>
      </c>
      <c r="H26" s="2">
        <v>23275.78</v>
      </c>
      <c r="I26">
        <v>11.08</v>
      </c>
      <c r="J26">
        <v>14279</v>
      </c>
      <c r="K26">
        <v>76833</v>
      </c>
      <c r="L26">
        <v>27</v>
      </c>
      <c r="M26">
        <v>12019</v>
      </c>
      <c r="N26">
        <v>7</v>
      </c>
      <c r="O26">
        <v>4</v>
      </c>
      <c r="P26">
        <v>99.78</v>
      </c>
    </row>
    <row r="27" spans="1:16" ht="15.75" x14ac:dyDescent="0.25">
      <c r="A27">
        <v>188</v>
      </c>
      <c r="B27">
        <v>32</v>
      </c>
      <c r="C27" t="s">
        <v>7</v>
      </c>
      <c r="D27">
        <v>3278</v>
      </c>
      <c r="E27" t="s">
        <v>33</v>
      </c>
      <c r="F27" t="s">
        <v>35</v>
      </c>
      <c r="G27">
        <v>295.87</v>
      </c>
      <c r="H27" s="2">
        <v>15981.25</v>
      </c>
      <c r="I27">
        <v>9.52</v>
      </c>
      <c r="J27">
        <v>4263</v>
      </c>
      <c r="K27">
        <v>123010</v>
      </c>
      <c r="L27">
        <v>74</v>
      </c>
      <c r="M27">
        <v>10213</v>
      </c>
      <c r="N27">
        <v>21</v>
      </c>
      <c r="O27">
        <v>10</v>
      </c>
      <c r="P27">
        <v>99.95</v>
      </c>
    </row>
    <row r="28" spans="1:16" ht="15.75" x14ac:dyDescent="0.25">
      <c r="A28">
        <v>189</v>
      </c>
      <c r="B28">
        <v>32</v>
      </c>
      <c r="C28" t="s">
        <v>7</v>
      </c>
      <c r="D28">
        <v>3279</v>
      </c>
      <c r="E28" t="s">
        <v>34</v>
      </c>
      <c r="F28" t="s">
        <v>35</v>
      </c>
      <c r="G28">
        <v>60.29</v>
      </c>
      <c r="H28" s="2">
        <v>3364.26</v>
      </c>
      <c r="I28">
        <v>8.77</v>
      </c>
      <c r="J28">
        <v>1570</v>
      </c>
      <c r="K28">
        <v>34962</v>
      </c>
      <c r="L28">
        <v>0</v>
      </c>
      <c r="M28">
        <v>10967</v>
      </c>
      <c r="N28">
        <v>7</v>
      </c>
      <c r="O28">
        <v>8</v>
      </c>
      <c r="P28">
        <v>99.81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29"/>
  <sheetViews>
    <sheetView workbookViewId="0">
      <selection activeCell="R7" sqref="R7"/>
    </sheetView>
  </sheetViews>
  <sheetFormatPr defaultRowHeight="15" x14ac:dyDescent="0.25"/>
  <sheetData>
    <row r="3" spans="4:15" x14ac:dyDescent="0.25">
      <c r="D3">
        <f>_xlfn.STDEV.S(data!G2:G28)</f>
        <v>474.74497252033456</v>
      </c>
      <c r="E3">
        <f>_xlfn.STDEV.S(data!H2:H28)</f>
        <v>63128.746505256568</v>
      </c>
      <c r="F3">
        <f>_xlfn.STDEV.S(data!I2:I28)</f>
        <v>1.4721134292974534</v>
      </c>
      <c r="G3">
        <f>_xlfn.STDEV.S(data!J2:J28)</f>
        <v>4549.9816567677581</v>
      </c>
      <c r="H3">
        <f>_xlfn.STDEV.S(data!K2:K28)</f>
        <v>133918.7208823773</v>
      </c>
      <c r="I3">
        <f>_xlfn.STDEV.S(data!L2:L28)</f>
        <v>294.79190593750673</v>
      </c>
      <c r="J3">
        <f>_xlfn.STDEV.S(data!M2:M28)</f>
        <v>2278.9140244980999</v>
      </c>
      <c r="K3">
        <f>_xlfn.STDEV.S(data!N2:N28)</f>
        <v>81.512622901656727</v>
      </c>
      <c r="L3">
        <f>_xlfn.STDEV.S(data!O2:O28)</f>
        <v>24.663259177901715</v>
      </c>
      <c r="M3">
        <f>_xlfn.STDEV.S(data!P2:P28)</f>
        <v>1.5199882853049849</v>
      </c>
      <c r="N3">
        <f>_xlfn.STDEV.S(Sheet1!O3:O29)</f>
        <v>0.28308352588052527</v>
      </c>
      <c r="O3">
        <f>data!G2/data!J2</f>
        <v>0.49444783715012725</v>
      </c>
    </row>
    <row r="4" spans="4:15" x14ac:dyDescent="0.25">
      <c r="D4">
        <f>MAX(data!G2:G28)</f>
        <v>1529.04</v>
      </c>
      <c r="E4">
        <f>MAX(data!H2:H28)</f>
        <v>251828.57</v>
      </c>
      <c r="F4">
        <f>MAX(data!I2:I28)</f>
        <v>11.46</v>
      </c>
      <c r="G4">
        <f>MAX(data!J2:J28)</f>
        <v>15076</v>
      </c>
      <c r="H4">
        <f>MAX(data!K2:K28)</f>
        <v>506347</v>
      </c>
      <c r="I4">
        <f>MAX(data!L2:L28)</f>
        <v>1024</v>
      </c>
      <c r="J4">
        <f>MAX(data!M2:M28)</f>
        <v>16996</v>
      </c>
      <c r="K4">
        <f>MAX(data!N2:N28)</f>
        <v>300</v>
      </c>
      <c r="L4">
        <f>MAX(data!O2:O28)</f>
        <v>95</v>
      </c>
      <c r="M4">
        <f>MAX(data!P2:P28)</f>
        <v>99.95</v>
      </c>
      <c r="N4">
        <f>MAX(Sheet1!O3:O29)</f>
        <v>0.92275097783572357</v>
      </c>
      <c r="O4">
        <f>data!G3/data!J3</f>
        <v>0.54520673813169984</v>
      </c>
    </row>
    <row r="5" spans="4:15" x14ac:dyDescent="0.25">
      <c r="D5">
        <f>MIN(data!G2:G28)</f>
        <v>46.62</v>
      </c>
      <c r="E5">
        <f>MIN(data!H2:H28)</f>
        <v>3364.26</v>
      </c>
      <c r="F5">
        <f>MIN(data!I2:I28)</f>
        <v>6.52</v>
      </c>
      <c r="G5">
        <f>MIN(data!J2:J28)</f>
        <v>428</v>
      </c>
      <c r="H5">
        <f>MIN(data!K2:K28)</f>
        <v>34962</v>
      </c>
      <c r="I5">
        <f>MIN(data!L2:L28)</f>
        <v>0</v>
      </c>
      <c r="J5">
        <f>MIN(data!M2:M28)</f>
        <v>7829</v>
      </c>
      <c r="K5">
        <f>MIN(data!N2:N28)</f>
        <v>7</v>
      </c>
      <c r="L5">
        <f>MIN(data!O2:O28)</f>
        <v>4</v>
      </c>
      <c r="M5">
        <f>MIN(data!P2:P28)</f>
        <v>93.76</v>
      </c>
      <c r="N5">
        <f>MIN(Sheet1!O3:O29)</f>
        <v>1.3541564535331606E-2</v>
      </c>
      <c r="O5">
        <f>data!G4/data!J4</f>
        <v>0.56014173228346453</v>
      </c>
    </row>
    <row r="6" spans="4:15" x14ac:dyDescent="0.25">
      <c r="O6">
        <f>data!G5/data!J5</f>
        <v>0.72459367396593677</v>
      </c>
    </row>
    <row r="7" spans="4:15" x14ac:dyDescent="0.25">
      <c r="O7">
        <f>data!G6/data!J6</f>
        <v>0.37563742690058483</v>
      </c>
    </row>
    <row r="8" spans="4:15" x14ac:dyDescent="0.25">
      <c r="O8">
        <f>data!G7/data!J7</f>
        <v>0.23564979480164158</v>
      </c>
    </row>
    <row r="9" spans="4:15" x14ac:dyDescent="0.25">
      <c r="O9">
        <f>data!G8/data!J8</f>
        <v>0.17851063829787234</v>
      </c>
    </row>
    <row r="10" spans="4:15" x14ac:dyDescent="0.25">
      <c r="O10">
        <f>data!G9/data!J9</f>
        <v>0.37605189990732157</v>
      </c>
    </row>
    <row r="11" spans="4:15" x14ac:dyDescent="0.25">
      <c r="O11">
        <f>data!G10/data!J10</f>
        <v>0.10096586178184846</v>
      </c>
    </row>
    <row r="12" spans="4:15" x14ac:dyDescent="0.25">
      <c r="O12">
        <f>data!G11/data!J11</f>
        <v>0.49730664240218375</v>
      </c>
    </row>
    <row r="13" spans="4:15" x14ac:dyDescent="0.25">
      <c r="O13">
        <f>data!G12/data!J12</f>
        <v>0.92275097783572357</v>
      </c>
    </row>
    <row r="14" spans="4:15" x14ac:dyDescent="0.25">
      <c r="O14">
        <f>data!G13/data!J13</f>
        <v>0.85766233766233768</v>
      </c>
    </row>
    <row r="15" spans="4:15" x14ac:dyDescent="0.25">
      <c r="O15">
        <f>data!G14/data!J14</f>
        <v>0.87734282325029656</v>
      </c>
    </row>
    <row r="16" spans="4:15" x14ac:dyDescent="0.25">
      <c r="O16">
        <f>data!G15/data!J15</f>
        <v>0.19762572135201978</v>
      </c>
    </row>
    <row r="17" spans="15:15" x14ac:dyDescent="0.25">
      <c r="O17">
        <f>data!G16/data!J16</f>
        <v>0.42183253260123543</v>
      </c>
    </row>
    <row r="18" spans="15:15" x14ac:dyDescent="0.25">
      <c r="O18">
        <f>data!G17/data!J17</f>
        <v>0.48369529983792542</v>
      </c>
    </row>
    <row r="19" spans="15:15" x14ac:dyDescent="0.25">
      <c r="O19">
        <f>data!G18/data!J18</f>
        <v>0.1474266862170088</v>
      </c>
    </row>
    <row r="20" spans="15:15" x14ac:dyDescent="0.25">
      <c r="O20">
        <f>data!G19/data!J19</f>
        <v>0.1089252336448598</v>
      </c>
    </row>
    <row r="21" spans="15:15" x14ac:dyDescent="0.25">
      <c r="O21">
        <f>data!G20/data!J20</f>
        <v>7.8145494028230192E-2</v>
      </c>
    </row>
    <row r="22" spans="15:15" x14ac:dyDescent="0.25">
      <c r="O22">
        <f>data!G21/data!J21</f>
        <v>3.1663255560103701E-2</v>
      </c>
    </row>
    <row r="23" spans="15:15" x14ac:dyDescent="0.25">
      <c r="O23">
        <f>data!G22/data!J22</f>
        <v>0.10142212788538074</v>
      </c>
    </row>
    <row r="24" spans="15:15" x14ac:dyDescent="0.25">
      <c r="O24">
        <f>data!G23/data!J23</f>
        <v>2.4975540819654311E-2</v>
      </c>
    </row>
    <row r="25" spans="15:15" x14ac:dyDescent="0.25">
      <c r="O25">
        <f>data!G24/data!J24</f>
        <v>0.12561898384531681</v>
      </c>
    </row>
    <row r="26" spans="15:15" x14ac:dyDescent="0.25">
      <c r="O26">
        <f>data!G25/data!J25</f>
        <v>0.15009732360097322</v>
      </c>
    </row>
    <row r="27" spans="15:15" x14ac:dyDescent="0.25">
      <c r="O27">
        <f>data!G26/data!J26</f>
        <v>1.3541564535331606E-2</v>
      </c>
    </row>
    <row r="28" spans="15:15" x14ac:dyDescent="0.25">
      <c r="O28">
        <f>data!G27/data!J27</f>
        <v>6.9404175463288767E-2</v>
      </c>
    </row>
    <row r="29" spans="15:15" x14ac:dyDescent="0.25">
      <c r="O29">
        <f>data!G28/data!J28</f>
        <v>3.840127388535032E-2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2023-02-11T07:27:06Z</dcterms:created>
  <dcterms:modified xsi:type="dcterms:W3CDTF">2023-07-25T07:43:56Z</dcterms:modified>
</cp:coreProperties>
</file>