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united_states\data\"/>
    </mc:Choice>
  </mc:AlternateContent>
  <xr:revisionPtr revIDLastSave="0" documentId="13_ncr:1_{EFDDE0A1-4C5F-4796-8396-34EA8D57C7EA}" xr6:coauthVersionLast="47" xr6:coauthVersionMax="47" xr10:uidLastSave="{00000000-0000-0000-0000-000000000000}"/>
  <bookViews>
    <workbookView xWindow="-24690" yWindow="870" windowWidth="19755" windowHeight="12105" firstSheet="1" activeTab="6" xr2:uid="{65FE6386-AB1C-4CB3-ACD7-B24F3EF59184}"/>
  </bookViews>
  <sheets>
    <sheet name="amd_intel" sheetId="13" r:id="rId1"/>
    <sheet name="GPU" sheetId="1" r:id="rId2"/>
    <sheet name="Memory" sheetId="2" r:id="rId3"/>
    <sheet name="cpu" sheetId="3" r:id="rId4"/>
    <sheet name="ssd" sheetId="4" r:id="rId5"/>
    <sheet name="--" sheetId="5" r:id="rId6"/>
    <sheet name="server" sheetId="6" r:id="rId7"/>
    <sheet name="아싸" sheetId="7" r:id="rId8"/>
    <sheet name="ITmaya" sheetId="8" r:id="rId9"/>
    <sheet name="---" sheetId="9" r:id="rId10"/>
    <sheet name="202108" sheetId="10" r:id="rId11"/>
    <sheet name="202205" sheetId="11" r:id="rId12"/>
    <sheet name="202011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2" l="1"/>
  <c r="E11" i="12"/>
  <c r="E10" i="12"/>
  <c r="E9" i="12"/>
  <c r="E8" i="12"/>
  <c r="E7" i="12"/>
  <c r="E6" i="12"/>
  <c r="E5" i="12"/>
  <c r="E4" i="12"/>
  <c r="E8" i="11"/>
  <c r="E6" i="11"/>
  <c r="E4" i="11"/>
  <c r="E13" i="11" s="1"/>
  <c r="F5" i="11" s="1"/>
  <c r="E7" i="11"/>
  <c r="E9" i="11"/>
  <c r="E11" i="11"/>
  <c r="E12" i="11"/>
  <c r="E10" i="11"/>
  <c r="E5" i="11"/>
  <c r="E9" i="8"/>
  <c r="F9" i="8" s="1"/>
  <c r="E8" i="8"/>
  <c r="F8" i="8" s="1"/>
  <c r="E7" i="8"/>
  <c r="F7" i="8" s="1"/>
  <c r="E6" i="8"/>
  <c r="F6" i="8" s="1"/>
  <c r="E5" i="8"/>
  <c r="F5" i="8" s="1"/>
  <c r="E4" i="8"/>
  <c r="F4" i="8" s="1"/>
  <c r="E3" i="8"/>
  <c r="F3" i="8" s="1"/>
  <c r="E2" i="8"/>
  <c r="F2" i="8" s="1"/>
  <c r="G2" i="8" s="1"/>
  <c r="G9" i="7"/>
  <c r="G10" i="7" s="1"/>
  <c r="G11" i="7" s="1"/>
  <c r="G12" i="7" s="1"/>
  <c r="G13" i="7" s="1"/>
  <c r="G14" i="7" s="1"/>
  <c r="G8" i="7"/>
  <c r="G7" i="7"/>
  <c r="E12" i="7"/>
  <c r="E9" i="7"/>
  <c r="E11" i="7"/>
  <c r="E7" i="7"/>
  <c r="E13" i="7"/>
  <c r="E10" i="7"/>
  <c r="E14" i="7"/>
  <c r="E8" i="7"/>
  <c r="G6" i="6"/>
  <c r="G10" i="6"/>
  <c r="G8" i="6"/>
  <c r="G3" i="6"/>
  <c r="G7" i="6"/>
  <c r="G4" i="6"/>
  <c r="G5" i="6"/>
  <c r="G2" i="6"/>
  <c r="G9" i="6"/>
  <c r="E13" i="12" l="1"/>
  <c r="F7" i="12" s="1"/>
  <c r="F8" i="11"/>
  <c r="F10" i="11"/>
  <c r="F12" i="11"/>
  <c r="F11" i="11"/>
  <c r="F9" i="11"/>
  <c r="F7" i="11"/>
  <c r="F6" i="11"/>
  <c r="F4" i="11"/>
  <c r="G4" i="11" s="1"/>
  <c r="G5" i="11" s="1"/>
  <c r="G6" i="11" s="1"/>
  <c r="G7" i="11" s="1"/>
  <c r="G8" i="11" s="1"/>
  <c r="G9" i="11" s="1"/>
  <c r="G10" i="11" s="1"/>
  <c r="G11" i="11" s="1"/>
  <c r="G12" i="11" s="1"/>
  <c r="G3" i="8"/>
  <c r="G4" i="8" s="1"/>
  <c r="G5" i="8" s="1"/>
  <c r="G6" i="8"/>
  <c r="G7" i="8" s="1"/>
  <c r="G8" i="8" s="1"/>
  <c r="G9" i="8" s="1"/>
  <c r="F8" i="7"/>
  <c r="E15" i="7"/>
  <c r="G11" i="6"/>
  <c r="H3" i="6" s="1"/>
  <c r="F8" i="12" l="1"/>
  <c r="F12" i="12"/>
  <c r="F11" i="12"/>
  <c r="F6" i="12"/>
  <c r="F5" i="12"/>
  <c r="F4" i="12"/>
  <c r="G4" i="12" s="1"/>
  <c r="F10" i="12"/>
  <c r="F9" i="12"/>
  <c r="F9" i="7"/>
  <c r="F10" i="7"/>
  <c r="F11" i="7"/>
  <c r="F7" i="7"/>
  <c r="F13" i="7"/>
  <c r="F14" i="7"/>
  <c r="F12" i="7"/>
  <c r="H6" i="6"/>
  <c r="H8" i="6"/>
  <c r="H7" i="6"/>
  <c r="H4" i="6"/>
  <c r="H9" i="6"/>
  <c r="H5" i="6"/>
  <c r="H2" i="6"/>
  <c r="I2" i="6" s="1"/>
  <c r="I3" i="6" s="1"/>
  <c r="H10" i="6"/>
  <c r="G5" i="12" l="1"/>
  <c r="G6" i="12" s="1"/>
  <c r="G7" i="12" s="1"/>
  <c r="G8" i="12" s="1"/>
  <c r="G9" i="12" s="1"/>
  <c r="G10" i="12" s="1"/>
  <c r="G11" i="12" s="1"/>
  <c r="G12" i="12" s="1"/>
  <c r="I4" i="6"/>
  <c r="I5" i="6" s="1"/>
  <c r="I6" i="6" s="1"/>
  <c r="I7" i="6" s="1"/>
  <c r="I8" i="6" s="1"/>
  <c r="I9" i="6" s="1"/>
  <c r="I10" i="6" s="1"/>
</calcChain>
</file>

<file path=xl/sharedStrings.xml><?xml version="1.0" encoding="utf-8"?>
<sst xmlns="http://schemas.openxmlformats.org/spreadsheetml/2006/main" count="263" uniqueCount="197">
  <si>
    <t>GPU</t>
  </si>
  <si>
    <t>Avg eBay Price</t>
  </si>
  <si>
    <t>QTY Sold</t>
  </si>
  <si>
    <t>Last Price</t>
  </si>
  <si>
    <t>Monthly Change</t>
  </si>
  <si>
    <t>Gross Sales</t>
  </si>
  <si>
    <t>FPS/$</t>
  </si>
  <si>
    <t>GeForce RTX 3090 Ti</t>
  </si>
  <si>
    <t>GeForce RTX 3090</t>
  </si>
  <si>
    <t>GeForce RTX 3080 Ti</t>
  </si>
  <si>
    <t>GeForce RTX 3080 12GB</t>
  </si>
  <si>
    <t>GeForce RTX 3080</t>
  </si>
  <si>
    <t>GeForce RTX 3070 Ti</t>
  </si>
  <si>
    <t>GeForce RTX 3070</t>
  </si>
  <si>
    <t>GeForce RTX 3060 Ti</t>
  </si>
  <si>
    <t>GeForce RTX 3060</t>
  </si>
  <si>
    <t>GeForce RTX 3050</t>
  </si>
  <si>
    <t>Radeon RX 6950 XT</t>
  </si>
  <si>
    <t>Radeon RX 6900 XT</t>
  </si>
  <si>
    <t>Radeon RX 6800 XT</t>
  </si>
  <si>
    <t>Radeon RX 6800</t>
  </si>
  <si>
    <t>Radeon RX 6750 XT</t>
  </si>
  <si>
    <t>Radeon RX 6700 XT</t>
  </si>
  <si>
    <t>Radeon RX 6650 XT</t>
  </si>
  <si>
    <t>Radeon RX 6600 XT</t>
  </si>
  <si>
    <t>Radeon RX 6600</t>
  </si>
  <si>
    <t>Radeon RX 6500 XT</t>
  </si>
  <si>
    <t>Radeon RX 6400</t>
  </si>
  <si>
    <t>GeForce RTX 2080 Ti</t>
  </si>
  <si>
    <t>GeForce RTX 2080 Super</t>
  </si>
  <si>
    <t>GeForce RTX 2080</t>
  </si>
  <si>
    <t>GeForce RTX 2070 Super</t>
  </si>
  <si>
    <t>GeForce RTX 2070</t>
  </si>
  <si>
    <t>GeForce RTX 2060 Super</t>
  </si>
  <si>
    <t>GeForce RTX 2060</t>
  </si>
  <si>
    <t>GeForce GTX 1660 Ti</t>
  </si>
  <si>
    <t>GeForce GTX 1660 Super</t>
  </si>
  <si>
    <t>GeForce GTX 1660</t>
  </si>
  <si>
    <t>GeForce GTX 1650 Super</t>
  </si>
  <si>
    <t>GeForce GTX 1650</t>
  </si>
  <si>
    <t>Radeon RX 5700 XT</t>
  </si>
  <si>
    <t>Radeon RX 5700</t>
  </si>
  <si>
    <t>Radeon RX 5600 XT</t>
  </si>
  <si>
    <t>Radeon RX 5500 XT 8GB</t>
  </si>
  <si>
    <t>Radeon RX 5500 XT 4GB</t>
  </si>
  <si>
    <t>https://memory.net/memory-prices/</t>
  </si>
  <si>
    <t>https://www.cpubenchmark.net/cpu_value_alltime.html#single-cpu</t>
  </si>
  <si>
    <t>https://www.cpubenchmark.net/cpu_value_alltime.html#multicpu</t>
  </si>
  <si>
    <t>https://diskprices.com/?locale=us&amp;condition=new&amp;disk_types=external_ssd,internal_ssd,m2_ssd,m2_nvme,u2</t>
  </si>
  <si>
    <t>품명</t>
    <phoneticPr fontId="6" type="noConversion"/>
  </si>
  <si>
    <t>제품사양</t>
    <phoneticPr fontId="6" type="noConversion"/>
  </si>
  <si>
    <t>수량</t>
    <phoneticPr fontId="6" type="noConversion"/>
  </si>
  <si>
    <t>CASE</t>
    <phoneticPr fontId="6" type="noConversion"/>
  </si>
  <si>
    <t>CORSAIR OBSISIAN 750D AIRFLOWER</t>
    <phoneticPr fontId="6" type="noConversion"/>
  </si>
  <si>
    <t>CPU</t>
    <phoneticPr fontId="6" type="noConversion"/>
  </si>
  <si>
    <t xml:space="preserve">인텔 코어X I9 10980XE  캐스케이드레이크 </t>
    <phoneticPr fontId="6" type="noConversion"/>
  </si>
  <si>
    <t>쿨러</t>
    <phoneticPr fontId="6" type="noConversion"/>
  </si>
  <si>
    <t>NZXT KRAKEN X63 ( 3열수랭)</t>
    <phoneticPr fontId="6" type="noConversion"/>
  </si>
  <si>
    <t>RAM</t>
    <phoneticPr fontId="6" type="noConversion"/>
  </si>
  <si>
    <t>M/B</t>
    <phoneticPr fontId="6" type="noConversion"/>
  </si>
  <si>
    <t>VGA</t>
    <phoneticPr fontId="6" type="noConversion"/>
  </si>
  <si>
    <t>SSD</t>
    <phoneticPr fontId="6" type="noConversion"/>
  </si>
  <si>
    <t>삼성 980 PRO M.2 NVMe 1TB</t>
    <phoneticPr fontId="6" type="noConversion"/>
  </si>
  <si>
    <t>HDD</t>
    <phoneticPr fontId="6" type="noConversion"/>
  </si>
  <si>
    <t>WD RED 4TB</t>
    <phoneticPr fontId="6" type="noConversion"/>
  </si>
  <si>
    <t>POWER</t>
    <phoneticPr fontId="6" type="noConversion"/>
  </si>
  <si>
    <t>EVGA SUPERNOVA 2000G+ 80PLUS GOLD</t>
    <phoneticPr fontId="6" type="noConversion"/>
  </si>
  <si>
    <t>단가</t>
    <phoneticPr fontId="6" type="noConversion"/>
  </si>
  <si>
    <t>가격</t>
    <phoneticPr fontId="4" type="noConversion"/>
  </si>
  <si>
    <t>NVIDIA 지포스 갤럭시 RTX 3090 SG D6X 24GB</t>
    <phoneticPr fontId="6" type="noConversion"/>
  </si>
  <si>
    <r>
      <t xml:space="preserve">삼성 DDR4-2933 32GB </t>
    </r>
    <r>
      <rPr>
        <b/>
        <sz val="10"/>
        <color rgb="FFFF0000"/>
        <rFont val="마루 부리 중간"/>
        <family val="3"/>
        <charset val="129"/>
      </rPr>
      <t xml:space="preserve"> (총 256GB )</t>
    </r>
    <phoneticPr fontId="6" type="noConversion"/>
  </si>
  <si>
    <t>누적비율</t>
    <phoneticPr fontId="4" type="noConversion"/>
  </si>
  <si>
    <t>비율</t>
    <phoneticPr fontId="4" type="noConversion"/>
  </si>
  <si>
    <t>순</t>
    <phoneticPr fontId="6" type="noConversion"/>
  </si>
  <si>
    <t>===============================================================================</t>
  </si>
  <si>
    <t>■ 제품수량 : 1대 / 견적합계 : 7,505,210원 (VAT포함)</t>
  </si>
  <si>
    <t>■ 제품명 : 딥러닝 SV2</t>
  </si>
  <si>
    <t>[삼성] 1TB SSD[NVMe/TLC/D램/PM9A1]</t>
  </si>
  <si>
    <t>제품 저장 : https://www.assacom.com/shop/product/auto_make_system/mWVnaGmYnw%3D%3D</t>
  </si>
  <si>
    <t>부품</t>
    <phoneticPr fontId="4" type="noConversion"/>
  </si>
  <si>
    <t>부품상세</t>
    <phoneticPr fontId="4" type="noConversion"/>
  </si>
  <si>
    <t>[인텔] 16코어 엘더 i9 12900K 터보5.2G</t>
    <phoneticPr fontId="4" type="noConversion"/>
  </si>
  <si>
    <t>[아수스] Z690-E 게이밍WIFI[D5/HDMI/DP]</t>
    <phoneticPr fontId="4" type="noConversion"/>
  </si>
  <si>
    <t>[삼성/PNC] 32G 4800MHz[16G×2]리모콘/RGB</t>
    <phoneticPr fontId="4" type="noConversion"/>
  </si>
  <si>
    <t>[아수스] 지포스 RTX3090[24GB/OC] X 2개</t>
    <phoneticPr fontId="4" type="noConversion"/>
  </si>
  <si>
    <t>단가</t>
    <phoneticPr fontId="4" type="noConversion"/>
  </si>
  <si>
    <t>수량</t>
    <phoneticPr fontId="4" type="noConversion"/>
  </si>
  <si>
    <t>총가격</t>
    <phoneticPr fontId="4" type="noConversion"/>
  </si>
  <si>
    <t>[에너맥스] 리큐맥스 III ARGB 360 [360]</t>
    <phoneticPr fontId="4" type="noConversion"/>
  </si>
  <si>
    <t>[EVGA] 2000W 정격 APFC[80+골드]</t>
    <phoneticPr fontId="4" type="noConversion"/>
  </si>
  <si>
    <t>[쓰리알] 빅타워[T840 풍통 블랙]</t>
    <phoneticPr fontId="4" type="noConversion"/>
  </si>
  <si>
    <t>그래픽VGA</t>
  </si>
  <si>
    <t>CPU</t>
  </si>
  <si>
    <t>메인보드</t>
  </si>
  <si>
    <t>파워</t>
  </si>
  <si>
    <t>메모리RAM</t>
  </si>
  <si>
    <t>쿨러</t>
  </si>
  <si>
    <t>저장소SSD</t>
  </si>
  <si>
    <t>케이스</t>
  </si>
  <si>
    <t>2GPU x NVIDIA RTX3090</t>
  </si>
  <si>
    <t> 64GB (32GB x2) DDR4 ECC-RDIMM 2933 Memory</t>
  </si>
  <si>
    <t>1CPU x Intel Xeon W-2235 6C/12T</t>
  </si>
  <si>
    <t>단종</t>
    <phoneticPr fontId="4" type="noConversion"/>
  </si>
  <si>
    <t>1300W 80PLUS Platinum Single Power</t>
    <phoneticPr fontId="4" type="noConversion"/>
  </si>
  <si>
    <t xml:space="preserve">CPU </t>
  </si>
  <si>
    <t xml:space="preserve"> [삼성전자] 삼성 DDR4 16GB PC4</t>
  </si>
  <si>
    <t xml:space="preserve">SSD </t>
  </si>
  <si>
    <t xml:space="preserve">케이스 </t>
  </si>
  <si>
    <t xml:space="preserve"> [마이크로닉스] Classic II 1050W 80PLUS GOLD 230V EU 풀모듈러 (ATX/1050W)</t>
  </si>
  <si>
    <t xml:space="preserve">CPU 쿨러 </t>
  </si>
  <si>
    <t xml:space="preserve"> [THERMOLAB] TRINITY 6.0 [CPU쿨러]</t>
  </si>
  <si>
    <t xml:space="preserve">그래픽카드 </t>
  </si>
  <si>
    <t xml:space="preserve"> 이엠텍 지포스 RTX 3060 STORM X Dual OC D6 12GB</t>
  </si>
  <si>
    <t xml:space="preserve"> [BRAVOTEC] 스텔스 EX270 파노라마 윈도우 블랙(빅타워) </t>
    <phoneticPr fontId="4" type="noConversion"/>
  </si>
  <si>
    <t>파워서플라이</t>
  </si>
  <si>
    <t xml:space="preserve"> [삼성전자] 공식인증 980 series 500GB M.2 NVMe 500GB MZ - V8V500BW</t>
    <phoneticPr fontId="4" type="noConversion"/>
  </si>
  <si>
    <t xml:space="preserve"> [INTEL] 코어11세대 i5 11400</t>
    <phoneticPr fontId="4" type="noConversion"/>
  </si>
  <si>
    <t>RAM</t>
    <phoneticPr fontId="4" type="noConversion"/>
  </si>
  <si>
    <t xml:space="preserve"> </t>
    <phoneticPr fontId="4" type="noConversion"/>
  </si>
  <si>
    <t xml:space="preserve"> [ASUS] ROG STRIX Z590-E GAMING WIFI RAM</t>
    <phoneticPr fontId="4" type="noConversion"/>
  </si>
  <si>
    <t xml:space="preserve">메인보드 </t>
    <phoneticPr fontId="4" type="noConversion"/>
  </si>
  <si>
    <t>2021년 8월 기준 200만원</t>
  </si>
  <si>
    <t>https://taptorestart.tistory.com/entry/%EB%94%A5%EB%9F%AC%EB%8B%9DDeep-Learning-%EA%B3%B5%EB%B6%80%EB%A5%BC-%EC%9C%84%ED%95%9C-%EC%84%9C%EB%B2%84%EC%9A%A9-%EB%8D%B0%EC%8A%A4%ED%81%AC%ED%83%91-%EC%BB%B4%ED%93%A8%ED%84%B0-%EA%B5%AC%EC%9E%85%EA%B8%B0</t>
    <phoneticPr fontId="4" type="noConversion"/>
  </si>
  <si>
    <t>출처: https://ckdals29672.tistory.com/3?category=976842 [후드 쓴 아이의 개발일지:티스토리]</t>
  </si>
  <si>
    <t xml:space="preserve"> galaxy RTX 3090 sg, </t>
  </si>
  <si>
    <t>SSD</t>
  </si>
  <si>
    <t xml:space="preserve"> Antec NeoECO 850W 80PLUS GOLD, </t>
  </si>
  <si>
    <t>시스템 쿨러</t>
  </si>
  <si>
    <t xml:space="preserve"> ARCTIC P14 PWM x2, </t>
  </si>
  <si>
    <t>CPU쿨러</t>
  </si>
  <si>
    <t xml:space="preserve"> 잘만 CNPS10X performa black, </t>
  </si>
  <si>
    <t xml:space="preserve"> NZXT h510 flow</t>
  </si>
  <si>
    <t xml:space="preserve"> i7-12700, </t>
  </si>
  <si>
    <t xml:space="preserve"> asus-tuf gaming z690-plus, </t>
    <phoneticPr fontId="4" type="noConversion"/>
  </si>
  <si>
    <t xml:space="preserve"> 삼성 970 evo plus 1TB, sk 하이닉스 Gold 500GB, </t>
    <phoneticPr fontId="4" type="noConversion"/>
  </si>
  <si>
    <t>https://m.blog.naver.com/hanwoo10303/222139462201</t>
    <phoneticPr fontId="4" type="noConversion"/>
  </si>
  <si>
    <t>i9 10980XE</t>
    <phoneticPr fontId="4" type="noConversion"/>
  </si>
  <si>
    <t>기가바이트 x299 wu8</t>
  </si>
  <si>
    <t>삼성 DDR4 32G</t>
    <phoneticPr fontId="4" type="noConversion"/>
  </si>
  <si>
    <t>삼성전자 970 PRO M.2 NVMe 1TB</t>
    <phoneticPr fontId="4" type="noConversion"/>
  </si>
  <si>
    <t>지포스 RTX 3090 슈프림 X D6X 24GB</t>
  </si>
  <si>
    <t>SuperFlower SF-2000F14HP LEADEX PLATINUM</t>
  </si>
  <si>
    <t>ASUS PRIME X299 SAGE STCOM</t>
    <phoneticPr fontId="6" type="noConversion"/>
  </si>
  <si>
    <t>Year</t>
  </si>
  <si>
    <t>Intel Model</t>
  </si>
  <si>
    <t>AMD Model</t>
  </si>
  <si>
    <t>Notes</t>
  </si>
  <si>
    <t>Pentium 4 2.0GHz (1c/1t)</t>
  </si>
  <si>
    <t>Athlon XP 1900+ (1c/1t)</t>
  </si>
  <si>
    <t>Pentium 4 2.8GHz (1c/2t)</t>
  </si>
  <si>
    <t>Athlon XP 2800+ (1c/1t)</t>
  </si>
  <si>
    <t>Intel introduces hyperthreading</t>
  </si>
  <si>
    <t>Pentium 4 Extreme 3.2GHz (1c/2t)</t>
  </si>
  <si>
    <t>Athlon XP 3200+ (1c/1t)</t>
  </si>
  <si>
    <t>Pentium 4 3.4GHz (1c/2t)</t>
  </si>
  <si>
    <t>Athlon 64 FX-55 (1c/1t)</t>
  </si>
  <si>
    <t>Pentium 4 3.8GHz (1c/2t)</t>
  </si>
  <si>
    <t>Athlon 64 X2 4800+ (2c/2t)</t>
  </si>
  <si>
    <t>Pentium Extreme 965 (2c/4t)</t>
  </si>
  <si>
    <t>Athlon 64 X2 5000+ (2c/2t)</t>
  </si>
  <si>
    <t>Intel takes the undisputed performance lead here—and keeps it for a decade straight.</t>
  </si>
  <si>
    <t>Core 2 Extreme QX6800 (4c/4t)</t>
  </si>
  <si>
    <t>Phenom X4 9600 (4c/4t)</t>
  </si>
  <si>
    <t>Intel and AMD both launch the first true quad-core desktop CPUs</t>
  </si>
  <si>
    <t>Core 2 Extreme X9650 (4c/4t)</t>
  </si>
  <si>
    <t>Phenom X4 9950 (4c/4t)</t>
  </si>
  <si>
    <t>Core i7-960 (4c/8t)</t>
  </si>
  <si>
    <t>Phenom II X4 965 (4c/4t)</t>
  </si>
  <si>
    <t>Core i7-980X (6c/12t)</t>
  </si>
  <si>
    <t>Phenom II X6 1100T (6c/6t)</t>
  </si>
  <si>
    <t>Intel and AMD both introduce hex-core desktop CPUs</t>
  </si>
  <si>
    <t>Core i7-990X (6c/12t)</t>
  </si>
  <si>
    <t>FX-8150 (8c/8t)</t>
  </si>
  <si>
    <t>Core i7-3770K (4c/8t)</t>
  </si>
  <si>
    <t>FX-8350 (8c/8t)</t>
  </si>
  <si>
    <t>Intel abandons hex-core desktop CPUs—but few miss them, due to large single-threaded gains</t>
  </si>
  <si>
    <t>Core i7-4770K (4c/8t)</t>
  </si>
  <si>
    <t>FX-9590 (8c/8t)</t>
  </si>
  <si>
    <t>AMD's underwhelming FX-9590 launches—and it's Team Red's last enthusiast CPU for four long years</t>
  </si>
  <si>
    <t>Core i7-4790K (4c/8t)</t>
  </si>
  <si>
    <t>Intel's 5th generation Core dies stillborn. AMD releases low-power APUs, but no successor to FX-9590</t>
  </si>
  <si>
    <t>Core i7-6700K (4c/8t)</t>
  </si>
  <si>
    <t>Core i7-7700K (4c/8t)</t>
  </si>
  <si>
    <t>Strictly speaking, 2016 was an Intel whiff—Kaby Lake didn't actually launch until January 2017</t>
  </si>
  <si>
    <t>Core i7-8700K (6c/12t)</t>
  </si>
  <si>
    <t>Ryzen 7 1800X (8c/16t)</t>
  </si>
  <si>
    <t>Launch of AMD's Zen architecture, return of the Intel hex-core desktop CPU</t>
  </si>
  <si>
    <t>Core i9-9900K (8c/16t)</t>
  </si>
  <si>
    <t>Ryzen 7 2700X (8c/16t)</t>
  </si>
  <si>
    <t>Core i9-9900KS (8c/16t)</t>
  </si>
  <si>
    <t>Ryzen 9 3950X (16c/32t)</t>
  </si>
  <si>
    <t>AMD's Zen 2 architecture launches, Intel whiffs hard in the performance segment</t>
  </si>
  <si>
    <t>Core i9-10900K (10c/20t)</t>
  </si>
  <si>
    <t>Ryzen 9 5950X (16c/32t)</t>
  </si>
  <si>
    <t>AMD's Zen 3 finally crushes Intel's long-held single-threaded performance record</t>
  </si>
  <si>
    <t>구분</t>
    <phoneticPr fontId="4" type="noConversion"/>
  </si>
  <si>
    <t>워크스테이션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</si>
</sst>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24" formatCode="\$#,##0_);[Red]\(\$#,##0\)"/>
    <numFmt numFmtId="176" formatCode="#,##0_ "/>
    <numFmt numFmtId="177" formatCode="0.0%"/>
  </numFmts>
  <fonts count="15">
    <font>
      <sz val="11"/>
      <color theme="1"/>
      <name val="맑은 고딕"/>
      <family val="2"/>
      <charset val="129"/>
      <scheme val="minor"/>
    </font>
    <font>
      <sz val="8"/>
      <color rgb="FF333333"/>
      <name val="Inherit"/>
      <family val="2"/>
    </font>
    <font>
      <sz val="8"/>
      <color rgb="FFFFFFFF"/>
      <name val="Inherit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name val="마루 부리 중간"/>
      <family val="3"/>
      <charset val="129"/>
    </font>
    <font>
      <sz val="11"/>
      <color theme="1"/>
      <name val="마루 부리 중간"/>
      <family val="3"/>
      <charset val="129"/>
    </font>
    <font>
      <b/>
      <sz val="10"/>
      <name val="마루 부리 중간"/>
      <family val="3"/>
      <charset val="129"/>
    </font>
    <font>
      <b/>
      <sz val="10"/>
      <color rgb="FFFF0000"/>
      <name val="마루 부리 중간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rgb="FF333333"/>
      <name val="돋움"/>
      <family val="3"/>
      <charset val="129"/>
    </font>
    <font>
      <sz val="6"/>
      <color rgb="FF000000"/>
      <name val="Opensans"/>
      <family val="2"/>
    </font>
    <font>
      <b/>
      <sz val="6"/>
      <color rgb="FF000000"/>
      <name val="Open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F1F2"/>
        <bgColor indexed="64"/>
      </patternFill>
    </fill>
    <fill>
      <patternFill patternType="solid">
        <fgColor rgb="FFF6F6F6"/>
        <bgColor indexed="64"/>
      </patternFill>
    </fill>
  </fills>
  <borders count="14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839496"/>
      </top>
      <bottom/>
      <diagonal/>
    </border>
    <border>
      <left/>
      <right/>
      <top style="medium">
        <color rgb="FF839496"/>
      </top>
      <bottom style="thick">
        <color rgb="FFDDDDDD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3" fillId="2" borderId="1" xfId="1" applyFill="1" applyBorder="1" applyAlignment="1">
      <alignment horizontal="left" vertical="center" wrapText="1"/>
    </xf>
    <xf numFmtId="2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0" fontId="1" fillId="2" borderId="0" xfId="0" applyNumberFormat="1" applyFont="1" applyFill="1" applyAlignment="1">
      <alignment horizontal="left" vertical="center" wrapText="1"/>
    </xf>
    <xf numFmtId="0" fontId="3" fillId="4" borderId="1" xfId="1" applyFill="1" applyBorder="1" applyAlignment="1">
      <alignment horizontal="left" vertical="center" wrapText="1"/>
    </xf>
    <xf numFmtId="24" fontId="1" fillId="4" borderId="0" xfId="0" applyNumberFormat="1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10" fontId="1" fillId="4" borderId="0" xfId="0" applyNumberFormat="1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2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0" fontId="1" fillId="2" borderId="0" xfId="0" applyNumberFormat="1" applyFont="1" applyFill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24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0" fontId="1" fillId="4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/>
    </xf>
    <xf numFmtId="177" fontId="9" fillId="0" borderId="8" xfId="3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176" fontId="9" fillId="0" borderId="10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3" fontId="3" fillId="0" borderId="0" xfId="1" applyNumberFormat="1">
      <alignment vertical="center"/>
    </xf>
    <xf numFmtId="41" fontId="0" fillId="0" borderId="0" xfId="2" applyFont="1">
      <alignment vertical="center"/>
    </xf>
    <xf numFmtId="41" fontId="0" fillId="0" borderId="0" xfId="0" applyNumberFormat="1">
      <alignment vertical="center"/>
    </xf>
    <xf numFmtId="177" fontId="0" fillId="0" borderId="0" xfId="3" applyNumberFormat="1" applyFont="1">
      <alignment vertical="center"/>
    </xf>
    <xf numFmtId="0" fontId="0" fillId="0" borderId="11" xfId="0" applyBorder="1">
      <alignment vertical="center"/>
    </xf>
    <xf numFmtId="41" fontId="0" fillId="0" borderId="11" xfId="2" applyFont="1" applyBorder="1">
      <alignment vertical="center"/>
    </xf>
    <xf numFmtId="41" fontId="0" fillId="0" borderId="11" xfId="0" applyNumberFormat="1" applyBorder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1" fontId="0" fillId="0" borderId="11" xfId="2" applyFont="1" applyBorder="1" applyAlignment="1">
      <alignment horizontal="center" vertical="center"/>
    </xf>
    <xf numFmtId="41" fontId="0" fillId="0" borderId="11" xfId="0" applyNumberFormat="1" applyBorder="1" applyAlignment="1">
      <alignment horizontal="center" vertical="center"/>
    </xf>
    <xf numFmtId="177" fontId="0" fillId="0" borderId="11" xfId="3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0" xfId="1">
      <alignment vertical="center"/>
    </xf>
    <xf numFmtId="0" fontId="0" fillId="0" borderId="0" xfId="0" applyBorder="1" applyAlignment="1">
      <alignment horizontal="center" vertical="center"/>
    </xf>
    <xf numFmtId="41" fontId="0" fillId="0" borderId="0" xfId="2" applyFont="1" applyBorder="1" applyAlignment="1">
      <alignment horizontal="center" vertical="center"/>
    </xf>
    <xf numFmtId="41" fontId="0" fillId="0" borderId="0" xfId="0" applyNumberForma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4" fillId="9" borderId="12" xfId="0" applyFont="1" applyFill="1" applyBorder="1" applyAlignment="1">
      <alignment vertical="top" wrapText="1"/>
    </xf>
    <xf numFmtId="0" fontId="13" fillId="8" borderId="12" xfId="0" applyFont="1" applyFill="1" applyBorder="1" applyAlignment="1">
      <alignment vertical="top" wrapText="1"/>
    </xf>
    <xf numFmtId="0" fontId="13" fillId="9" borderId="12" xfId="0" applyFont="1" applyFill="1" applyBorder="1" applyAlignment="1">
      <alignment vertical="top" wrapText="1"/>
    </xf>
    <xf numFmtId="0" fontId="13" fillId="9" borderId="13" xfId="0" applyFont="1" applyFill="1" applyBorder="1" applyAlignment="1">
      <alignment vertical="top" wrapText="1"/>
    </xf>
  </cellXfs>
  <cellStyles count="4">
    <cellStyle name="백분율" xfId="3" builtinId="5"/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awk.ly/m/GeForce-RTX-3060-Ti" TargetMode="External"/><Relationship Id="rId13" Type="http://schemas.openxmlformats.org/officeDocument/2006/relationships/hyperlink" Target="https://hawk.ly/m/Radeon-RX-6800-XT" TargetMode="External"/><Relationship Id="rId18" Type="http://schemas.openxmlformats.org/officeDocument/2006/relationships/hyperlink" Target="https://hawk.ly/m/Radeon-RX-6600-XT" TargetMode="External"/><Relationship Id="rId26" Type="http://schemas.openxmlformats.org/officeDocument/2006/relationships/hyperlink" Target="https://target.georiot.com/Proxy.ashx?tsid=45723&amp;GR_URL=https%3A%2F%2Famazon.com%2Fs%3Fk%3DGeForce%2BRTX%2B2070%26rh%3Dn%253A17923671011%252Cn%253A284822%26tag%3Dhawk-future-20%26ascsubtag%3Dtomshardware-row-8900695475622191000-20" TargetMode="External"/><Relationship Id="rId3" Type="http://schemas.openxmlformats.org/officeDocument/2006/relationships/hyperlink" Target="https://hawk.ly/m/GeForce-RTX-3080-Ti" TargetMode="External"/><Relationship Id="rId21" Type="http://schemas.openxmlformats.org/officeDocument/2006/relationships/hyperlink" Target="https://hawk.ly/m/Radeon-RX-6400" TargetMode="External"/><Relationship Id="rId34" Type="http://schemas.openxmlformats.org/officeDocument/2006/relationships/hyperlink" Target="https://target.georiot.com/Proxy.ashx?tsid=45723&amp;GR_URL=https%3A%2F%2Famazon.com%2Fs%3Fk%3DRadeon%2BRX%2B5700%2BXT%26rh%3Dn%253A17923671011%252Cn%253A284822%26tag%3Dhawk-future-20%26ascsubtag%3Dtomshardware-row-8462833762871689000-20" TargetMode="External"/><Relationship Id="rId7" Type="http://schemas.openxmlformats.org/officeDocument/2006/relationships/hyperlink" Target="https://hawk.ly/m/GeForce-RTX-3070" TargetMode="External"/><Relationship Id="rId12" Type="http://schemas.openxmlformats.org/officeDocument/2006/relationships/hyperlink" Target="https://hawk.ly/m/Radeon-RX-6900-XT" TargetMode="External"/><Relationship Id="rId17" Type="http://schemas.openxmlformats.org/officeDocument/2006/relationships/hyperlink" Target="https://hawk.ly/m/Radeon-RX-6650-XT" TargetMode="External"/><Relationship Id="rId25" Type="http://schemas.openxmlformats.org/officeDocument/2006/relationships/hyperlink" Target="https://target.georiot.com/Proxy.ashx?tsid=45723&amp;GR_URL=https%3A%2F%2Famazon.com%2Fs%3Fk%3DGeForce%2BRTX%2B2070%2BSuper%26rh%3Dn%253A17923671011%252Cn%253A284822%26tag%3Dhawk-future-20%26ascsubtag%3Dtomshardware-row-5903052417613065000-20" TargetMode="External"/><Relationship Id="rId33" Type="http://schemas.openxmlformats.org/officeDocument/2006/relationships/hyperlink" Target="https://target.georiot.com/Proxy.ashx?tsid=45723&amp;GR_URL=https%3A%2F%2Famazon.com%2Fs%3Fk%3DGeForce%2BGTX%2B1650%26rh%3Dn%253A17923671011%252Cn%253A284822%26tag%3Dhawk-future-20%26ascsubtag%3Dtomshardware-row-1535859356445148200-20" TargetMode="External"/><Relationship Id="rId38" Type="http://schemas.openxmlformats.org/officeDocument/2006/relationships/hyperlink" Target="https://target.georiot.com/Proxy.ashx?tsid=45723&amp;GR_URL=https%3A%2F%2Famazon.com%2Fs%3Fk%3DRadeon%2BRX%2B5500%2BXT%2B4GB%26rh%3Dn%253A17923671011%252Cn%253A284822%26tag%3Dhawk-future-20%26ascsubtag%3Dtomshardware-row-1333383122583418600-20" TargetMode="External"/><Relationship Id="rId2" Type="http://schemas.openxmlformats.org/officeDocument/2006/relationships/hyperlink" Target="https://hawk.ly/m/GeForce-RTX-3090" TargetMode="External"/><Relationship Id="rId16" Type="http://schemas.openxmlformats.org/officeDocument/2006/relationships/hyperlink" Target="https://hawk.ly/m/Radeon-RX-6700-XT" TargetMode="External"/><Relationship Id="rId20" Type="http://schemas.openxmlformats.org/officeDocument/2006/relationships/hyperlink" Target="https://hawk.ly/m/Radeon-RX-6500-XT" TargetMode="External"/><Relationship Id="rId29" Type="http://schemas.openxmlformats.org/officeDocument/2006/relationships/hyperlink" Target="https://target.georiot.com/Proxy.ashx?tsid=45723&amp;GR_URL=https%3A%2F%2Famazon.com%2Fs%3Fk%3DGeForce%2BGTX%2B1660%2BTi%26rh%3Dn%253A17923671011%252Cn%253A284822%26tag%3Dhawk-future-20%26ascsubtag%3Dtomshardware-row-1377128570225389000-20" TargetMode="External"/><Relationship Id="rId1" Type="http://schemas.openxmlformats.org/officeDocument/2006/relationships/hyperlink" Target="https://hawk.ly/m/GeForce-RTX-3090-Ti" TargetMode="External"/><Relationship Id="rId6" Type="http://schemas.openxmlformats.org/officeDocument/2006/relationships/hyperlink" Target="https://hawk.ly/m/GeForce-RTX-3070-Ti" TargetMode="External"/><Relationship Id="rId11" Type="http://schemas.openxmlformats.org/officeDocument/2006/relationships/hyperlink" Target="https://hawk.ly/m/Radeon-RX-6950-XT" TargetMode="External"/><Relationship Id="rId24" Type="http://schemas.openxmlformats.org/officeDocument/2006/relationships/hyperlink" Target="https://target.georiot.com/Proxy.ashx?tsid=45723&amp;GR_URL=https%3A%2F%2Famazon.com%2Fs%3Fk%3DGeForce%2BRTX%2B2080%26rh%3Dn%253A17923671011%252Cn%253A284822%26tag%3Dhawk-future-20%26ascsubtag%3Dtomshardware-row-1449719327691612700-20" TargetMode="External"/><Relationship Id="rId32" Type="http://schemas.openxmlformats.org/officeDocument/2006/relationships/hyperlink" Target="https://target.georiot.com/Proxy.ashx?tsid=45723&amp;GR_URL=https%3A%2F%2Famazon.com%2Fs%3Fk%3DGeForce%2BGTX%2B1650%2BSuper%26rh%3Dn%253A17923671011%252Cn%253A284822%26tag%3Dhawk-future-20%26ascsubtag%3Dtomshardware-row-1256487403873115400-20" TargetMode="External"/><Relationship Id="rId37" Type="http://schemas.openxmlformats.org/officeDocument/2006/relationships/hyperlink" Target="https://target.georiot.com/Proxy.ashx?tsid=45723&amp;GR_URL=https%3A%2F%2Famazon.com%2Fs%3Fk%3DRadeon%2BRX%2B5500%2BXT%2B8GB%26rh%3Dn%253A17923671011%252Cn%253A284822%26tag%3Dhawk-future-20%26ascsubtag%3Dtomshardware-row-4686258127387133000-20" TargetMode="External"/><Relationship Id="rId5" Type="http://schemas.openxmlformats.org/officeDocument/2006/relationships/hyperlink" Target="https://hawk.ly/m/GeForce-RTX-3080" TargetMode="External"/><Relationship Id="rId15" Type="http://schemas.openxmlformats.org/officeDocument/2006/relationships/hyperlink" Target="https://hawk.ly/m/Radeon-RX-6750-XT" TargetMode="External"/><Relationship Id="rId23" Type="http://schemas.openxmlformats.org/officeDocument/2006/relationships/hyperlink" Target="https://target.georiot.com/Proxy.ashx?tsid=45723&amp;GR_URL=https%3A%2F%2Famazon.com%2Fs%3Fk%3DGeForce%2BRTX%2B2080%2BSuper%26rh%3Dn%253A17923671011%252Cn%253A284822%26tag%3Dhawk-future-20%26ascsubtag%3Dtomshardware-row-7636175423486137000-20" TargetMode="External"/><Relationship Id="rId28" Type="http://schemas.openxmlformats.org/officeDocument/2006/relationships/hyperlink" Target="https://target.georiot.com/Proxy.ashx?tsid=45723&amp;GR_URL=https%3A%2F%2Famazon.com%2Fs%3Fk%3DGeForce%2BRTX%2B2060%26rh%3Dn%253A17923671011%252Cn%253A284822%26tag%3Dhawk-future-20%26ascsubtag%3Dtomshardware-row-8290657611248505000-20" TargetMode="External"/><Relationship Id="rId36" Type="http://schemas.openxmlformats.org/officeDocument/2006/relationships/hyperlink" Target="https://target.georiot.com/Proxy.ashx?tsid=45723&amp;GR_URL=https%3A%2F%2Famazon.com%2Fs%3Fk%3DRadeon%2BRX%2B5600%2BXT%26rh%3Dn%253A17923671011%252Cn%253A284822%26tag%3Dhawk-future-20%26ascsubtag%3Dtomshardware-row-1202032614433085400-20" TargetMode="External"/><Relationship Id="rId10" Type="http://schemas.openxmlformats.org/officeDocument/2006/relationships/hyperlink" Target="https://hawk.ly/m/GeForce-RTX-3050" TargetMode="External"/><Relationship Id="rId19" Type="http://schemas.openxmlformats.org/officeDocument/2006/relationships/hyperlink" Target="https://hawk.ly/m/Radeon-RX-6600" TargetMode="External"/><Relationship Id="rId31" Type="http://schemas.openxmlformats.org/officeDocument/2006/relationships/hyperlink" Target="https://target.georiot.com/Proxy.ashx?tsid=45723&amp;GR_URL=https%3A%2F%2Famazon.com%2Fs%3Fk%3DGeForce%2BGTX%2B1660%26rh%3Dn%253A17923671011%252Cn%253A284822%26tag%3Dhawk-future-20%26ascsubtag%3Dtomshardware-row-3817234163357104600-20" TargetMode="External"/><Relationship Id="rId4" Type="http://schemas.openxmlformats.org/officeDocument/2006/relationships/hyperlink" Target="https://hawk.ly/m/GeForce-RTX-3080-12GB" TargetMode="External"/><Relationship Id="rId9" Type="http://schemas.openxmlformats.org/officeDocument/2006/relationships/hyperlink" Target="https://hawk.ly/m/GeForce-RTX-3060" TargetMode="External"/><Relationship Id="rId14" Type="http://schemas.openxmlformats.org/officeDocument/2006/relationships/hyperlink" Target="https://hawk.ly/m/Radeon-RX-6800" TargetMode="External"/><Relationship Id="rId22" Type="http://schemas.openxmlformats.org/officeDocument/2006/relationships/hyperlink" Target="https://target.georiot.com/Proxy.ashx?tsid=45723&amp;GR_URL=https%3A%2F%2Famazon.com%2Fs%3Fk%3DGeForce%2BRTX%2B2080%2BTi%26rh%3Dn%253A17923671011%252Cn%253A284822%26tag%3Dhawk-future-20%26ascsubtag%3Dtomshardware-row-1234351867645403000-20" TargetMode="External"/><Relationship Id="rId27" Type="http://schemas.openxmlformats.org/officeDocument/2006/relationships/hyperlink" Target="https://target.georiot.com/Proxy.ashx?tsid=45723&amp;GR_URL=https%3A%2F%2Famazon.com%2Fs%3Fk%3DGeForce%2BRTX%2B2060%2BSuper%26rh%3Dn%253A17923671011%252Cn%253A284822%26tag%3Dhawk-future-20%26ascsubtag%3Dtomshardware-row-1476102768163418000-20" TargetMode="External"/><Relationship Id="rId30" Type="http://schemas.openxmlformats.org/officeDocument/2006/relationships/hyperlink" Target="https://target.georiot.com/Proxy.ashx?tsid=45723&amp;GR_URL=https%3A%2F%2Famazon.com%2Fs%3Fk%3DGeForce%2BGTX%2B1660%2BSuper%26rh%3Dn%253A17923671011%252Cn%253A284822%26tag%3Dhawk-future-20%26ascsubtag%3Dtomshardware-row-1318490827676206300-20" TargetMode="External"/><Relationship Id="rId35" Type="http://schemas.openxmlformats.org/officeDocument/2006/relationships/hyperlink" Target="https://target.georiot.com/Proxy.ashx?tsid=45723&amp;GR_URL=https%3A%2F%2Famazon.com%2Fs%3Fk%3DRadeon%2BRX%2B5700%26rh%3Dn%253A17923671011%252Cn%253A284822%26tag%3Dhawk-future-20%26ascsubtag%3Dtomshardware-row-7825597388485882000-2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taptorestart.tistory.com/entry/%EB%94%A5%EB%9F%AC%EB%8B%9DDeep-Learning-%EA%B3%B5%EB%B6%80%EB%A5%BC-%EC%9C%84%ED%95%9C-%EC%84%9C%EB%B2%84%EC%9A%A9-%EB%8D%B0%EC%8A%A4%ED%81%AC%ED%83%91-%EC%BB%B4%ED%93%A8%ED%84%B0-%EA%B5%AC%EC%9E%85%EA%B8%B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prod.danawa.com/info/?pcode=10142334&amp;keyword=i9+10980XE&amp;cate=113973" TargetMode="External"/><Relationship Id="rId2" Type="http://schemas.openxmlformats.org/officeDocument/2006/relationships/hyperlink" Target="http://prod.danawa.com/info/?pcode=10142334&amp;keyword=i9+10980XE&amp;cate=113973" TargetMode="External"/><Relationship Id="rId1" Type="http://schemas.openxmlformats.org/officeDocument/2006/relationships/hyperlink" Target="https://m.blog.naver.com/hanwoo10303/2221394622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2933-0D71-4D35-98A3-D6CFA29BA4B7}">
  <dimension ref="A1:D22"/>
  <sheetViews>
    <sheetView workbookViewId="0">
      <selection activeCell="E18" sqref="E18"/>
    </sheetView>
  </sheetViews>
  <sheetFormatPr defaultColWidth="41" defaultRowHeight="17"/>
  <cols>
    <col min="1" max="1" width="3.33203125" bestFit="1" customWidth="1"/>
    <col min="2" max="2" width="16.83203125" bestFit="1" customWidth="1"/>
    <col min="3" max="3" width="13.58203125" bestFit="1" customWidth="1"/>
    <col min="4" max="4" width="39.83203125" bestFit="1" customWidth="1"/>
  </cols>
  <sheetData>
    <row r="1" spans="1:4" ht="17.5" thickBot="1">
      <c r="A1" s="51" t="s">
        <v>143</v>
      </c>
      <c r="B1" s="51" t="s">
        <v>144</v>
      </c>
      <c r="C1" s="51" t="s">
        <v>145</v>
      </c>
      <c r="D1" s="51" t="s">
        <v>146</v>
      </c>
    </row>
    <row r="2" spans="1:4" ht="17.5" thickBot="1">
      <c r="A2" s="52">
        <v>2001</v>
      </c>
      <c r="B2" s="52" t="s">
        <v>147</v>
      </c>
      <c r="C2" s="52" t="s">
        <v>148</v>
      </c>
      <c r="D2" s="52"/>
    </row>
    <row r="3" spans="1:4" ht="17.5" thickBot="1">
      <c r="A3" s="53">
        <v>2002</v>
      </c>
      <c r="B3" s="53" t="s">
        <v>149</v>
      </c>
      <c r="C3" s="53" t="s">
        <v>150</v>
      </c>
      <c r="D3" s="53" t="s">
        <v>151</v>
      </c>
    </row>
    <row r="4" spans="1:4" ht="17.5" thickBot="1">
      <c r="A4" s="52">
        <v>2003</v>
      </c>
      <c r="B4" s="52" t="s">
        <v>152</v>
      </c>
      <c r="C4" s="52" t="s">
        <v>153</v>
      </c>
      <c r="D4" s="52"/>
    </row>
    <row r="5" spans="1:4" ht="17.5" thickBot="1">
      <c r="A5" s="53">
        <v>2004</v>
      </c>
      <c r="B5" s="53" t="s">
        <v>154</v>
      </c>
      <c r="C5" s="53" t="s">
        <v>155</v>
      </c>
      <c r="D5" s="53"/>
    </row>
    <row r="6" spans="1:4" ht="17.5" thickBot="1">
      <c r="A6" s="52">
        <v>2005</v>
      </c>
      <c r="B6" s="52" t="s">
        <v>156</v>
      </c>
      <c r="C6" s="52" t="s">
        <v>157</v>
      </c>
      <c r="D6" s="52"/>
    </row>
    <row r="7" spans="1:4" ht="17.5" thickBot="1">
      <c r="A7" s="53">
        <v>2006</v>
      </c>
      <c r="B7" s="53" t="s">
        <v>158</v>
      </c>
      <c r="C7" s="53" t="s">
        <v>159</v>
      </c>
      <c r="D7" s="53" t="s">
        <v>160</v>
      </c>
    </row>
    <row r="8" spans="1:4" ht="17.5" thickBot="1">
      <c r="A8" s="52">
        <v>2007</v>
      </c>
      <c r="B8" s="52" t="s">
        <v>161</v>
      </c>
      <c r="C8" s="52" t="s">
        <v>162</v>
      </c>
      <c r="D8" s="52" t="s">
        <v>163</v>
      </c>
    </row>
    <row r="9" spans="1:4" ht="17.5" thickBot="1">
      <c r="A9" s="53">
        <v>2008</v>
      </c>
      <c r="B9" s="53" t="s">
        <v>164</v>
      </c>
      <c r="C9" s="53" t="s">
        <v>165</v>
      </c>
      <c r="D9" s="53"/>
    </row>
    <row r="10" spans="1:4" ht="17.5" thickBot="1">
      <c r="A10" s="52">
        <v>2009</v>
      </c>
      <c r="B10" s="52" t="s">
        <v>166</v>
      </c>
      <c r="C10" s="52" t="s">
        <v>167</v>
      </c>
      <c r="D10" s="52"/>
    </row>
    <row r="11" spans="1:4" ht="17.5" thickBot="1">
      <c r="A11" s="53">
        <v>2010</v>
      </c>
      <c r="B11" s="53" t="s">
        <v>168</v>
      </c>
      <c r="C11" s="53" t="s">
        <v>169</v>
      </c>
      <c r="D11" s="53" t="s">
        <v>170</v>
      </c>
    </row>
    <row r="12" spans="1:4" ht="17.5" thickBot="1">
      <c r="A12" s="52">
        <v>2011</v>
      </c>
      <c r="B12" s="52" t="s">
        <v>171</v>
      </c>
      <c r="C12" s="52" t="s">
        <v>172</v>
      </c>
      <c r="D12" s="52"/>
    </row>
    <row r="13" spans="1:4" ht="17.5" thickBot="1">
      <c r="A13" s="53">
        <v>2012</v>
      </c>
      <c r="B13" s="53" t="s">
        <v>173</v>
      </c>
      <c r="C13" s="53" t="s">
        <v>174</v>
      </c>
      <c r="D13" s="53" t="s">
        <v>175</v>
      </c>
    </row>
    <row r="14" spans="1:4" ht="17.5" thickBot="1">
      <c r="A14" s="52">
        <v>2013</v>
      </c>
      <c r="B14" s="52" t="s">
        <v>176</v>
      </c>
      <c r="C14" s="52" t="s">
        <v>177</v>
      </c>
      <c r="D14" s="52" t="s">
        <v>178</v>
      </c>
    </row>
    <row r="15" spans="1:4" ht="17.5" thickBot="1">
      <c r="A15" s="53">
        <v>2014</v>
      </c>
      <c r="B15" s="53" t="s">
        <v>179</v>
      </c>
      <c r="C15" s="53" t="s">
        <v>177</v>
      </c>
      <c r="D15" s="53" t="s">
        <v>180</v>
      </c>
    </row>
    <row r="16" spans="1:4" ht="17.5" thickBot="1">
      <c r="A16" s="52">
        <v>2015</v>
      </c>
      <c r="B16" s="52" t="s">
        <v>181</v>
      </c>
      <c r="C16" s="52" t="s">
        <v>177</v>
      </c>
      <c r="D16" s="52"/>
    </row>
    <row r="17" spans="1:4" ht="17.5" thickBot="1">
      <c r="A17" s="53">
        <v>2016</v>
      </c>
      <c r="B17" s="53" t="s">
        <v>182</v>
      </c>
      <c r="C17" s="53" t="s">
        <v>177</v>
      </c>
      <c r="D17" s="53" t="s">
        <v>183</v>
      </c>
    </row>
    <row r="18" spans="1:4" ht="17.5" thickBot="1">
      <c r="A18" s="52">
        <v>2017</v>
      </c>
      <c r="B18" s="52" t="s">
        <v>184</v>
      </c>
      <c r="C18" s="52" t="s">
        <v>185</v>
      </c>
      <c r="D18" s="52" t="s">
        <v>186</v>
      </c>
    </row>
    <row r="19" spans="1:4" ht="17.5" thickBot="1">
      <c r="A19" s="53">
        <v>2018</v>
      </c>
      <c r="B19" s="53" t="s">
        <v>187</v>
      </c>
      <c r="C19" s="53" t="s">
        <v>188</v>
      </c>
      <c r="D19" s="53"/>
    </row>
    <row r="20" spans="1:4" ht="17.5" thickBot="1">
      <c r="A20" s="52">
        <v>2019</v>
      </c>
      <c r="B20" s="52" t="s">
        <v>189</v>
      </c>
      <c r="C20" s="52" t="s">
        <v>190</v>
      </c>
      <c r="D20" s="52" t="s">
        <v>191</v>
      </c>
    </row>
    <row r="21" spans="1:4" ht="17.5" thickBot="1">
      <c r="A21" s="54">
        <v>2020</v>
      </c>
      <c r="B21" s="54" t="s">
        <v>192</v>
      </c>
      <c r="C21" s="54" t="s">
        <v>193</v>
      </c>
      <c r="D21" s="54" t="s">
        <v>194</v>
      </c>
    </row>
    <row r="22" spans="1:4" ht="17.5" thickTop="1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3C15-AE3B-4F6A-8335-1E95E1B4E9D7}">
  <dimension ref="A1:G39"/>
  <sheetViews>
    <sheetView workbookViewId="0">
      <selection activeCell="G51" sqref="G51"/>
    </sheetView>
  </sheetViews>
  <sheetFormatPr defaultRowHeight="17"/>
  <cols>
    <col min="1" max="1" width="22.25" bestFit="1" customWidth="1"/>
    <col min="2" max="2" width="10.1640625" bestFit="1" customWidth="1"/>
  </cols>
  <sheetData>
    <row r="1" spans="1:7" ht="20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1" t="s">
        <v>7</v>
      </c>
      <c r="B2" s="12">
        <v>1538</v>
      </c>
      <c r="C2" s="13">
        <v>107</v>
      </c>
      <c r="D2" s="12">
        <v>1829</v>
      </c>
      <c r="E2" s="14">
        <v>-0.159</v>
      </c>
      <c r="F2" s="12">
        <v>164599</v>
      </c>
      <c r="G2" s="13">
        <v>8.6099999999999996E-2</v>
      </c>
    </row>
    <row r="3" spans="1:7">
      <c r="A3" s="15" t="s">
        <v>8</v>
      </c>
      <c r="B3" s="16">
        <v>1098</v>
      </c>
      <c r="C3" s="17">
        <v>885</v>
      </c>
      <c r="D3" s="16">
        <v>1438</v>
      </c>
      <c r="E3" s="18">
        <v>-0.23699999999999999</v>
      </c>
      <c r="F3" s="16">
        <v>971588</v>
      </c>
      <c r="G3" s="17">
        <v>0.1153</v>
      </c>
    </row>
    <row r="4" spans="1:7">
      <c r="A4" s="11" t="s">
        <v>9</v>
      </c>
      <c r="B4" s="12">
        <v>956</v>
      </c>
      <c r="C4" s="13">
        <v>499</v>
      </c>
      <c r="D4" s="12">
        <v>1134</v>
      </c>
      <c r="E4" s="14">
        <v>-0.157</v>
      </c>
      <c r="F4" s="12">
        <v>476914</v>
      </c>
      <c r="G4" s="13">
        <v>0.12909999999999999</v>
      </c>
    </row>
    <row r="5" spans="1:7">
      <c r="A5" s="15" t="s">
        <v>10</v>
      </c>
      <c r="B5" s="16">
        <v>835</v>
      </c>
      <c r="C5" s="17">
        <v>40</v>
      </c>
      <c r="D5" s="16">
        <v>959</v>
      </c>
      <c r="E5" s="18">
        <v>-0.13</v>
      </c>
      <c r="F5" s="16">
        <v>33389</v>
      </c>
      <c r="G5" s="17">
        <v>0.1492</v>
      </c>
    </row>
    <row r="6" spans="1:7">
      <c r="A6" s="11" t="s">
        <v>11</v>
      </c>
      <c r="B6" s="12">
        <v>728</v>
      </c>
      <c r="C6" s="13">
        <v>1134</v>
      </c>
      <c r="D6" s="12">
        <v>899</v>
      </c>
      <c r="E6" s="14">
        <v>-0.19</v>
      </c>
      <c r="F6" s="12">
        <v>825915</v>
      </c>
      <c r="G6" s="13">
        <v>0.15959999999999999</v>
      </c>
    </row>
    <row r="7" spans="1:7">
      <c r="A7" s="15" t="s">
        <v>12</v>
      </c>
      <c r="B7" s="16">
        <v>620</v>
      </c>
      <c r="C7" s="17">
        <v>634</v>
      </c>
      <c r="D7" s="16">
        <v>710</v>
      </c>
      <c r="E7" s="18">
        <v>-0.126</v>
      </c>
      <c r="F7" s="16">
        <v>393296</v>
      </c>
      <c r="G7" s="17">
        <v>0.1678</v>
      </c>
    </row>
    <row r="8" spans="1:7">
      <c r="A8" s="11" t="s">
        <v>13</v>
      </c>
      <c r="B8" s="12">
        <v>518</v>
      </c>
      <c r="C8" s="13">
        <v>1472</v>
      </c>
      <c r="D8" s="12">
        <v>641</v>
      </c>
      <c r="E8" s="14">
        <v>-0.193</v>
      </c>
      <c r="F8" s="12">
        <v>761996</v>
      </c>
      <c r="G8" s="13">
        <v>0.19270000000000001</v>
      </c>
    </row>
    <row r="9" spans="1:7">
      <c r="A9" s="15" t="s">
        <v>14</v>
      </c>
      <c r="B9" s="16">
        <v>461</v>
      </c>
      <c r="C9" s="17">
        <v>1324</v>
      </c>
      <c r="D9" s="16">
        <v>579</v>
      </c>
      <c r="E9" s="18">
        <v>-0.20399999999999999</v>
      </c>
      <c r="F9" s="16">
        <v>610046</v>
      </c>
      <c r="G9" s="17">
        <v>0.1986</v>
      </c>
    </row>
    <row r="10" spans="1:7">
      <c r="A10" s="11" t="s">
        <v>15</v>
      </c>
      <c r="B10" s="12">
        <v>379</v>
      </c>
      <c r="C10" s="13">
        <v>646</v>
      </c>
      <c r="D10" s="12">
        <v>424</v>
      </c>
      <c r="E10" s="14">
        <v>-0.106</v>
      </c>
      <c r="F10" s="12">
        <v>244556</v>
      </c>
      <c r="G10" s="13">
        <v>0.18540000000000001</v>
      </c>
    </row>
    <row r="11" spans="1:7">
      <c r="A11" s="15" t="s">
        <v>16</v>
      </c>
      <c r="B11" s="16">
        <v>304</v>
      </c>
      <c r="C11" s="17">
        <v>124</v>
      </c>
      <c r="D11" s="16">
        <v>315</v>
      </c>
      <c r="E11" s="18">
        <v>-3.3000000000000002E-2</v>
      </c>
      <c r="F11" s="16">
        <v>37756</v>
      </c>
      <c r="G11" s="17">
        <v>0.16889999999999999</v>
      </c>
    </row>
    <row r="12" spans="1:7">
      <c r="A12" s="11" t="s">
        <v>17</v>
      </c>
      <c r="B12" s="12">
        <v>1069</v>
      </c>
      <c r="C12" s="13">
        <v>10</v>
      </c>
      <c r="D12" s="12">
        <v>1600</v>
      </c>
      <c r="E12" s="14">
        <v>-0.33200000000000002</v>
      </c>
      <c r="F12" s="12">
        <v>10693</v>
      </c>
      <c r="G12" s="13">
        <v>0.12839999999999999</v>
      </c>
    </row>
    <row r="13" spans="1:7">
      <c r="A13" s="15" t="s">
        <v>18</v>
      </c>
      <c r="B13" s="16">
        <v>767</v>
      </c>
      <c r="C13" s="17">
        <v>176</v>
      </c>
      <c r="D13" s="16">
        <v>875</v>
      </c>
      <c r="E13" s="18">
        <v>-0.124</v>
      </c>
      <c r="F13" s="16">
        <v>134908</v>
      </c>
      <c r="G13" s="17">
        <v>0.16919999999999999</v>
      </c>
    </row>
    <row r="14" spans="1:7">
      <c r="A14" s="11" t="s">
        <v>19</v>
      </c>
      <c r="B14" s="12">
        <v>625</v>
      </c>
      <c r="C14" s="13">
        <v>228</v>
      </c>
      <c r="D14" s="12">
        <v>767</v>
      </c>
      <c r="E14" s="14">
        <v>-0.186</v>
      </c>
      <c r="F14" s="12">
        <v>142393</v>
      </c>
      <c r="G14" s="13">
        <v>0.1978</v>
      </c>
    </row>
    <row r="15" spans="1:7">
      <c r="A15" s="15" t="s">
        <v>20</v>
      </c>
      <c r="B15" s="16">
        <v>551</v>
      </c>
      <c r="C15" s="17">
        <v>148</v>
      </c>
      <c r="D15" s="16">
        <v>655</v>
      </c>
      <c r="E15" s="18">
        <v>-0.159</v>
      </c>
      <c r="F15" s="16">
        <v>81547</v>
      </c>
      <c r="G15" s="17">
        <v>0.20100000000000001</v>
      </c>
    </row>
    <row r="16" spans="1:7">
      <c r="A16" s="11" t="s">
        <v>21</v>
      </c>
      <c r="B16" s="12">
        <v>513</v>
      </c>
      <c r="C16" s="13">
        <v>5</v>
      </c>
      <c r="D16" s="12">
        <v>511</v>
      </c>
      <c r="E16" s="14">
        <v>3.0000000000000001E-3</v>
      </c>
      <c r="F16" s="12">
        <v>2565</v>
      </c>
      <c r="G16" s="13">
        <v>0.1973</v>
      </c>
    </row>
    <row r="17" spans="1:7">
      <c r="A17" s="15" t="s">
        <v>22</v>
      </c>
      <c r="B17" s="16">
        <v>407</v>
      </c>
      <c r="C17" s="17">
        <v>421</v>
      </c>
      <c r="D17" s="16">
        <v>477</v>
      </c>
      <c r="E17" s="18">
        <v>-0.14699999999999999</v>
      </c>
      <c r="F17" s="16">
        <v>171322</v>
      </c>
      <c r="G17" s="17">
        <v>0.23530000000000001</v>
      </c>
    </row>
    <row r="18" spans="1:7">
      <c r="A18" s="11" t="s">
        <v>23</v>
      </c>
      <c r="B18" s="12">
        <v>368</v>
      </c>
      <c r="C18" s="13">
        <v>43</v>
      </c>
      <c r="D18" s="12">
        <v>400</v>
      </c>
      <c r="E18" s="14">
        <v>-0.08</v>
      </c>
      <c r="F18" s="12">
        <v>15817</v>
      </c>
      <c r="G18" s="13">
        <v>0.2172</v>
      </c>
    </row>
    <row r="19" spans="1:7">
      <c r="A19" s="15" t="s">
        <v>24</v>
      </c>
      <c r="B19" s="16">
        <v>299</v>
      </c>
      <c r="C19" s="17">
        <v>417</v>
      </c>
      <c r="D19" s="16">
        <v>350</v>
      </c>
      <c r="E19" s="18">
        <v>-0.14599999999999999</v>
      </c>
      <c r="F19" s="16">
        <v>124570</v>
      </c>
      <c r="G19" s="17">
        <v>0.26129999999999998</v>
      </c>
    </row>
    <row r="20" spans="1:7">
      <c r="A20" s="11" t="s">
        <v>25</v>
      </c>
      <c r="B20" s="12">
        <v>258</v>
      </c>
      <c r="C20" s="13">
        <v>221</v>
      </c>
      <c r="D20" s="12">
        <v>290</v>
      </c>
      <c r="E20" s="14">
        <v>-0.111</v>
      </c>
      <c r="F20" s="12">
        <v>56989</v>
      </c>
      <c r="G20" s="13">
        <v>0.2586</v>
      </c>
    </row>
    <row r="21" spans="1:7">
      <c r="A21" s="15" t="s">
        <v>26</v>
      </c>
      <c r="B21" s="16">
        <v>171</v>
      </c>
      <c r="C21" s="17">
        <v>52</v>
      </c>
      <c r="D21" s="16">
        <v>192</v>
      </c>
      <c r="E21" s="18">
        <v>-0.11</v>
      </c>
      <c r="F21" s="16">
        <v>8868</v>
      </c>
      <c r="G21" s="17">
        <v>0.1784</v>
      </c>
    </row>
    <row r="22" spans="1:7">
      <c r="A22" s="11" t="s">
        <v>27</v>
      </c>
      <c r="B22" s="12">
        <v>153</v>
      </c>
      <c r="C22" s="13">
        <v>3</v>
      </c>
      <c r="D22" s="12">
        <v>151</v>
      </c>
      <c r="E22" s="14">
        <v>1.7999999999999999E-2</v>
      </c>
      <c r="F22" s="12">
        <v>460</v>
      </c>
      <c r="G22" s="13">
        <v>0.15429999999999999</v>
      </c>
    </row>
    <row r="23" spans="1:7">
      <c r="A23" s="1" t="s">
        <v>28</v>
      </c>
      <c r="B23" s="2">
        <v>564</v>
      </c>
      <c r="C23" s="3">
        <v>292</v>
      </c>
      <c r="D23" s="2">
        <v>686</v>
      </c>
      <c r="E23" s="4">
        <v>-0.17799999999999999</v>
      </c>
      <c r="F23" s="2">
        <v>164580</v>
      </c>
      <c r="G23" s="3">
        <v>0.17030000000000001</v>
      </c>
    </row>
    <row r="24" spans="1:7">
      <c r="A24" s="5" t="s">
        <v>29</v>
      </c>
      <c r="B24" s="6">
        <v>407</v>
      </c>
      <c r="C24" s="7">
        <v>174</v>
      </c>
      <c r="D24" s="6">
        <v>498</v>
      </c>
      <c r="E24" s="8">
        <v>-0.184</v>
      </c>
      <c r="F24" s="6">
        <v>70745</v>
      </c>
      <c r="G24" s="7">
        <v>0.20880000000000001</v>
      </c>
    </row>
    <row r="25" spans="1:7">
      <c r="A25" s="1" t="s">
        <v>30</v>
      </c>
      <c r="B25" s="2">
        <v>348</v>
      </c>
      <c r="C25" s="3">
        <v>157</v>
      </c>
      <c r="D25" s="2">
        <v>430</v>
      </c>
      <c r="E25" s="4">
        <v>-0.19</v>
      </c>
      <c r="F25" s="2">
        <v>54677</v>
      </c>
      <c r="G25" s="3">
        <v>0.23599999999999999</v>
      </c>
    </row>
    <row r="26" spans="1:7">
      <c r="A26" s="5" t="s">
        <v>31</v>
      </c>
      <c r="B26" s="6">
        <v>342</v>
      </c>
      <c r="C26" s="7">
        <v>305</v>
      </c>
      <c r="D26" s="6">
        <v>409</v>
      </c>
      <c r="E26" s="8">
        <v>-0.16400000000000001</v>
      </c>
      <c r="F26" s="6">
        <v>104170</v>
      </c>
      <c r="G26" s="7">
        <v>0.2238</v>
      </c>
    </row>
    <row r="27" spans="1:7">
      <c r="A27" s="1" t="s">
        <v>32</v>
      </c>
      <c r="B27" s="2">
        <v>310</v>
      </c>
      <c r="C27" s="3">
        <v>157</v>
      </c>
      <c r="D27" s="2">
        <v>365</v>
      </c>
      <c r="E27" s="4">
        <v>-0.15</v>
      </c>
      <c r="F27" s="2">
        <v>48681</v>
      </c>
      <c r="G27" s="3">
        <v>0.219</v>
      </c>
    </row>
    <row r="28" spans="1:7">
      <c r="A28" s="5" t="s">
        <v>33</v>
      </c>
      <c r="B28" s="6">
        <v>298</v>
      </c>
      <c r="C28" s="7">
        <v>153</v>
      </c>
      <c r="D28" s="6">
        <v>370</v>
      </c>
      <c r="E28" s="8">
        <v>-0.19400000000000001</v>
      </c>
      <c r="F28" s="6">
        <v>45623</v>
      </c>
      <c r="G28" s="7">
        <v>0.21820000000000001</v>
      </c>
    </row>
    <row r="29" spans="1:7">
      <c r="A29" s="1" t="s">
        <v>34</v>
      </c>
      <c r="B29" s="2">
        <v>241</v>
      </c>
      <c r="C29" s="3">
        <v>328</v>
      </c>
      <c r="D29" s="2">
        <v>282</v>
      </c>
      <c r="E29" s="4">
        <v>-0.14599999999999999</v>
      </c>
      <c r="F29" s="2">
        <v>78894</v>
      </c>
      <c r="G29" s="3">
        <v>0.22950000000000001</v>
      </c>
    </row>
    <row r="30" spans="1:7">
      <c r="A30" s="5" t="s">
        <v>35</v>
      </c>
      <c r="B30" s="6">
        <v>200</v>
      </c>
      <c r="C30" s="7">
        <v>193</v>
      </c>
      <c r="D30" s="6">
        <v>252</v>
      </c>
      <c r="E30" s="8">
        <v>-0.20499999999999999</v>
      </c>
      <c r="F30" s="6">
        <v>38679</v>
      </c>
      <c r="G30" s="7">
        <v>0.219</v>
      </c>
    </row>
    <row r="31" spans="1:7">
      <c r="A31" s="1" t="s">
        <v>36</v>
      </c>
      <c r="B31" s="2">
        <v>201</v>
      </c>
      <c r="C31" s="3">
        <v>506</v>
      </c>
      <c r="D31" s="2">
        <v>249</v>
      </c>
      <c r="E31" s="4">
        <v>-0.193</v>
      </c>
      <c r="F31" s="2">
        <v>101620</v>
      </c>
      <c r="G31" s="3">
        <v>0.22120000000000001</v>
      </c>
    </row>
    <row r="32" spans="1:7">
      <c r="A32" s="5" t="s">
        <v>37</v>
      </c>
      <c r="B32" s="6">
        <v>174</v>
      </c>
      <c r="C32" s="7">
        <v>76</v>
      </c>
      <c r="D32" s="6">
        <v>214</v>
      </c>
      <c r="E32" s="8">
        <v>-0.191</v>
      </c>
      <c r="F32" s="6">
        <v>13188</v>
      </c>
      <c r="G32" s="7">
        <v>0.2298</v>
      </c>
    </row>
    <row r="33" spans="1:7">
      <c r="A33" s="1" t="s">
        <v>38</v>
      </c>
      <c r="B33" s="2">
        <v>171</v>
      </c>
      <c r="C33" s="3">
        <v>82</v>
      </c>
      <c r="D33" s="2">
        <v>183</v>
      </c>
      <c r="E33" s="4">
        <v>-6.4000000000000001E-2</v>
      </c>
      <c r="F33" s="2">
        <v>14051</v>
      </c>
      <c r="G33" s="3">
        <v>0.1938</v>
      </c>
    </row>
    <row r="34" spans="1:7">
      <c r="A34" s="5" t="s">
        <v>39</v>
      </c>
      <c r="B34" s="6">
        <v>155</v>
      </c>
      <c r="C34" s="7">
        <v>316</v>
      </c>
      <c r="D34" s="6">
        <v>175</v>
      </c>
      <c r="E34" s="8">
        <v>-0.111</v>
      </c>
      <c r="F34" s="6">
        <v>49053</v>
      </c>
      <c r="G34" s="7">
        <v>0.1714</v>
      </c>
    </row>
    <row r="35" spans="1:7">
      <c r="A35" s="1" t="s">
        <v>40</v>
      </c>
      <c r="B35" s="2">
        <v>314</v>
      </c>
      <c r="C35" s="3">
        <v>725</v>
      </c>
      <c r="D35" s="2">
        <v>449</v>
      </c>
      <c r="E35" s="4">
        <v>-0.30099999999999999</v>
      </c>
      <c r="F35" s="2">
        <v>227839</v>
      </c>
      <c r="G35" s="3">
        <v>0.23449999999999999</v>
      </c>
    </row>
    <row r="36" spans="1:7">
      <c r="A36" s="5" t="s">
        <v>41</v>
      </c>
      <c r="B36" s="6">
        <v>286</v>
      </c>
      <c r="C36" s="7">
        <v>133</v>
      </c>
      <c r="D36" s="6">
        <v>381</v>
      </c>
      <c r="E36" s="8">
        <v>-0.251</v>
      </c>
      <c r="F36" s="6">
        <v>37986</v>
      </c>
      <c r="G36" s="7">
        <v>0.22700000000000001</v>
      </c>
    </row>
    <row r="37" spans="1:7">
      <c r="A37" s="1" t="s">
        <v>42</v>
      </c>
      <c r="B37" s="2">
        <v>215</v>
      </c>
      <c r="C37" s="3">
        <v>74</v>
      </c>
      <c r="D37" s="2">
        <v>294</v>
      </c>
      <c r="E37" s="4">
        <v>-0.27</v>
      </c>
      <c r="F37" s="2">
        <v>15891</v>
      </c>
      <c r="G37" s="3">
        <v>0.27050000000000002</v>
      </c>
    </row>
    <row r="38" spans="1:7">
      <c r="A38" s="5" t="s">
        <v>43</v>
      </c>
      <c r="B38" s="6">
        <v>174</v>
      </c>
      <c r="C38" s="7">
        <v>31</v>
      </c>
      <c r="D38" s="6">
        <v>216</v>
      </c>
      <c r="E38" s="8">
        <v>-0.19400000000000001</v>
      </c>
      <c r="F38" s="6">
        <v>5407</v>
      </c>
      <c r="G38" s="7">
        <v>0.22839999999999999</v>
      </c>
    </row>
    <row r="39" spans="1:7">
      <c r="A39" s="1" t="s">
        <v>44</v>
      </c>
      <c r="B39" s="2">
        <v>156</v>
      </c>
      <c r="C39" s="3">
        <v>22</v>
      </c>
      <c r="D39" s="2">
        <v>160</v>
      </c>
      <c r="E39" s="4">
        <v>-2.3E-2</v>
      </c>
      <c r="F39" s="2">
        <v>3441</v>
      </c>
      <c r="G39" s="3">
        <v>0.214</v>
      </c>
    </row>
  </sheetData>
  <phoneticPr fontId="4" type="noConversion"/>
  <hyperlinks>
    <hyperlink ref="A2" r:id="rId1" display="https://hawk.ly/m/GeForce-RTX-3090-Ti" xr:uid="{7BAE1D7F-18BB-4775-AC2D-36DAC5D5C2C2}"/>
    <hyperlink ref="A3" r:id="rId2" display="https://hawk.ly/m/GeForce-RTX-3090" xr:uid="{B060F8FE-7AF0-4A12-B256-6CD52ABB07FD}"/>
    <hyperlink ref="A4" r:id="rId3" display="https://hawk.ly/m/GeForce-RTX-3080-Ti" xr:uid="{5C9E06EF-C6BA-4853-840E-C0061970D675}"/>
    <hyperlink ref="A5" r:id="rId4" display="https://hawk.ly/m/GeForce-RTX-3080-12GB" xr:uid="{710FB123-69C2-47DA-A62C-95DAC7C2FA18}"/>
    <hyperlink ref="A6" r:id="rId5" display="https://hawk.ly/m/GeForce-RTX-3080" xr:uid="{442F448F-1DE3-4C0E-91FD-BFE59F441CAE}"/>
    <hyperlink ref="A7" r:id="rId6" display="https://hawk.ly/m/GeForce-RTX-3070-Ti" xr:uid="{647F7B8F-672E-4D81-9EE4-55D1E0C8CE4A}"/>
    <hyperlink ref="A8" r:id="rId7" display="https://hawk.ly/m/GeForce-RTX-3070" xr:uid="{785D4A66-6E95-4B19-9B95-EAA9D50A4A1C}"/>
    <hyperlink ref="A9" r:id="rId8" display="https://hawk.ly/m/GeForce-RTX-3060-Ti" xr:uid="{0D253A03-7DFB-4F44-B613-F160C450BF7F}"/>
    <hyperlink ref="A10" r:id="rId9" display="https://hawk.ly/m/GeForce-RTX-3060" xr:uid="{C311692E-3EF5-4037-A633-66D7B53EC2B8}"/>
    <hyperlink ref="A11" r:id="rId10" display="https://hawk.ly/m/GeForce-RTX-3050" xr:uid="{3C2B53AE-8C6E-449B-9BDC-15DBB1A671C9}"/>
    <hyperlink ref="A12" r:id="rId11" display="https://hawk.ly/m/Radeon-RX-6950-XT" xr:uid="{928CF3F3-A9B3-4B72-BBC7-830AF1D82A29}"/>
    <hyperlink ref="A13" r:id="rId12" display="https://hawk.ly/m/Radeon-RX-6900-XT" xr:uid="{5AEB7079-8643-4E71-8739-2CEFC745FD0D}"/>
    <hyperlink ref="A14" r:id="rId13" display="https://hawk.ly/m/Radeon-RX-6800-XT" xr:uid="{D6BE5DE2-B880-4A0E-8F07-F5DC93C73CF3}"/>
    <hyperlink ref="A15" r:id="rId14" display="https://hawk.ly/m/Radeon-RX-6800" xr:uid="{30E3CEBE-31C3-4C5E-AAA6-FCB19A8CAA7A}"/>
    <hyperlink ref="A16" r:id="rId15" display="https://hawk.ly/m/Radeon-RX-6750-XT" xr:uid="{04FEA91E-8D12-409A-991D-FF451FAC3C98}"/>
    <hyperlink ref="A17" r:id="rId16" display="https://hawk.ly/m/Radeon-RX-6700-XT" xr:uid="{3953D993-7C30-43C3-9EF3-5A8996F43846}"/>
    <hyperlink ref="A18" r:id="rId17" display="https://hawk.ly/m/Radeon-RX-6650-XT" xr:uid="{122341DA-6C9B-45D4-8E18-DF2DB1751340}"/>
    <hyperlink ref="A19" r:id="rId18" display="https://hawk.ly/m/Radeon-RX-6600-XT" xr:uid="{580716A1-2E5D-426C-99AF-F436458BAC1A}"/>
    <hyperlink ref="A20" r:id="rId19" display="https://hawk.ly/m/Radeon-RX-6600" xr:uid="{E639D0E5-0482-4B14-8F92-971AB83D0542}"/>
    <hyperlink ref="A21" r:id="rId20" display="https://hawk.ly/m/Radeon-RX-6500-XT" xr:uid="{D60126FB-5A26-4251-826E-07327E4E6312}"/>
    <hyperlink ref="A22" r:id="rId21" display="https://hawk.ly/m/Radeon-RX-6400" xr:uid="{638EDF47-E312-4582-B65D-F27F22ACC683}"/>
    <hyperlink ref="A23" r:id="rId22" display="https://target.georiot.com/Proxy.ashx?tsid=45723&amp;GR_URL=https%3A%2F%2Famazon.com%2Fs%3Fk%3DGeForce%2BRTX%2B2080%2BTi%26rh%3Dn%253A17923671011%252Cn%253A284822%26tag%3Dhawk-future-20%26ascsubtag%3Dtomshardware-row-1234351867645403000-20" xr:uid="{5DE92B13-2E93-46A1-BC63-1488830655AF}"/>
    <hyperlink ref="A24" r:id="rId23" display="https://target.georiot.com/Proxy.ashx?tsid=45723&amp;GR_URL=https%3A%2F%2Famazon.com%2Fs%3Fk%3DGeForce%2BRTX%2B2080%2BSuper%26rh%3Dn%253A17923671011%252Cn%253A284822%26tag%3Dhawk-future-20%26ascsubtag%3Dtomshardware-row-7636175423486137000-20" xr:uid="{49575C67-591D-4343-9650-991EA92040B3}"/>
    <hyperlink ref="A25" r:id="rId24" display="https://target.georiot.com/Proxy.ashx?tsid=45723&amp;GR_URL=https%3A%2F%2Famazon.com%2Fs%3Fk%3DGeForce%2BRTX%2B2080%26rh%3Dn%253A17923671011%252Cn%253A284822%26tag%3Dhawk-future-20%26ascsubtag%3Dtomshardware-row-1449719327691612700-20" xr:uid="{5FED93F3-F818-4B16-A892-093E4ED01380}"/>
    <hyperlink ref="A26" r:id="rId25" display="https://target.georiot.com/Proxy.ashx?tsid=45723&amp;GR_URL=https%3A%2F%2Famazon.com%2Fs%3Fk%3DGeForce%2BRTX%2B2070%2BSuper%26rh%3Dn%253A17923671011%252Cn%253A284822%26tag%3Dhawk-future-20%26ascsubtag%3Dtomshardware-row-5903052417613065000-20" xr:uid="{E2F7D2CC-FCF9-478A-A183-FB610C8F1AE3}"/>
    <hyperlink ref="A27" r:id="rId26" display="https://target.georiot.com/Proxy.ashx?tsid=45723&amp;GR_URL=https%3A%2F%2Famazon.com%2Fs%3Fk%3DGeForce%2BRTX%2B2070%26rh%3Dn%253A17923671011%252Cn%253A284822%26tag%3Dhawk-future-20%26ascsubtag%3Dtomshardware-row-8900695475622191000-20" xr:uid="{F30BC821-17A2-4F01-8408-B3C0BF42103C}"/>
    <hyperlink ref="A28" r:id="rId27" display="https://target.georiot.com/Proxy.ashx?tsid=45723&amp;GR_URL=https%3A%2F%2Famazon.com%2Fs%3Fk%3DGeForce%2BRTX%2B2060%2BSuper%26rh%3Dn%253A17923671011%252Cn%253A284822%26tag%3Dhawk-future-20%26ascsubtag%3Dtomshardware-row-1476102768163418000-20" xr:uid="{8511A98E-EA18-410B-A0FC-8B730F807AEB}"/>
    <hyperlink ref="A29" r:id="rId28" display="https://target.georiot.com/Proxy.ashx?tsid=45723&amp;GR_URL=https%3A%2F%2Famazon.com%2Fs%3Fk%3DGeForce%2BRTX%2B2060%26rh%3Dn%253A17923671011%252Cn%253A284822%26tag%3Dhawk-future-20%26ascsubtag%3Dtomshardware-row-8290657611248505000-20" xr:uid="{BA733AFB-0539-467D-BE5F-B706822A9479}"/>
    <hyperlink ref="A30" r:id="rId29" display="https://target.georiot.com/Proxy.ashx?tsid=45723&amp;GR_URL=https%3A%2F%2Famazon.com%2Fs%3Fk%3DGeForce%2BGTX%2B1660%2BTi%26rh%3Dn%253A17923671011%252Cn%253A284822%26tag%3Dhawk-future-20%26ascsubtag%3Dtomshardware-row-1377128570225389000-20" xr:uid="{237C37B9-4CBE-41DA-9884-1271F26694E7}"/>
    <hyperlink ref="A31" r:id="rId30" display="https://target.georiot.com/Proxy.ashx?tsid=45723&amp;GR_URL=https%3A%2F%2Famazon.com%2Fs%3Fk%3DGeForce%2BGTX%2B1660%2BSuper%26rh%3Dn%253A17923671011%252Cn%253A284822%26tag%3Dhawk-future-20%26ascsubtag%3Dtomshardware-row-1318490827676206300-20" xr:uid="{5999CDF8-D837-4426-9A5C-275096A041A3}"/>
    <hyperlink ref="A32" r:id="rId31" display="https://target.georiot.com/Proxy.ashx?tsid=45723&amp;GR_URL=https%3A%2F%2Famazon.com%2Fs%3Fk%3DGeForce%2BGTX%2B1660%26rh%3Dn%253A17923671011%252Cn%253A284822%26tag%3Dhawk-future-20%26ascsubtag%3Dtomshardware-row-3817234163357104600-20" xr:uid="{EDA16E8F-A38B-414C-9499-AEDC36F33B3F}"/>
    <hyperlink ref="A33" r:id="rId32" display="https://target.georiot.com/Proxy.ashx?tsid=45723&amp;GR_URL=https%3A%2F%2Famazon.com%2Fs%3Fk%3DGeForce%2BGTX%2B1650%2BSuper%26rh%3Dn%253A17923671011%252Cn%253A284822%26tag%3Dhawk-future-20%26ascsubtag%3Dtomshardware-row-1256487403873115400-20" xr:uid="{6D98467C-EB6E-415C-BEAC-47A584402484}"/>
    <hyperlink ref="A34" r:id="rId33" display="https://target.georiot.com/Proxy.ashx?tsid=45723&amp;GR_URL=https%3A%2F%2Famazon.com%2Fs%3Fk%3DGeForce%2BGTX%2B1650%26rh%3Dn%253A17923671011%252Cn%253A284822%26tag%3Dhawk-future-20%26ascsubtag%3Dtomshardware-row-1535859356445148200-20" xr:uid="{A50A08AC-1546-47A9-AF6A-0C103A9118EF}"/>
    <hyperlink ref="A35" r:id="rId34" display="https://target.georiot.com/Proxy.ashx?tsid=45723&amp;GR_URL=https%3A%2F%2Famazon.com%2Fs%3Fk%3DRadeon%2BRX%2B5700%2BXT%26rh%3Dn%253A17923671011%252Cn%253A284822%26tag%3Dhawk-future-20%26ascsubtag%3Dtomshardware-row-8462833762871689000-20" xr:uid="{DE8B14E5-C212-46DB-AA8A-CBB3A6B576BD}"/>
    <hyperlink ref="A36" r:id="rId35" display="https://target.georiot.com/Proxy.ashx?tsid=45723&amp;GR_URL=https%3A%2F%2Famazon.com%2Fs%3Fk%3DRadeon%2BRX%2B5700%26rh%3Dn%253A17923671011%252Cn%253A284822%26tag%3Dhawk-future-20%26ascsubtag%3Dtomshardware-row-7825597388485882000-20" xr:uid="{97FF96F6-F507-4A3B-B4C5-B96A1D731E51}"/>
    <hyperlink ref="A37" r:id="rId36" display="https://target.georiot.com/Proxy.ashx?tsid=45723&amp;GR_URL=https%3A%2F%2Famazon.com%2Fs%3Fk%3DRadeon%2BRX%2B5600%2BXT%26rh%3Dn%253A17923671011%252Cn%253A284822%26tag%3Dhawk-future-20%26ascsubtag%3Dtomshardware-row-1202032614433085400-20" xr:uid="{DFEFC399-A2E8-4A98-9084-D0F4D1CEF06F}"/>
    <hyperlink ref="A38" r:id="rId37" display="https://target.georiot.com/Proxy.ashx?tsid=45723&amp;GR_URL=https%3A%2F%2Famazon.com%2Fs%3Fk%3DRadeon%2BRX%2B5500%2BXT%2B8GB%26rh%3Dn%253A17923671011%252Cn%253A284822%26tag%3Dhawk-future-20%26ascsubtag%3Dtomshardware-row-4686258127387133000-20" xr:uid="{C4019058-141F-4FC1-BAD5-C618401F1E94}"/>
    <hyperlink ref="A39" r:id="rId38" display="https://target.georiot.com/Proxy.ashx?tsid=45723&amp;GR_URL=https%3A%2F%2Famazon.com%2Fs%3Fk%3DRadeon%2BRX%2B5500%2BXT%2B4GB%26rh%3Dn%253A17923671011%252Cn%253A284822%26tag%3Dhawk-future-20%26ascsubtag%3Dtomshardware-row-1333383122583418600-20" xr:uid="{D0371B5F-97FD-4D35-899B-9F470E4C51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D18F-81E4-4B96-A4CC-9B65DF710EEE}">
  <sheetPr codeName="Sheet1"/>
  <dimension ref="A1"/>
  <sheetViews>
    <sheetView workbookViewId="0">
      <selection activeCell="A2" sqref="A2"/>
    </sheetView>
  </sheetViews>
  <sheetFormatPr defaultRowHeight="17"/>
  <sheetData>
    <row r="1" spans="1:1">
      <c r="A1" t="s">
        <v>45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0B13-1320-49FC-8A85-B22CFFBD28DD}">
  <dimension ref="A2:A3"/>
  <sheetViews>
    <sheetView workbookViewId="0">
      <selection activeCell="I13" sqref="I13"/>
    </sheetView>
  </sheetViews>
  <sheetFormatPr defaultRowHeight="17"/>
  <sheetData>
    <row r="2" spans="1:1">
      <c r="A2" t="s">
        <v>46</v>
      </c>
    </row>
    <row r="3" spans="1:1">
      <c r="A3" t="s">
        <v>47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F9D2-96AB-4E96-A7E9-4401830552B5}">
  <dimension ref="A1"/>
  <sheetViews>
    <sheetView workbookViewId="0">
      <selection activeCell="G9" sqref="G9"/>
    </sheetView>
  </sheetViews>
  <sheetFormatPr defaultRowHeight="17"/>
  <sheetData>
    <row r="1" spans="1:1">
      <c r="A1" t="s">
        <v>48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9106-E4C7-417F-827C-0BD8E2D3CBDC}">
  <dimension ref="A1"/>
  <sheetViews>
    <sheetView workbookViewId="0"/>
  </sheetViews>
  <sheetFormatPr defaultRowHeight="17"/>
  <sheetData/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837C-8CA7-45CE-A9B3-0462460F9893}">
  <dimension ref="A1:I11"/>
  <sheetViews>
    <sheetView tabSelected="1" workbookViewId="0">
      <selection activeCell="D11" sqref="C11:D11"/>
    </sheetView>
  </sheetViews>
  <sheetFormatPr defaultRowHeight="15.5"/>
  <cols>
    <col min="1" max="1" width="7.1640625" style="20" bestFit="1" customWidth="1"/>
    <col min="2" max="2" width="7.1640625" style="20" customWidth="1"/>
    <col min="3" max="3" width="7.1640625" style="20" bestFit="1" customWidth="1"/>
    <col min="4" max="4" width="40" style="20" bestFit="1" customWidth="1"/>
    <col min="5" max="5" width="5.58203125" style="20" bestFit="1" customWidth="1"/>
    <col min="6" max="6" width="11" style="20" bestFit="1" customWidth="1"/>
    <col min="7" max="7" width="10.75" style="20" bestFit="1" customWidth="1"/>
    <col min="8" max="8" width="6.4140625" style="20" bestFit="1" customWidth="1"/>
    <col min="9" max="9" width="9.33203125" style="20" bestFit="1" customWidth="1"/>
    <col min="10" max="16384" width="8.6640625" style="20"/>
  </cols>
  <sheetData>
    <row r="1" spans="1:9" ht="17">
      <c r="A1" s="30" t="s">
        <v>73</v>
      </c>
      <c r="B1" s="30" t="s">
        <v>195</v>
      </c>
      <c r="C1" s="30" t="s">
        <v>49</v>
      </c>
      <c r="D1" s="31" t="s">
        <v>50</v>
      </c>
      <c r="E1" s="31" t="s">
        <v>51</v>
      </c>
      <c r="F1" s="31" t="s">
        <v>67</v>
      </c>
      <c r="G1" s="31" t="s">
        <v>68</v>
      </c>
      <c r="H1" s="32" t="s">
        <v>72</v>
      </c>
      <c r="I1" s="32" t="s">
        <v>71</v>
      </c>
    </row>
    <row r="2" spans="1:9" ht="17" customHeight="1">
      <c r="A2" s="21">
        <v>1</v>
      </c>
      <c r="B2" s="21" t="s">
        <v>196</v>
      </c>
      <c r="C2" s="21" t="s">
        <v>60</v>
      </c>
      <c r="D2" s="22" t="s">
        <v>69</v>
      </c>
      <c r="E2" s="23">
        <v>2</v>
      </c>
      <c r="F2" s="24">
        <v>2000000</v>
      </c>
      <c r="G2" s="24">
        <f t="shared" ref="G2:G10" si="0">E2*F2</f>
        <v>4000000</v>
      </c>
      <c r="H2" s="25">
        <f t="shared" ref="H2:H10" si="1">G2/$G$11</f>
        <v>0.44198895027624308</v>
      </c>
      <c r="I2" s="25">
        <f>H2</f>
        <v>0.44198895027624308</v>
      </c>
    </row>
    <row r="3" spans="1:9" ht="17" customHeight="1">
      <c r="A3" s="21">
        <v>2</v>
      </c>
      <c r="B3" s="21" t="s">
        <v>196</v>
      </c>
      <c r="C3" s="21" t="s">
        <v>54</v>
      </c>
      <c r="D3" s="22" t="s">
        <v>55</v>
      </c>
      <c r="E3" s="23">
        <v>1</v>
      </c>
      <c r="F3" s="24">
        <v>1500000</v>
      </c>
      <c r="G3" s="24">
        <f t="shared" si="0"/>
        <v>1500000</v>
      </c>
      <c r="H3" s="25">
        <f t="shared" si="1"/>
        <v>0.16574585635359115</v>
      </c>
      <c r="I3" s="25">
        <f>I2+H3</f>
        <v>0.60773480662983426</v>
      </c>
    </row>
    <row r="4" spans="1:9" ht="17" customHeight="1">
      <c r="A4" s="21">
        <v>3</v>
      </c>
      <c r="B4" s="21" t="s">
        <v>196</v>
      </c>
      <c r="C4" s="21" t="s">
        <v>58</v>
      </c>
      <c r="D4" s="22" t="s">
        <v>70</v>
      </c>
      <c r="E4" s="23">
        <v>8</v>
      </c>
      <c r="F4" s="24">
        <v>150000</v>
      </c>
      <c r="G4" s="24">
        <f t="shared" si="0"/>
        <v>1200000</v>
      </c>
      <c r="H4" s="25">
        <f t="shared" si="1"/>
        <v>0.13259668508287292</v>
      </c>
      <c r="I4" s="25">
        <f t="shared" ref="I4:I10" si="2">I3+H4</f>
        <v>0.74033149171270718</v>
      </c>
    </row>
    <row r="5" spans="1:9" ht="17" customHeight="1">
      <c r="A5" s="21">
        <v>4</v>
      </c>
      <c r="B5" s="21" t="s">
        <v>196</v>
      </c>
      <c r="C5" s="21" t="s">
        <v>59</v>
      </c>
      <c r="D5" s="22" t="s">
        <v>142</v>
      </c>
      <c r="E5" s="23">
        <v>1</v>
      </c>
      <c r="F5" s="26">
        <v>1000000</v>
      </c>
      <c r="G5" s="24">
        <f t="shared" si="0"/>
        <v>1000000</v>
      </c>
      <c r="H5" s="25">
        <f t="shared" si="1"/>
        <v>0.11049723756906077</v>
      </c>
      <c r="I5" s="25">
        <f t="shared" si="2"/>
        <v>0.850828729281768</v>
      </c>
    </row>
    <row r="6" spans="1:9" ht="17" customHeight="1">
      <c r="A6" s="21">
        <v>5</v>
      </c>
      <c r="B6" s="21" t="s">
        <v>196</v>
      </c>
      <c r="C6" s="21" t="s">
        <v>65</v>
      </c>
      <c r="D6" s="22" t="s">
        <v>66</v>
      </c>
      <c r="E6" s="23">
        <v>1</v>
      </c>
      <c r="F6" s="24">
        <v>500000</v>
      </c>
      <c r="G6" s="24">
        <f t="shared" si="0"/>
        <v>500000</v>
      </c>
      <c r="H6" s="25">
        <f t="shared" si="1"/>
        <v>5.5248618784530384E-2</v>
      </c>
      <c r="I6" s="25">
        <f t="shared" si="2"/>
        <v>0.90607734806629836</v>
      </c>
    </row>
    <row r="7" spans="1:9" ht="17" customHeight="1">
      <c r="A7" s="21">
        <v>6</v>
      </c>
      <c r="B7" s="21" t="s">
        <v>196</v>
      </c>
      <c r="C7" s="21" t="s">
        <v>56</v>
      </c>
      <c r="D7" s="22" t="s">
        <v>57</v>
      </c>
      <c r="E7" s="23">
        <v>1</v>
      </c>
      <c r="F7" s="26">
        <v>250000</v>
      </c>
      <c r="G7" s="24">
        <f t="shared" si="0"/>
        <v>250000</v>
      </c>
      <c r="H7" s="25">
        <f t="shared" si="1"/>
        <v>2.7624309392265192E-2</v>
      </c>
      <c r="I7" s="25">
        <f t="shared" si="2"/>
        <v>0.93370165745856359</v>
      </c>
    </row>
    <row r="8" spans="1:9" ht="17" customHeight="1">
      <c r="A8" s="21">
        <v>7</v>
      </c>
      <c r="B8" s="21" t="s">
        <v>196</v>
      </c>
      <c r="C8" s="21" t="s">
        <v>61</v>
      </c>
      <c r="D8" s="22" t="s">
        <v>62</v>
      </c>
      <c r="E8" s="23">
        <v>1</v>
      </c>
      <c r="F8" s="24">
        <v>250000</v>
      </c>
      <c r="G8" s="24">
        <f t="shared" si="0"/>
        <v>250000</v>
      </c>
      <c r="H8" s="25">
        <f t="shared" si="1"/>
        <v>2.7624309392265192E-2</v>
      </c>
      <c r="I8" s="25">
        <f t="shared" si="2"/>
        <v>0.96132596685082883</v>
      </c>
    </row>
    <row r="9" spans="1:9" ht="17" customHeight="1">
      <c r="A9" s="21">
        <v>8</v>
      </c>
      <c r="B9" s="21" t="s">
        <v>196</v>
      </c>
      <c r="C9" s="21" t="s">
        <v>52</v>
      </c>
      <c r="D9" s="27" t="s">
        <v>53</v>
      </c>
      <c r="E9" s="23">
        <v>1</v>
      </c>
      <c r="F9" s="28">
        <v>200000</v>
      </c>
      <c r="G9" s="24">
        <f t="shared" si="0"/>
        <v>200000</v>
      </c>
      <c r="H9" s="25">
        <f t="shared" si="1"/>
        <v>2.2099447513812154E-2</v>
      </c>
      <c r="I9" s="25">
        <f t="shared" si="2"/>
        <v>0.98342541436464104</v>
      </c>
    </row>
    <row r="10" spans="1:9" ht="17" customHeight="1">
      <c r="A10" s="21">
        <v>9</v>
      </c>
      <c r="B10" s="21" t="s">
        <v>196</v>
      </c>
      <c r="C10" s="21" t="s">
        <v>63</v>
      </c>
      <c r="D10" s="22" t="s">
        <v>64</v>
      </c>
      <c r="E10" s="23">
        <v>1</v>
      </c>
      <c r="F10" s="24">
        <v>150000</v>
      </c>
      <c r="G10" s="24">
        <f t="shared" si="0"/>
        <v>150000</v>
      </c>
      <c r="H10" s="25">
        <f t="shared" si="1"/>
        <v>1.6574585635359115E-2</v>
      </c>
      <c r="I10" s="25">
        <f t="shared" si="2"/>
        <v>1.0000000000000002</v>
      </c>
    </row>
    <row r="11" spans="1:9">
      <c r="G11" s="29">
        <f>SUM(G2:G10)</f>
        <v>9050000</v>
      </c>
    </row>
  </sheetData>
  <sortState xmlns:xlrd2="http://schemas.microsoft.com/office/spreadsheetml/2017/richdata2" ref="C2:H10">
    <sortCondition descending="1" ref="G2:G10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7AF-A61F-46F2-AA80-700D78678B17}">
  <dimension ref="A1:G15"/>
  <sheetViews>
    <sheetView workbookViewId="0">
      <selection activeCell="A11" sqref="A11:G11"/>
    </sheetView>
  </sheetViews>
  <sheetFormatPr defaultRowHeight="17"/>
  <cols>
    <col min="1" max="1" width="16.08203125" customWidth="1"/>
    <col min="2" max="2" width="41.33203125" bestFit="1" customWidth="1"/>
    <col min="3" max="3" width="5" bestFit="1" customWidth="1"/>
    <col min="4" max="5" width="10.58203125" bestFit="1" customWidth="1"/>
  </cols>
  <sheetData>
    <row r="1" spans="1:7">
      <c r="A1" t="s">
        <v>74</v>
      </c>
    </row>
    <row r="2" spans="1:7">
      <c r="A2" t="s">
        <v>75</v>
      </c>
    </row>
    <row r="3" spans="1:7">
      <c r="A3" t="s">
        <v>78</v>
      </c>
    </row>
    <row r="4" spans="1:7">
      <c r="A4" t="s">
        <v>76</v>
      </c>
    </row>
    <row r="5" spans="1:7">
      <c r="A5" t="s">
        <v>74</v>
      </c>
    </row>
    <row r="6" spans="1:7">
      <c r="A6" s="40" t="s">
        <v>79</v>
      </c>
      <c r="B6" s="40" t="s">
        <v>80</v>
      </c>
      <c r="C6" s="40" t="s">
        <v>86</v>
      </c>
      <c r="D6" s="40" t="s">
        <v>85</v>
      </c>
      <c r="E6" s="40" t="s">
        <v>87</v>
      </c>
      <c r="F6" s="40" t="s">
        <v>72</v>
      </c>
      <c r="G6" s="40" t="s">
        <v>71</v>
      </c>
    </row>
    <row r="7" spans="1:7">
      <c r="A7" s="41" t="s">
        <v>91</v>
      </c>
      <c r="B7" s="41" t="s">
        <v>84</v>
      </c>
      <c r="C7" s="41">
        <v>2</v>
      </c>
      <c r="D7" s="42">
        <v>2030000</v>
      </c>
      <c r="E7" s="43">
        <f t="shared" ref="E7:E14" si="0">D7*C7</f>
        <v>4060000</v>
      </c>
      <c r="F7" s="44">
        <f t="shared" ref="F7:F14" si="1">E7/$E$15</f>
        <v>0.61515710748885599</v>
      </c>
      <c r="G7" s="44">
        <f>F7</f>
        <v>0.61515710748885599</v>
      </c>
    </row>
    <row r="8" spans="1:7">
      <c r="A8" s="41" t="s">
        <v>92</v>
      </c>
      <c r="B8" s="41" t="s">
        <v>81</v>
      </c>
      <c r="C8" s="41">
        <v>1</v>
      </c>
      <c r="D8" s="42">
        <v>780460</v>
      </c>
      <c r="E8" s="43">
        <f t="shared" si="0"/>
        <v>780460</v>
      </c>
      <c r="F8" s="44">
        <f t="shared" si="1"/>
        <v>0.11825259017506219</v>
      </c>
      <c r="G8" s="44">
        <f>G7+F8</f>
        <v>0.73340969766391817</v>
      </c>
    </row>
    <row r="9" spans="1:7">
      <c r="A9" s="41" t="s">
        <v>93</v>
      </c>
      <c r="B9" s="41" t="s">
        <v>82</v>
      </c>
      <c r="C9" s="41">
        <v>1</v>
      </c>
      <c r="D9" s="42">
        <v>644000</v>
      </c>
      <c r="E9" s="43">
        <f t="shared" si="0"/>
        <v>644000</v>
      </c>
      <c r="F9" s="44">
        <f t="shared" si="1"/>
        <v>9.7576644636163362E-2</v>
      </c>
      <c r="G9" s="44">
        <f t="shared" ref="G9:G14" si="2">G8+F9</f>
        <v>0.8309863423000815</v>
      </c>
    </row>
    <row r="10" spans="1:7">
      <c r="A10" s="41" t="s">
        <v>94</v>
      </c>
      <c r="B10" s="41" t="s">
        <v>89</v>
      </c>
      <c r="C10" s="41">
        <v>1</v>
      </c>
      <c r="D10" s="42">
        <v>530000</v>
      </c>
      <c r="E10" s="43">
        <f t="shared" si="0"/>
        <v>530000</v>
      </c>
      <c r="F10" s="44">
        <f t="shared" si="1"/>
        <v>8.0303760337215188E-2</v>
      </c>
      <c r="G10" s="44">
        <f t="shared" si="2"/>
        <v>0.91129010263729671</v>
      </c>
    </row>
    <row r="11" spans="1:7">
      <c r="A11" s="41" t="s">
        <v>95</v>
      </c>
      <c r="B11" s="41" t="s">
        <v>83</v>
      </c>
      <c r="C11" s="41">
        <v>1</v>
      </c>
      <c r="D11" s="42">
        <v>240000</v>
      </c>
      <c r="E11" s="43">
        <f t="shared" si="0"/>
        <v>240000</v>
      </c>
      <c r="F11" s="44">
        <f t="shared" si="1"/>
        <v>3.636396694515405E-2</v>
      </c>
      <c r="G11" s="44">
        <f t="shared" si="2"/>
        <v>0.9476540695824508</v>
      </c>
    </row>
    <row r="12" spans="1:7">
      <c r="A12" s="41" t="s">
        <v>96</v>
      </c>
      <c r="B12" s="41" t="s">
        <v>88</v>
      </c>
      <c r="C12" s="41">
        <v>1</v>
      </c>
      <c r="D12" s="42">
        <v>125480</v>
      </c>
      <c r="E12" s="43">
        <f t="shared" si="0"/>
        <v>125480</v>
      </c>
      <c r="F12" s="44">
        <f t="shared" si="1"/>
        <v>1.9012294051158042E-2</v>
      </c>
      <c r="G12" s="44">
        <f t="shared" si="2"/>
        <v>0.96666636363360881</v>
      </c>
    </row>
    <row r="13" spans="1:7">
      <c r="A13" s="41" t="s">
        <v>97</v>
      </c>
      <c r="B13" s="41" t="s">
        <v>77</v>
      </c>
      <c r="C13" s="41">
        <v>1</v>
      </c>
      <c r="D13" s="42">
        <v>120000</v>
      </c>
      <c r="E13" s="43">
        <f t="shared" si="0"/>
        <v>120000</v>
      </c>
      <c r="F13" s="44">
        <f t="shared" si="1"/>
        <v>1.8181983472577025E-2</v>
      </c>
      <c r="G13" s="44">
        <f t="shared" si="2"/>
        <v>0.98484834710618585</v>
      </c>
    </row>
    <row r="14" spans="1:7">
      <c r="A14" s="41" t="s">
        <v>98</v>
      </c>
      <c r="B14" s="41" t="s">
        <v>90</v>
      </c>
      <c r="C14" s="41">
        <v>1</v>
      </c>
      <c r="D14" s="42">
        <v>100000</v>
      </c>
      <c r="E14" s="43">
        <f t="shared" si="0"/>
        <v>100000</v>
      </c>
      <c r="F14" s="44">
        <f t="shared" si="1"/>
        <v>1.5151652893814186E-2</v>
      </c>
      <c r="G14" s="44">
        <f t="shared" si="2"/>
        <v>1</v>
      </c>
    </row>
    <row r="15" spans="1:7">
      <c r="E15" s="35">
        <f>SUM(E7:E14)</f>
        <v>6599940</v>
      </c>
    </row>
  </sheetData>
  <sortState xmlns:xlrd2="http://schemas.microsoft.com/office/spreadsheetml/2017/richdata2" ref="A7:G14">
    <sortCondition descending="1" ref="E7:E14"/>
  </sortState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B921-81D0-46D6-8F37-7436046A6F9E}">
  <dimension ref="A1:H9"/>
  <sheetViews>
    <sheetView workbookViewId="0">
      <selection activeCell="D10" sqref="D10"/>
    </sheetView>
  </sheetViews>
  <sheetFormatPr defaultRowHeight="17"/>
  <cols>
    <col min="1" max="1" width="10.6640625" bestFit="1" customWidth="1"/>
    <col min="2" max="2" width="41.33203125" bestFit="1" customWidth="1"/>
    <col min="3" max="3" width="5" bestFit="1" customWidth="1"/>
    <col min="4" max="5" width="10.58203125" bestFit="1" customWidth="1"/>
    <col min="6" max="6" width="7.5" bestFit="1" customWidth="1"/>
  </cols>
  <sheetData>
    <row r="1" spans="1:8">
      <c r="A1" s="40" t="s">
        <v>79</v>
      </c>
      <c r="B1" s="40" t="s">
        <v>80</v>
      </c>
      <c r="C1" s="40" t="s">
        <v>86</v>
      </c>
      <c r="D1" s="40" t="s">
        <v>85</v>
      </c>
      <c r="E1" s="40" t="s">
        <v>87</v>
      </c>
      <c r="F1" s="40" t="s">
        <v>72</v>
      </c>
      <c r="G1" s="40" t="s">
        <v>71</v>
      </c>
    </row>
    <row r="2" spans="1:8">
      <c r="A2" s="41" t="s">
        <v>91</v>
      </c>
      <c r="B2" s="41" t="s">
        <v>99</v>
      </c>
      <c r="C2" s="41">
        <v>2</v>
      </c>
      <c r="D2" s="42">
        <v>2030000</v>
      </c>
      <c r="E2" s="43">
        <f t="shared" ref="E2:E9" si="0">D2*C2</f>
        <v>4060000</v>
      </c>
      <c r="F2" s="44" t="e">
        <f t="shared" ref="F2:F9" si="1">E2/$E$15</f>
        <v>#DIV/0!</v>
      </c>
      <c r="G2" s="44" t="e">
        <f>F2</f>
        <v>#DIV/0!</v>
      </c>
    </row>
    <row r="3" spans="1:8">
      <c r="A3" s="41" t="s">
        <v>92</v>
      </c>
      <c r="B3" s="41" t="s">
        <v>101</v>
      </c>
      <c r="C3" s="41">
        <v>1</v>
      </c>
      <c r="D3" s="42">
        <v>700000</v>
      </c>
      <c r="E3" s="43">
        <f t="shared" si="0"/>
        <v>700000</v>
      </c>
      <c r="F3" s="44" t="e">
        <f t="shared" si="1"/>
        <v>#DIV/0!</v>
      </c>
      <c r="G3" s="44" t="e">
        <f>G2+F3</f>
        <v>#DIV/0!</v>
      </c>
      <c r="H3" t="s">
        <v>102</v>
      </c>
    </row>
    <row r="4" spans="1:8">
      <c r="A4" s="41" t="s">
        <v>93</v>
      </c>
      <c r="B4" s="41"/>
      <c r="C4" s="41">
        <v>1</v>
      </c>
      <c r="D4" s="42">
        <v>644000</v>
      </c>
      <c r="E4" s="43">
        <f t="shared" si="0"/>
        <v>644000</v>
      </c>
      <c r="F4" s="44" t="e">
        <f t="shared" si="1"/>
        <v>#DIV/0!</v>
      </c>
      <c r="G4" s="44" t="e">
        <f t="shared" ref="G4:G9" si="2">G3+F4</f>
        <v>#DIV/0!</v>
      </c>
    </row>
    <row r="5" spans="1:8">
      <c r="A5" s="41" t="s">
        <v>94</v>
      </c>
      <c r="B5" s="45" t="s">
        <v>103</v>
      </c>
      <c r="C5" s="41">
        <v>1</v>
      </c>
      <c r="D5" s="42">
        <v>400000</v>
      </c>
      <c r="E5" s="43">
        <f t="shared" si="0"/>
        <v>400000</v>
      </c>
      <c r="F5" s="44" t="e">
        <f t="shared" si="1"/>
        <v>#DIV/0!</v>
      </c>
      <c r="G5" s="44" t="e">
        <f t="shared" si="2"/>
        <v>#DIV/0!</v>
      </c>
    </row>
    <row r="6" spans="1:8">
      <c r="A6" s="41" t="s">
        <v>95</v>
      </c>
      <c r="B6" s="41" t="s">
        <v>100</v>
      </c>
      <c r="C6" s="41">
        <v>2</v>
      </c>
      <c r="D6" s="42">
        <v>240000</v>
      </c>
      <c r="E6" s="43">
        <f t="shared" si="0"/>
        <v>480000</v>
      </c>
      <c r="F6" s="44" t="e">
        <f t="shared" si="1"/>
        <v>#DIV/0!</v>
      </c>
      <c r="G6" s="44" t="e">
        <f t="shared" si="2"/>
        <v>#DIV/0!</v>
      </c>
    </row>
    <row r="7" spans="1:8">
      <c r="A7" s="41" t="s">
        <v>96</v>
      </c>
      <c r="B7" s="41"/>
      <c r="C7" s="41">
        <v>1</v>
      </c>
      <c r="D7" s="42">
        <v>125480</v>
      </c>
      <c r="E7" s="43">
        <f t="shared" si="0"/>
        <v>125480</v>
      </c>
      <c r="F7" s="44" t="e">
        <f t="shared" si="1"/>
        <v>#DIV/0!</v>
      </c>
      <c r="G7" s="44" t="e">
        <f t="shared" si="2"/>
        <v>#DIV/0!</v>
      </c>
    </row>
    <row r="8" spans="1:8">
      <c r="A8" s="41" t="s">
        <v>97</v>
      </c>
      <c r="B8" s="41"/>
      <c r="C8" s="41">
        <v>1</v>
      </c>
      <c r="D8" s="42">
        <v>120000</v>
      </c>
      <c r="E8" s="43">
        <f t="shared" si="0"/>
        <v>120000</v>
      </c>
      <c r="F8" s="44" t="e">
        <f t="shared" si="1"/>
        <v>#DIV/0!</v>
      </c>
      <c r="G8" s="44" t="e">
        <f t="shared" si="2"/>
        <v>#DIV/0!</v>
      </c>
    </row>
    <row r="9" spans="1:8">
      <c r="A9" s="41" t="s">
        <v>98</v>
      </c>
      <c r="B9" s="41"/>
      <c r="C9" s="41">
        <v>1</v>
      </c>
      <c r="D9" s="42">
        <v>100000</v>
      </c>
      <c r="E9" s="43">
        <f t="shared" si="0"/>
        <v>100000</v>
      </c>
      <c r="F9" s="44" t="e">
        <f t="shared" si="1"/>
        <v>#DIV/0!</v>
      </c>
      <c r="G9" s="44" t="e">
        <f t="shared" si="2"/>
        <v>#DIV/0!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42E8-E162-40EF-B993-3BAE903B1423}">
  <dimension ref="A1"/>
  <sheetViews>
    <sheetView workbookViewId="0"/>
  </sheetViews>
  <sheetFormatPr defaultRowHeight="17"/>
  <sheetData/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6FF2-E2FF-4B55-A0A8-4394346292FD}">
  <dimension ref="B1:H15"/>
  <sheetViews>
    <sheetView workbookViewId="0">
      <selection activeCell="B1" sqref="B1:H1"/>
    </sheetView>
  </sheetViews>
  <sheetFormatPr defaultRowHeight="17"/>
  <cols>
    <col min="2" max="2" width="12.33203125" bestFit="1" customWidth="1"/>
    <col min="3" max="3" width="72.1640625" bestFit="1" customWidth="1"/>
    <col min="4" max="4" width="5" bestFit="1" customWidth="1"/>
    <col min="5" max="5" width="11.4140625" customWidth="1"/>
    <col min="6" max="6" width="9.1640625" customWidth="1"/>
    <col min="7" max="7" width="9" customWidth="1"/>
    <col min="8" max="8" width="12.58203125" customWidth="1"/>
  </cols>
  <sheetData>
    <row r="1" spans="2:8">
      <c r="B1" s="40" t="s">
        <v>79</v>
      </c>
      <c r="C1" s="40" t="s">
        <v>80</v>
      </c>
      <c r="D1" s="40" t="s">
        <v>86</v>
      </c>
      <c r="E1" s="40" t="s">
        <v>85</v>
      </c>
      <c r="F1" s="40" t="s">
        <v>87</v>
      </c>
      <c r="G1" s="40" t="s">
        <v>72</v>
      </c>
      <c r="H1" s="40" t="s">
        <v>71</v>
      </c>
    </row>
    <row r="2" spans="2:8">
      <c r="B2" t="s">
        <v>104</v>
      </c>
      <c r="C2" t="s">
        <v>116</v>
      </c>
      <c r="D2">
        <v>1</v>
      </c>
    </row>
    <row r="3" spans="2:8">
      <c r="B3" t="s">
        <v>120</v>
      </c>
      <c r="C3" t="s">
        <v>119</v>
      </c>
      <c r="D3">
        <v>1</v>
      </c>
    </row>
    <row r="4" spans="2:8">
      <c r="B4" t="s">
        <v>117</v>
      </c>
      <c r="C4" t="s">
        <v>105</v>
      </c>
      <c r="D4">
        <v>1</v>
      </c>
    </row>
    <row r="5" spans="2:8">
      <c r="B5" t="s">
        <v>106</v>
      </c>
      <c r="C5" t="s">
        <v>115</v>
      </c>
      <c r="D5">
        <v>1</v>
      </c>
    </row>
    <row r="6" spans="2:8">
      <c r="B6" t="s">
        <v>107</v>
      </c>
      <c r="C6" t="s">
        <v>113</v>
      </c>
      <c r="D6">
        <v>1</v>
      </c>
    </row>
    <row r="7" spans="2:8">
      <c r="B7" t="s">
        <v>109</v>
      </c>
      <c r="C7" t="s">
        <v>110</v>
      </c>
      <c r="D7">
        <v>1</v>
      </c>
    </row>
    <row r="8" spans="2:8">
      <c r="B8" t="s">
        <v>111</v>
      </c>
      <c r="C8" t="s">
        <v>112</v>
      </c>
      <c r="D8">
        <v>1</v>
      </c>
    </row>
    <row r="9" spans="2:8">
      <c r="B9" t="s">
        <v>114</v>
      </c>
      <c r="C9" t="s">
        <v>108</v>
      </c>
      <c r="D9">
        <v>1</v>
      </c>
    </row>
    <row r="10" spans="2:8">
      <c r="C10" t="s">
        <v>118</v>
      </c>
    </row>
    <row r="14" spans="2:8">
      <c r="B14" t="s">
        <v>121</v>
      </c>
    </row>
    <row r="15" spans="2:8">
      <c r="B15" s="46" t="s">
        <v>122</v>
      </c>
    </row>
  </sheetData>
  <phoneticPr fontId="4" type="noConversion"/>
  <hyperlinks>
    <hyperlink ref="B15" r:id="rId1" xr:uid="{047EF97C-9105-44B3-9BB4-9F807CC5AA0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3622-2459-4AA0-832D-ED8435E8D5B5}">
  <dimension ref="A1:G13"/>
  <sheetViews>
    <sheetView workbookViewId="0">
      <selection activeCell="C5" sqref="C5"/>
    </sheetView>
  </sheetViews>
  <sheetFormatPr defaultRowHeight="17"/>
  <cols>
    <col min="1" max="1" width="13.83203125" customWidth="1"/>
    <col min="2" max="2" width="45.5" bestFit="1" customWidth="1"/>
    <col min="4" max="5" width="10.58203125" bestFit="1" customWidth="1"/>
  </cols>
  <sheetData>
    <row r="1" spans="1:7">
      <c r="A1" t="s">
        <v>123</v>
      </c>
    </row>
    <row r="3" spans="1:7">
      <c r="A3" s="40" t="s">
        <v>79</v>
      </c>
      <c r="B3" s="40" t="s">
        <v>80</v>
      </c>
      <c r="C3" s="40" t="s">
        <v>86</v>
      </c>
      <c r="D3" s="40" t="s">
        <v>85</v>
      </c>
      <c r="E3" s="40" t="s">
        <v>87</v>
      </c>
      <c r="F3" s="40" t="s">
        <v>72</v>
      </c>
      <c r="G3" s="40" t="s">
        <v>71</v>
      </c>
    </row>
    <row r="4" spans="1:7">
      <c r="A4" s="19" t="s">
        <v>0</v>
      </c>
      <c r="B4" t="s">
        <v>124</v>
      </c>
      <c r="C4" s="19">
        <v>2</v>
      </c>
      <c r="D4" s="34">
        <v>2100000</v>
      </c>
      <c r="E4" s="35">
        <f>C4*D4</f>
        <v>4200000</v>
      </c>
      <c r="F4" s="36">
        <f>E4/$E$13</f>
        <v>0.71230748618208273</v>
      </c>
      <c r="G4" s="36">
        <f>F4</f>
        <v>0.71230748618208273</v>
      </c>
    </row>
    <row r="5" spans="1:7">
      <c r="A5" s="19" t="s">
        <v>92</v>
      </c>
      <c r="B5" t="s">
        <v>132</v>
      </c>
      <c r="C5" s="19">
        <v>1</v>
      </c>
      <c r="D5" s="34">
        <v>450980</v>
      </c>
      <c r="E5" s="35">
        <f>C5*D5</f>
        <v>450980</v>
      </c>
      <c r="F5" s="36">
        <f t="shared" ref="F5:F12" si="0">E5/$E$13</f>
        <v>7.6484864313903736E-2</v>
      </c>
      <c r="G5" s="36">
        <f>G4+F5</f>
        <v>0.78879235049598651</v>
      </c>
    </row>
    <row r="6" spans="1:7">
      <c r="A6" s="19" t="s">
        <v>93</v>
      </c>
      <c r="B6" t="s">
        <v>133</v>
      </c>
      <c r="C6" s="19">
        <v>1</v>
      </c>
      <c r="D6" s="34">
        <v>340000</v>
      </c>
      <c r="E6" s="35">
        <f>C6*D6</f>
        <v>340000</v>
      </c>
      <c r="F6" s="36">
        <f t="shared" si="0"/>
        <v>5.7662986976644792E-2</v>
      </c>
      <c r="G6" s="36">
        <f t="shared" ref="G6:G12" si="1">G5+F6</f>
        <v>0.84645533747263135</v>
      </c>
    </row>
    <row r="7" spans="1:7">
      <c r="A7" s="19" t="s">
        <v>125</v>
      </c>
      <c r="B7" t="s">
        <v>134</v>
      </c>
      <c r="C7" s="19">
        <v>2</v>
      </c>
      <c r="D7" s="34">
        <v>148000</v>
      </c>
      <c r="E7" s="35">
        <f>C7*D7</f>
        <v>296000</v>
      </c>
      <c r="F7" s="36">
        <f t="shared" si="0"/>
        <v>5.0200718073784879E-2</v>
      </c>
      <c r="G7" s="36">
        <f t="shared" si="1"/>
        <v>0.89665605554641625</v>
      </c>
    </row>
    <row r="8" spans="1:7">
      <c r="A8" s="47" t="s">
        <v>95</v>
      </c>
      <c r="B8" s="47" t="s">
        <v>83</v>
      </c>
      <c r="C8" s="47">
        <v>1</v>
      </c>
      <c r="D8" s="48">
        <v>240000</v>
      </c>
      <c r="E8" s="49">
        <f>D8*C8</f>
        <v>240000</v>
      </c>
      <c r="F8" s="36">
        <f t="shared" si="0"/>
        <v>4.0703284924690442E-2</v>
      </c>
      <c r="G8" s="36">
        <f t="shared" si="1"/>
        <v>0.93735934047110669</v>
      </c>
    </row>
    <row r="9" spans="1:7">
      <c r="A9" s="19" t="s">
        <v>94</v>
      </c>
      <c r="B9" t="s">
        <v>126</v>
      </c>
      <c r="C9" s="19">
        <v>1</v>
      </c>
      <c r="D9" s="34">
        <v>150000</v>
      </c>
      <c r="E9" s="35">
        <f>C9*D9</f>
        <v>150000</v>
      </c>
      <c r="F9" s="36">
        <f t="shared" si="0"/>
        <v>2.5439553077931526E-2</v>
      </c>
      <c r="G9" s="36">
        <f t="shared" si="1"/>
        <v>0.96279889354903825</v>
      </c>
    </row>
    <row r="10" spans="1:7">
      <c r="A10" s="19" t="s">
        <v>98</v>
      </c>
      <c r="B10" t="s">
        <v>131</v>
      </c>
      <c r="C10" s="19">
        <v>1</v>
      </c>
      <c r="D10" s="34">
        <v>120000</v>
      </c>
      <c r="E10" s="35">
        <f>C10*D10</f>
        <v>120000</v>
      </c>
      <c r="F10" s="36">
        <f t="shared" si="0"/>
        <v>2.0351642462345221E-2</v>
      </c>
      <c r="G10" s="36">
        <f t="shared" si="1"/>
        <v>0.98315053601138347</v>
      </c>
    </row>
    <row r="11" spans="1:7">
      <c r="A11" s="19" t="s">
        <v>127</v>
      </c>
      <c r="B11" t="s">
        <v>128</v>
      </c>
      <c r="C11" s="19">
        <v>1</v>
      </c>
      <c r="D11" s="34">
        <v>52350</v>
      </c>
      <c r="E11" s="35">
        <f>C11*D11</f>
        <v>52350</v>
      </c>
      <c r="F11" s="36">
        <f t="shared" si="0"/>
        <v>8.8784040241981031E-3</v>
      </c>
      <c r="G11" s="36">
        <f t="shared" si="1"/>
        <v>0.99202894003558162</v>
      </c>
    </row>
    <row r="12" spans="1:7">
      <c r="A12" s="41" t="s">
        <v>129</v>
      </c>
      <c r="B12" s="37" t="s">
        <v>130</v>
      </c>
      <c r="C12" s="41">
        <v>1</v>
      </c>
      <c r="D12" s="38">
        <v>47000</v>
      </c>
      <c r="E12" s="39">
        <f>C12*D12</f>
        <v>47000</v>
      </c>
      <c r="F12" s="36">
        <f t="shared" si="0"/>
        <v>7.9710599644185458E-3</v>
      </c>
      <c r="G12" s="36">
        <f t="shared" si="1"/>
        <v>1.0000000000000002</v>
      </c>
    </row>
    <row r="13" spans="1:7">
      <c r="E13" s="35">
        <f>SUM(E4:E12)</f>
        <v>5896330</v>
      </c>
    </row>
  </sheetData>
  <sortState xmlns:xlrd2="http://schemas.microsoft.com/office/spreadsheetml/2017/richdata2" ref="A4:G12">
    <sortCondition descending="1" ref="E4:E12"/>
  </sortState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C824-1885-4BF6-A627-81B33414A371}">
  <dimension ref="A1:G13"/>
  <sheetViews>
    <sheetView workbookViewId="0">
      <selection activeCell="D10" sqref="D10"/>
    </sheetView>
  </sheetViews>
  <sheetFormatPr defaultRowHeight="17"/>
  <cols>
    <col min="1" max="1" width="15.25" customWidth="1"/>
    <col min="2" max="2" width="45.5" bestFit="1" customWidth="1"/>
    <col min="3" max="3" width="5" bestFit="1" customWidth="1"/>
    <col min="4" max="5" width="10.58203125" bestFit="1" customWidth="1"/>
    <col min="6" max="6" width="6.08203125" bestFit="1" customWidth="1"/>
  </cols>
  <sheetData>
    <row r="1" spans="1:7">
      <c r="A1" s="46" t="s">
        <v>135</v>
      </c>
    </row>
    <row r="3" spans="1:7">
      <c r="A3" s="40" t="s">
        <v>79</v>
      </c>
      <c r="B3" s="40" t="s">
        <v>80</v>
      </c>
      <c r="C3" s="40" t="s">
        <v>86</v>
      </c>
      <c r="D3" s="40" t="s">
        <v>85</v>
      </c>
      <c r="E3" s="40" t="s">
        <v>87</v>
      </c>
      <c r="F3" s="40" t="s">
        <v>72</v>
      </c>
      <c r="G3" s="40" t="s">
        <v>71</v>
      </c>
    </row>
    <row r="4" spans="1:7">
      <c r="A4" s="19" t="s">
        <v>0</v>
      </c>
      <c r="B4" s="50" t="s">
        <v>140</v>
      </c>
      <c r="C4" s="19">
        <v>2</v>
      </c>
      <c r="D4" s="33">
        <v>2000000</v>
      </c>
      <c r="E4" s="35">
        <f>C4*D4</f>
        <v>4000000</v>
      </c>
      <c r="F4" s="36">
        <f>E4/$E$13</f>
        <v>0.47571759025254656</v>
      </c>
      <c r="G4" s="36">
        <f>F4</f>
        <v>0.47571759025254656</v>
      </c>
    </row>
    <row r="5" spans="1:7">
      <c r="A5" s="19" t="s">
        <v>92</v>
      </c>
      <c r="B5" t="s">
        <v>136</v>
      </c>
      <c r="C5" s="19">
        <v>1</v>
      </c>
      <c r="D5" s="33">
        <v>1599000</v>
      </c>
      <c r="E5" s="35">
        <f>C5*D5</f>
        <v>1599000</v>
      </c>
      <c r="F5" s="36">
        <f t="shared" ref="F5:F12" si="0">E5/$E$13</f>
        <v>0.19016810670345549</v>
      </c>
      <c r="G5" s="36">
        <f>G4+F5</f>
        <v>0.66588569695600208</v>
      </c>
    </row>
    <row r="6" spans="1:7">
      <c r="A6" s="19" t="s">
        <v>93</v>
      </c>
      <c r="B6" t="s">
        <v>137</v>
      </c>
      <c r="C6" s="19">
        <v>1</v>
      </c>
      <c r="D6" s="34">
        <v>1390000</v>
      </c>
      <c r="E6" s="35">
        <f>C6*D6</f>
        <v>1390000</v>
      </c>
      <c r="F6" s="36">
        <f t="shared" si="0"/>
        <v>0.16531186261275993</v>
      </c>
      <c r="G6" s="36">
        <f t="shared" ref="G6:G12" si="1">G5+F6</f>
        <v>0.83119755956876196</v>
      </c>
    </row>
    <row r="7" spans="1:7">
      <c r="A7" s="19" t="s">
        <v>125</v>
      </c>
      <c r="B7" t="s">
        <v>139</v>
      </c>
      <c r="C7" s="19">
        <v>1</v>
      </c>
      <c r="D7" s="34">
        <v>291000</v>
      </c>
      <c r="E7" s="35">
        <f>C7*D7</f>
        <v>291000</v>
      </c>
      <c r="F7" s="36">
        <f t="shared" si="0"/>
        <v>3.4608454690872766E-2</v>
      </c>
      <c r="G7" s="36">
        <f t="shared" si="1"/>
        <v>0.86580601425963477</v>
      </c>
    </row>
    <row r="8" spans="1:7">
      <c r="A8" s="47" t="s">
        <v>95</v>
      </c>
      <c r="B8" s="47" t="s">
        <v>138</v>
      </c>
      <c r="C8" s="47">
        <v>2</v>
      </c>
      <c r="D8" s="48">
        <v>150000</v>
      </c>
      <c r="E8" s="49">
        <f>D8*C8</f>
        <v>300000</v>
      </c>
      <c r="F8" s="36">
        <f t="shared" si="0"/>
        <v>3.5678819268940995E-2</v>
      </c>
      <c r="G8" s="36">
        <f t="shared" si="1"/>
        <v>0.90148483352857578</v>
      </c>
    </row>
    <row r="9" spans="1:7">
      <c r="A9" s="19" t="s">
        <v>94</v>
      </c>
      <c r="B9" t="s">
        <v>141</v>
      </c>
      <c r="C9" s="19">
        <v>1</v>
      </c>
      <c r="D9" s="34">
        <v>609000</v>
      </c>
      <c r="E9" s="35">
        <f>C9*D9</f>
        <v>609000</v>
      </c>
      <c r="F9" s="36">
        <f t="shared" si="0"/>
        <v>7.2428003115950212E-2</v>
      </c>
      <c r="G9" s="36">
        <f t="shared" si="1"/>
        <v>0.97391283664452599</v>
      </c>
    </row>
    <row r="10" spans="1:7">
      <c r="A10" s="19" t="s">
        <v>98</v>
      </c>
      <c r="C10" s="19">
        <v>1</v>
      </c>
      <c r="D10" s="34">
        <v>120000</v>
      </c>
      <c r="E10" s="35">
        <f>C10*D10</f>
        <v>120000</v>
      </c>
      <c r="F10" s="36">
        <f t="shared" si="0"/>
        <v>1.4271527707576398E-2</v>
      </c>
      <c r="G10" s="36">
        <f t="shared" si="1"/>
        <v>0.98818436435210244</v>
      </c>
    </row>
    <row r="11" spans="1:7">
      <c r="A11" s="19" t="s">
        <v>127</v>
      </c>
      <c r="C11" s="19">
        <v>1</v>
      </c>
      <c r="D11" s="34">
        <v>52350</v>
      </c>
      <c r="E11" s="35">
        <f>C11*D11</f>
        <v>52350</v>
      </c>
      <c r="F11" s="36">
        <f t="shared" si="0"/>
        <v>6.2259539624302035E-3</v>
      </c>
      <c r="G11" s="36">
        <f t="shared" si="1"/>
        <v>0.99441031831453264</v>
      </c>
    </row>
    <row r="12" spans="1:7">
      <c r="A12" s="41" t="s">
        <v>129</v>
      </c>
      <c r="B12" s="37"/>
      <c r="C12" s="41">
        <v>1</v>
      </c>
      <c r="D12" s="38">
        <v>47000</v>
      </c>
      <c r="E12" s="39">
        <f>C12*D12</f>
        <v>47000</v>
      </c>
      <c r="F12" s="36">
        <f t="shared" si="0"/>
        <v>5.5896816854674224E-3</v>
      </c>
      <c r="G12" s="36">
        <f t="shared" si="1"/>
        <v>1</v>
      </c>
    </row>
    <row r="13" spans="1:7">
      <c r="E13" s="35">
        <f>SUM(E4:E12)</f>
        <v>8408350</v>
      </c>
    </row>
  </sheetData>
  <phoneticPr fontId="4" type="noConversion"/>
  <hyperlinks>
    <hyperlink ref="A1" r:id="rId1" xr:uid="{8BAE8E4D-4026-4E85-8F09-741BCE60DA1C}"/>
    <hyperlink ref="D4" r:id="rId2" display="http://prod.danawa.com/info/?pcode=10142334&amp;keyword=i9+10980XE&amp;cate=113973" xr:uid="{B9CC7658-C188-42EB-B4B4-60E03177D57D}"/>
    <hyperlink ref="D5" r:id="rId3" display="http://prod.danawa.com/info/?pcode=10142334&amp;keyword=i9+10980XE&amp;cate=113973" xr:uid="{8A3C165F-A548-4D62-812F-FA0BE290A0D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amd_intel</vt:lpstr>
      <vt:lpstr>GPU</vt:lpstr>
      <vt:lpstr>Memory</vt:lpstr>
      <vt:lpstr>cpu</vt:lpstr>
      <vt:lpstr>ssd</vt:lpstr>
      <vt:lpstr>--</vt:lpstr>
      <vt:lpstr>server</vt:lpstr>
      <vt:lpstr>아싸</vt:lpstr>
      <vt:lpstr>ITmaya</vt:lpstr>
      <vt:lpstr>---</vt:lpstr>
      <vt:lpstr>202108</vt:lpstr>
      <vt:lpstr>202205</vt:lpstr>
      <vt:lpstr>202011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2022-07-05T08:46:36Z</dcterms:created>
  <dcterms:modified xsi:type="dcterms:W3CDTF">2022-07-07T03:19:22Z</dcterms:modified>
</cp:coreProperties>
</file>