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4355" windowHeight="4950" activeTab="2"/>
  </bookViews>
  <sheets>
    <sheet name="Dados" sheetId="3" r:id="rId1"/>
    <sheet name="Critério beta" sheetId="1" r:id="rId2"/>
    <sheet name="Resíduos" sheetId="2" r:id="rId3"/>
  </sheets>
  <calcPr calcId="145621"/>
</workbook>
</file>

<file path=xl/calcChain.xml><?xml version="1.0" encoding="utf-8"?>
<calcChain xmlns="http://schemas.openxmlformats.org/spreadsheetml/2006/main">
  <c r="C27" i="2" l="1" a="1"/>
  <c r="C27" i="2" s="1"/>
  <c r="E24" i="2"/>
  <c r="C21" i="2"/>
  <c r="D21" i="2"/>
  <c r="E21" i="2"/>
  <c r="C22" i="2"/>
  <c r="D22" i="2"/>
  <c r="E22" i="2"/>
  <c r="C23" i="2"/>
  <c r="D23" i="2"/>
  <c r="E23" i="2"/>
  <c r="C24" i="2"/>
  <c r="D24" i="2"/>
  <c r="E20" i="2"/>
  <c r="D20" i="2"/>
  <c r="C20" i="2"/>
  <c r="E17" i="2"/>
  <c r="E16" i="2"/>
  <c r="E15" i="2"/>
  <c r="E14" i="2"/>
  <c r="E13" i="2"/>
  <c r="D17" i="2"/>
  <c r="D16" i="2"/>
  <c r="D15" i="2"/>
  <c r="D14" i="2"/>
  <c r="D13" i="2"/>
  <c r="C17" i="2"/>
  <c r="C16" i="2"/>
  <c r="C15" i="2"/>
  <c r="C14" i="2"/>
  <c r="C13" i="2"/>
  <c r="C9" i="1"/>
  <c r="C8" i="1"/>
  <c r="C11" i="1" s="1"/>
  <c r="E31" i="2" l="1"/>
  <c r="D30" i="2"/>
  <c r="C29" i="2"/>
  <c r="E27" i="2"/>
  <c r="E30" i="2"/>
  <c r="D29" i="2"/>
  <c r="C28" i="2"/>
  <c r="D31" i="2"/>
  <c r="C30" i="2"/>
  <c r="E28" i="2"/>
  <c r="D27" i="2"/>
  <c r="C31" i="2"/>
  <c r="E29" i="2"/>
  <c r="D28" i="2"/>
</calcChain>
</file>

<file path=xl/sharedStrings.xml><?xml version="1.0" encoding="utf-8"?>
<sst xmlns="http://schemas.openxmlformats.org/spreadsheetml/2006/main" count="32" uniqueCount="21">
  <si>
    <t>Entidade/Recurso</t>
  </si>
  <si>
    <t>Qui</t>
  </si>
  <si>
    <t>Linhas</t>
  </si>
  <si>
    <t>Colunas</t>
  </si>
  <si>
    <t>Beta</t>
  </si>
  <si>
    <t>Recurso</t>
  </si>
  <si>
    <t>Entidade</t>
  </si>
  <si>
    <t>&lt; 65 mil</t>
  </si>
  <si>
    <t>De 65 a 379.000 mil</t>
  </si>
  <si>
    <t>&gt; 379.000 mil</t>
  </si>
  <si>
    <t>I.E.S.P</t>
  </si>
  <si>
    <t>IFES</t>
  </si>
  <si>
    <t>O.E</t>
  </si>
  <si>
    <t>U.E</t>
  </si>
  <si>
    <t>U.F</t>
  </si>
  <si>
    <t>Total</t>
  </si>
  <si>
    <t>Valor Esperado</t>
  </si>
  <si>
    <t>Resíduo padronizado</t>
  </si>
  <si>
    <t>Coeficiente de Confiança</t>
  </si>
  <si>
    <t>Formula</t>
  </si>
  <si>
    <t>SE(resíduos&lt;=0;0;1-2*(1-DIST.NORMP(resíduos)))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</si>
</sst>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8.8000000000000007"/>
      <color theme="10"/>
      <name val="Calibri"/>
      <family val="2"/>
    </font>
    <font>
      <u/>
      <sz val="11"/>
      <color theme="10"/>
      <name val="Calibri"/>
      <family val="2"/>
    </font>
    <font>
      <sz val="10"/>
      <name val="Arial"/>
      <family val="2"/>
    </font>
    <font>
      <sz val="10"/>
      <color rgb="FF000000"/>
      <name val="Lucida Console"/>
      <family val="3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0"/>
      <color theme="0"/>
      <name val="Arial"/>
      <family val="2"/>
    </font>
    <font>
      <b/>
      <sz val="11"/>
      <color rgb="FFFF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20" fillId="0" borderId="0"/>
  </cellStyleXfs>
  <cellXfs count="23">
    <xf numFmtId="0" fontId="0" fillId="0" borderId="0" xfId="0"/>
    <xf numFmtId="0" fontId="2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3" fontId="23" fillId="34" borderId="13" xfId="1" applyFont="1" applyFill="1" applyBorder="1" applyAlignment="1">
      <alignment horizontal="right"/>
    </xf>
    <xf numFmtId="0" fontId="16" fillId="0" borderId="0" xfId="0" applyFont="1"/>
    <xf numFmtId="0" fontId="25" fillId="0" borderId="0" xfId="45" applyFont="1" applyFill="1" applyAlignment="1">
      <alignment vertical="top"/>
    </xf>
    <xf numFmtId="0" fontId="21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36" borderId="0" xfId="0" applyFill="1"/>
    <xf numFmtId="0" fontId="0" fillId="0" borderId="0" xfId="0"/>
    <xf numFmtId="0" fontId="20" fillId="0" borderId="0" xfId="45"/>
    <xf numFmtId="0" fontId="23" fillId="34" borderId="13" xfId="45" applyFont="1" applyFill="1" applyBorder="1"/>
    <xf numFmtId="0" fontId="20" fillId="0" borderId="0" xfId="45" applyFont="1"/>
    <xf numFmtId="0" fontId="22" fillId="33" borderId="13" xfId="45" applyFont="1" applyFill="1" applyBorder="1"/>
    <xf numFmtId="2" fontId="20" fillId="0" borderId="0" xfId="45" applyNumberFormat="1"/>
    <xf numFmtId="2" fontId="26" fillId="35" borderId="13" xfId="45" applyNumberFormat="1" applyFont="1" applyFill="1" applyBorder="1"/>
    <xf numFmtId="0" fontId="0" fillId="0" borderId="0" xfId="0"/>
    <xf numFmtId="0" fontId="0" fillId="0" borderId="10" xfId="0" applyBorder="1"/>
    <xf numFmtId="0" fontId="21" fillId="0" borderId="12" xfId="0" applyFont="1" applyBorder="1" applyAlignment="1">
      <alignment vertical="center"/>
    </xf>
    <xf numFmtId="0" fontId="24" fillId="0" borderId="0" xfId="45" applyFont="1" applyFill="1" applyAlignment="1">
      <alignment horizontal="left" vertical="top"/>
    </xf>
    <xf numFmtId="2" fontId="0" fillId="0" borderId="0" xfId="0" applyNumberFormat="1"/>
    <xf numFmtId="2" fontId="27" fillId="0" borderId="0" xfId="0" applyNumberFormat="1" applyFont="1"/>
  </cellXfs>
  <cellStyles count="46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Hyperlink 2" xfId="44"/>
    <cellStyle name="Hyperlink 3" xfId="43"/>
    <cellStyle name="Incorreto" xfId="8" builtinId="27" customBuiltin="1"/>
    <cellStyle name="Neutra" xfId="9" builtinId="28" customBuiltin="1"/>
    <cellStyle name="Normal" xfId="0" builtinId="0"/>
    <cellStyle name="Normal 2" xfId="45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B1" sqref="B1"/>
    </sheetView>
  </sheetViews>
  <sheetFormatPr defaultRowHeight="15" x14ac:dyDescent="0.25"/>
  <cols>
    <col min="2" max="2" width="12.85546875" customWidth="1"/>
    <col min="3" max="3" width="12.42578125" customWidth="1"/>
    <col min="4" max="4" width="23.140625" bestFit="1" customWidth="1"/>
    <col min="5" max="5" width="16" bestFit="1" customWidth="1"/>
    <col min="6" max="6" width="13.5703125" customWidth="1"/>
  </cols>
  <sheetData>
    <row r="2" spans="2:6" x14ac:dyDescent="0.25">
      <c r="B2" s="1" t="s">
        <v>6</v>
      </c>
      <c r="C2" s="8" t="s">
        <v>5</v>
      </c>
      <c r="D2" s="8"/>
      <c r="E2" s="8"/>
      <c r="F2" s="2" t="s">
        <v>15</v>
      </c>
    </row>
    <row r="3" spans="2:6" x14ac:dyDescent="0.25">
      <c r="B3" s="7"/>
      <c r="C3" s="19" t="s">
        <v>7</v>
      </c>
      <c r="D3" s="19" t="s">
        <v>8</v>
      </c>
      <c r="E3" s="19" t="s">
        <v>9</v>
      </c>
      <c r="F3" s="3"/>
    </row>
    <row r="4" spans="2:6" x14ac:dyDescent="0.25">
      <c r="B4" s="17" t="s">
        <v>10</v>
      </c>
      <c r="C4" s="17">
        <v>16</v>
      </c>
      <c r="D4" s="17">
        <v>18</v>
      </c>
      <c r="E4" s="17">
        <v>0</v>
      </c>
      <c r="F4" s="17">
        <v>34</v>
      </c>
    </row>
    <row r="5" spans="2:6" x14ac:dyDescent="0.25">
      <c r="B5" s="17" t="s">
        <v>11</v>
      </c>
      <c r="C5" s="17">
        <v>1</v>
      </c>
      <c r="D5" s="17">
        <v>0</v>
      </c>
      <c r="E5" s="17">
        <v>0</v>
      </c>
      <c r="F5" s="17">
        <v>1</v>
      </c>
    </row>
    <row r="6" spans="2:6" x14ac:dyDescent="0.25">
      <c r="B6" s="17" t="s">
        <v>12</v>
      </c>
      <c r="C6" s="17">
        <v>24</v>
      </c>
      <c r="D6" s="17">
        <v>25</v>
      </c>
      <c r="E6" s="17">
        <v>27</v>
      </c>
      <c r="F6" s="17">
        <v>76</v>
      </c>
    </row>
    <row r="7" spans="2:6" x14ac:dyDescent="0.25">
      <c r="B7" s="17" t="s">
        <v>13</v>
      </c>
      <c r="C7" s="17">
        <v>0</v>
      </c>
      <c r="D7" s="17">
        <v>11</v>
      </c>
      <c r="E7" s="17">
        <v>0</v>
      </c>
      <c r="F7" s="17">
        <v>11</v>
      </c>
    </row>
    <row r="8" spans="2:6" x14ac:dyDescent="0.25">
      <c r="B8" s="17" t="s">
        <v>14</v>
      </c>
      <c r="C8" s="17">
        <v>3</v>
      </c>
      <c r="D8" s="17">
        <v>6</v>
      </c>
      <c r="E8" s="17">
        <v>30</v>
      </c>
      <c r="F8" s="17">
        <v>39</v>
      </c>
    </row>
    <row r="9" spans="2:6" x14ac:dyDescent="0.25">
      <c r="B9" s="18"/>
      <c r="C9" s="18">
        <v>44</v>
      </c>
      <c r="D9" s="18">
        <v>60</v>
      </c>
      <c r="E9" s="18">
        <v>57</v>
      </c>
      <c r="F9" s="18">
        <v>161</v>
      </c>
    </row>
  </sheetData>
  <mergeCells count="3">
    <mergeCell ref="C2:E2"/>
    <mergeCell ref="F2:F3"/>
    <mergeCell ref="B2:B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>
      <selection activeCell="G10" sqref="G10"/>
    </sheetView>
  </sheetViews>
  <sheetFormatPr defaultRowHeight="15" x14ac:dyDescent="0.25"/>
  <cols>
    <col min="3" max="3" width="15.85546875" bestFit="1" customWidth="1"/>
  </cols>
  <sheetData>
    <row r="2" spans="2:3" x14ac:dyDescent="0.25">
      <c r="B2" s="11"/>
      <c r="C2" s="13" t="s">
        <v>0</v>
      </c>
    </row>
    <row r="3" spans="2:3" x14ac:dyDescent="0.25">
      <c r="B3" s="12" t="s">
        <v>1</v>
      </c>
      <c r="C3" s="4">
        <v>70.693100000000001</v>
      </c>
    </row>
    <row r="4" spans="2:3" x14ac:dyDescent="0.25">
      <c r="B4" s="12" t="s">
        <v>2</v>
      </c>
      <c r="C4" s="12">
        <v>5</v>
      </c>
    </row>
    <row r="5" spans="2:3" x14ac:dyDescent="0.25">
      <c r="B5" s="12" t="s">
        <v>3</v>
      </c>
      <c r="C5" s="12">
        <v>3</v>
      </c>
    </row>
    <row r="6" spans="2:3" x14ac:dyDescent="0.25">
      <c r="B6" s="10"/>
      <c r="C6" s="10"/>
    </row>
    <row r="7" spans="2:3" x14ac:dyDescent="0.25">
      <c r="B7" s="10"/>
      <c r="C7" s="10"/>
    </row>
    <row r="8" spans="2:3" x14ac:dyDescent="0.25">
      <c r="B8" s="11"/>
      <c r="C8" s="15">
        <f>C3-((C4-1)*(C5-1))</f>
        <v>62.693100000000001</v>
      </c>
    </row>
    <row r="9" spans="2:3" x14ac:dyDescent="0.25">
      <c r="B9" s="11"/>
      <c r="C9" s="15">
        <f>SQRT((C4-1)*(C5-1))</f>
        <v>2.8284271247461903</v>
      </c>
    </row>
    <row r="10" spans="2:3" x14ac:dyDescent="0.25">
      <c r="B10" s="11"/>
      <c r="C10" s="15"/>
    </row>
    <row r="11" spans="2:3" x14ac:dyDescent="0.25">
      <c r="B11" s="14" t="s">
        <v>4</v>
      </c>
      <c r="C11" s="16">
        <f>C8/C9</f>
        <v>22.165358071803169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1"/>
  <sheetViews>
    <sheetView tabSelected="1" workbookViewId="0"/>
  </sheetViews>
  <sheetFormatPr defaultRowHeight="15" x14ac:dyDescent="0.25"/>
  <cols>
    <col min="1" max="1" width="9.140625" style="17"/>
    <col min="2" max="2" width="23.5703125" bestFit="1" customWidth="1"/>
    <col min="3" max="3" width="10.140625" bestFit="1" customWidth="1"/>
    <col min="4" max="4" width="23.140625" customWidth="1"/>
    <col min="5" max="5" width="16" bestFit="1" customWidth="1"/>
    <col min="6" max="6" width="9.140625" customWidth="1"/>
  </cols>
  <sheetData>
    <row r="2" spans="2:6" x14ac:dyDescent="0.25">
      <c r="B2" s="1" t="s">
        <v>6</v>
      </c>
      <c r="C2" s="8" t="s">
        <v>5</v>
      </c>
      <c r="D2" s="8"/>
      <c r="E2" s="8"/>
      <c r="F2" s="2" t="s">
        <v>15</v>
      </c>
    </row>
    <row r="3" spans="2:6" x14ac:dyDescent="0.25">
      <c r="B3" s="7"/>
      <c r="C3" s="19" t="s">
        <v>7</v>
      </c>
      <c r="D3" s="19" t="s">
        <v>8</v>
      </c>
      <c r="E3" s="19" t="s">
        <v>9</v>
      </c>
      <c r="F3" s="3"/>
    </row>
    <row r="4" spans="2:6" x14ac:dyDescent="0.25">
      <c r="B4" s="17" t="s">
        <v>10</v>
      </c>
      <c r="C4" s="17">
        <v>16</v>
      </c>
      <c r="D4" s="17">
        <v>18</v>
      </c>
      <c r="E4" s="17">
        <v>0</v>
      </c>
      <c r="F4" s="17">
        <v>34</v>
      </c>
    </row>
    <row r="5" spans="2:6" x14ac:dyDescent="0.25">
      <c r="B5" s="17" t="s">
        <v>11</v>
      </c>
      <c r="C5" s="17">
        <v>1</v>
      </c>
      <c r="D5" s="17">
        <v>0</v>
      </c>
      <c r="E5" s="17">
        <v>0</v>
      </c>
      <c r="F5" s="17">
        <v>1</v>
      </c>
    </row>
    <row r="6" spans="2:6" x14ac:dyDescent="0.25">
      <c r="B6" s="17" t="s">
        <v>12</v>
      </c>
      <c r="C6" s="17">
        <v>24</v>
      </c>
      <c r="D6" s="17">
        <v>25</v>
      </c>
      <c r="E6" s="17">
        <v>27</v>
      </c>
      <c r="F6" s="17">
        <v>76</v>
      </c>
    </row>
    <row r="7" spans="2:6" x14ac:dyDescent="0.25">
      <c r="B7" s="17" t="s">
        <v>13</v>
      </c>
      <c r="C7" s="17">
        <v>0</v>
      </c>
      <c r="D7" s="17">
        <v>11</v>
      </c>
      <c r="E7" s="17">
        <v>0</v>
      </c>
      <c r="F7" s="17">
        <v>11</v>
      </c>
    </row>
    <row r="8" spans="2:6" x14ac:dyDescent="0.25">
      <c r="B8" s="17" t="s">
        <v>14</v>
      </c>
      <c r="C8" s="17">
        <v>3</v>
      </c>
      <c r="D8" s="17">
        <v>6</v>
      </c>
      <c r="E8" s="17">
        <v>30</v>
      </c>
      <c r="F8" s="17">
        <v>39</v>
      </c>
    </row>
    <row r="9" spans="2:6" x14ac:dyDescent="0.25">
      <c r="B9" s="18"/>
      <c r="C9" s="18">
        <v>44</v>
      </c>
      <c r="D9" s="18">
        <v>60</v>
      </c>
      <c r="E9" s="18">
        <v>57</v>
      </c>
      <c r="F9" s="18">
        <v>161</v>
      </c>
    </row>
    <row r="13" spans="2:6" x14ac:dyDescent="0.25">
      <c r="B13" s="5" t="s">
        <v>16</v>
      </c>
      <c r="C13" s="9">
        <f>C9*$F$4/$F$9</f>
        <v>9.29192546583851</v>
      </c>
      <c r="D13" s="9">
        <f>D9*$F$4/$F$9</f>
        <v>12.670807453416149</v>
      </c>
      <c r="E13" s="9">
        <f>E9*$F$4/$F$9</f>
        <v>12.037267080745341</v>
      </c>
    </row>
    <row r="14" spans="2:6" x14ac:dyDescent="0.25">
      <c r="C14" s="9">
        <f>C9*$F$5/$F$9</f>
        <v>0.27329192546583853</v>
      </c>
      <c r="D14" s="9">
        <f>D9*$F$5/$F$9</f>
        <v>0.37267080745341613</v>
      </c>
      <c r="E14" s="9">
        <f>E9*$F$5/$F$9</f>
        <v>0.35403726708074534</v>
      </c>
    </row>
    <row r="15" spans="2:6" x14ac:dyDescent="0.25">
      <c r="C15" s="9">
        <f>C9*$F$6/$F$9</f>
        <v>20.770186335403725</v>
      </c>
      <c r="D15" s="9">
        <f>D9*$F$6/$F$9</f>
        <v>28.322981366459626</v>
      </c>
      <c r="E15" s="9">
        <f>E9*$F$6/$F$9</f>
        <v>26.906832298136646</v>
      </c>
    </row>
    <row r="16" spans="2:6" x14ac:dyDescent="0.25">
      <c r="C16" s="9">
        <f>C9*$F$7/$F$9</f>
        <v>3.0062111801242235</v>
      </c>
      <c r="D16" s="9">
        <f>D9*$F$7/$F$9</f>
        <v>4.0993788819875778</v>
      </c>
      <c r="E16" s="9">
        <f>E9*$F$7/$F$9</f>
        <v>3.8944099378881987</v>
      </c>
    </row>
    <row r="17" spans="2:11" x14ac:dyDescent="0.25">
      <c r="C17" s="9">
        <f>C9*$F$8/$F$9</f>
        <v>10.658385093167702</v>
      </c>
      <c r="D17" s="9">
        <f>D9*$F$8/$F$9</f>
        <v>14.53416149068323</v>
      </c>
      <c r="E17" s="9">
        <f>E9*$F$8/$F$9</f>
        <v>13.807453416149068</v>
      </c>
    </row>
    <row r="20" spans="2:11" x14ac:dyDescent="0.25">
      <c r="B20" s="5" t="s">
        <v>17</v>
      </c>
      <c r="C20" s="9">
        <f>(C4-C13)/SQRT(C13)</f>
        <v>2.2006198228853484</v>
      </c>
      <c r="D20" s="9">
        <f>(D4-D13)/SQRT(D13)</f>
        <v>1.4971291489748861</v>
      </c>
      <c r="E20" s="9">
        <f>(E4-E13)/SQRT(E13)</f>
        <v>-3.4694764851120321</v>
      </c>
    </row>
    <row r="21" spans="2:11" x14ac:dyDescent="0.25">
      <c r="C21" s="9">
        <f t="shared" ref="C21:E21" si="0">(C5-C14)/SQRT(C14)</f>
        <v>1.3901017353261405</v>
      </c>
      <c r="D21" s="9">
        <f t="shared" si="0"/>
        <v>-0.6104676956673597</v>
      </c>
      <c r="E21" s="9">
        <f t="shared" si="0"/>
        <v>-0.59501030838191815</v>
      </c>
    </row>
    <row r="22" spans="2:11" x14ac:dyDescent="0.25">
      <c r="C22" s="9">
        <f t="shared" ref="C22:E22" si="1">(C6-C15)/SQRT(C15)</f>
        <v>0.70869157725464027</v>
      </c>
      <c r="D22" s="9">
        <f t="shared" si="1"/>
        <v>-0.62439357089251624</v>
      </c>
      <c r="E22" s="9">
        <f t="shared" si="1"/>
        <v>1.7961148231314138E-2</v>
      </c>
    </row>
    <row r="23" spans="2:11" x14ac:dyDescent="0.25">
      <c r="C23" s="9">
        <f t="shared" ref="C23:E23" si="2">(C7-C16)/SQRT(C16)</f>
        <v>-1.7338428937260215</v>
      </c>
      <c r="D23" s="9">
        <f t="shared" si="2"/>
        <v>3.4082320268218598</v>
      </c>
      <c r="E23" s="9">
        <f t="shared" si="2"/>
        <v>-1.9734259392964812</v>
      </c>
    </row>
    <row r="24" spans="2:11" x14ac:dyDescent="0.25">
      <c r="C24" s="9">
        <f t="shared" ref="C24:E24" si="3">(C8-C17)/SQRT(C17)</f>
        <v>-2.3458027810481634</v>
      </c>
      <c r="D24" s="9">
        <f t="shared" si="3"/>
        <v>-2.2385451899852962</v>
      </c>
      <c r="E24" s="9">
        <f>(E8-E17)/SQRT(E17)</f>
        <v>4.3577103679532083</v>
      </c>
    </row>
    <row r="27" spans="2:11" x14ac:dyDescent="0.25">
      <c r="B27" s="5" t="s">
        <v>18</v>
      </c>
      <c r="C27" s="22">
        <f t="array" ref="C27:E31">IF(C20:E24&lt;=0,0,1-2*(1-_xlfn.NORM.S.DIST(C20:E24,TRUE)))</f>
        <v>0.97223705092978663</v>
      </c>
      <c r="D27" s="22">
        <v>0.86564034355727326</v>
      </c>
      <c r="E27" s="21">
        <v>0</v>
      </c>
      <c r="G27" s="6" t="s">
        <v>19</v>
      </c>
      <c r="H27" s="6"/>
      <c r="I27" s="6"/>
      <c r="J27" s="6"/>
      <c r="K27" s="6"/>
    </row>
    <row r="28" spans="2:11" x14ac:dyDescent="0.25">
      <c r="C28" s="22">
        <v>0.83550201357238207</v>
      </c>
      <c r="D28" s="21">
        <v>0</v>
      </c>
      <c r="E28" s="21">
        <v>0</v>
      </c>
      <c r="G28" s="20" t="s">
        <v>20</v>
      </c>
      <c r="H28" s="20"/>
      <c r="I28" s="20"/>
      <c r="J28" s="20"/>
      <c r="K28" s="20"/>
    </row>
    <row r="29" spans="2:11" x14ac:dyDescent="0.25">
      <c r="C29" s="21">
        <v>0.52148410719885785</v>
      </c>
      <c r="D29" s="21">
        <v>0</v>
      </c>
      <c r="E29" s="21">
        <v>1.4330152372592275E-2</v>
      </c>
    </row>
    <row r="30" spans="2:11" x14ac:dyDescent="0.25">
      <c r="C30" s="21">
        <v>0</v>
      </c>
      <c r="D30" s="22">
        <v>0.99934614728727489</v>
      </c>
      <c r="E30" s="21">
        <v>0</v>
      </c>
    </row>
    <row r="31" spans="2:11" x14ac:dyDescent="0.25">
      <c r="C31" s="21">
        <v>0</v>
      </c>
      <c r="D31" s="21">
        <v>0</v>
      </c>
      <c r="E31" s="22">
        <v>0.99998685698500678</v>
      </c>
    </row>
  </sheetData>
  <mergeCells count="3">
    <mergeCell ref="B2:B3"/>
    <mergeCell ref="C2:E2"/>
    <mergeCell ref="F2:F3"/>
  </mergeCells>
  <pageMargins left="0.511811024" right="0.511811024" top="0.78740157499999996" bottom="0.78740157499999996" header="0.31496062000000002" footer="0.31496062000000002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Critério beta</vt:lpstr>
      <vt:lpstr>Resíduos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Wagner2235</dc:creator>
  <cp:lastModifiedBy>Wagner2235</cp:lastModifiedBy>
  <dcterms:created xsi:type="dcterms:W3CDTF">2016-06-10T07:56:20Z</dcterms:created>
  <dcterms:modified xsi:type="dcterms:W3CDTF">2016-06-10T08:31:36Z</dcterms:modified>
</cp:coreProperties>
</file>