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PycharmProjects\TesisUY\Gráficos\"/>
    </mc:Choice>
  </mc:AlternateContent>
  <xr:revisionPtr revIDLastSave="0" documentId="13_ncr:1_{35A33CCF-961E-4250-ACF9-2854BE30C7A8}" xr6:coauthVersionLast="47" xr6:coauthVersionMax="47" xr10:uidLastSave="{00000000-0000-0000-0000-000000000000}"/>
  <bookViews>
    <workbookView xWindow="-120" yWindow="-120" windowWidth="29040" windowHeight="15720" activeTab="4" xr2:uid="{13920007-F2B1-4193-954D-146F6B39EFDB}"/>
  </bookViews>
  <sheets>
    <sheet name="notas" sheetId="3" r:id="rId1"/>
    <sheet name="parque" sheetId="2" r:id="rId2"/>
    <sheet name="apertura combustibles" sheetId="5" r:id="rId3"/>
    <sheet name="Indicadores" sheetId="6" r:id="rId4"/>
    <sheet name="Hoja2" sheetId="7" r:id="rId5"/>
    <sheet name="Hoja1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7" l="1"/>
  <c r="P3" i="7"/>
  <c r="O4" i="7"/>
  <c r="P4" i="7"/>
  <c r="O5" i="7"/>
  <c r="P5" i="7"/>
  <c r="O6" i="7"/>
  <c r="P6" i="7"/>
  <c r="O7" i="7"/>
  <c r="P7" i="7"/>
  <c r="O8" i="7"/>
  <c r="P8" i="7"/>
  <c r="O9" i="7"/>
  <c r="P9" i="7"/>
  <c r="O2" i="7"/>
  <c r="P2" i="7"/>
  <c r="N3" i="7"/>
  <c r="N4" i="7"/>
  <c r="N5" i="7"/>
  <c r="N6" i="7"/>
  <c r="N7" i="7"/>
  <c r="N8" i="7"/>
  <c r="N9" i="7"/>
  <c r="N2" i="7"/>
  <c r="I11" i="6"/>
  <c r="I7" i="6"/>
  <c r="I6" i="6"/>
  <c r="I5" i="6"/>
  <c r="I4" i="6"/>
  <c r="I3" i="6"/>
  <c r="I9" i="6"/>
  <c r="I13" i="6"/>
  <c r="H7" i="6"/>
  <c r="H6" i="6"/>
  <c r="H5" i="6"/>
  <c r="H4" i="6"/>
  <c r="H3" i="6"/>
  <c r="H9" i="6"/>
  <c r="H13" i="6"/>
  <c r="G7" i="6"/>
  <c r="G6" i="6"/>
  <c r="G5" i="6"/>
  <c r="G4" i="6"/>
  <c r="G3" i="6"/>
  <c r="G9" i="6"/>
  <c r="G13" i="6"/>
  <c r="E7" i="6"/>
  <c r="E6" i="6"/>
  <c r="E5" i="6"/>
  <c r="E4" i="6"/>
  <c r="E3" i="6"/>
  <c r="E9" i="6"/>
  <c r="E13" i="6"/>
  <c r="D7" i="6"/>
  <c r="D6" i="6"/>
  <c r="D5" i="6"/>
  <c r="D4" i="6"/>
  <c r="D9" i="6"/>
  <c r="D13" i="6"/>
  <c r="D3" i="6"/>
  <c r="C7" i="6"/>
  <c r="C6" i="6"/>
  <c r="C5" i="6"/>
  <c r="C4" i="6"/>
  <c r="C3" i="6"/>
  <c r="C9" i="6"/>
  <c r="C13" i="6"/>
  <c r="B7" i="6"/>
  <c r="B6" i="6"/>
  <c r="B5" i="6"/>
  <c r="B4" i="6"/>
  <c r="B3" i="6"/>
  <c r="B9" i="6"/>
  <c r="B13" i="6"/>
  <c r="AR11" i="5"/>
  <c r="AR10" i="5"/>
  <c r="AR9" i="5"/>
  <c r="AR8" i="5"/>
  <c r="L8" i="2"/>
  <c r="AR7" i="5"/>
  <c r="AR6" i="5"/>
  <c r="AR5" i="5"/>
  <c r="AR4" i="5"/>
  <c r="AU11" i="5"/>
  <c r="AN11" i="5"/>
  <c r="AK11" i="5"/>
  <c r="AH11" i="5"/>
  <c r="AE11" i="5"/>
  <c r="Z11" i="5"/>
  <c r="U11" i="5"/>
  <c r="P11" i="5"/>
  <c r="L11" i="5"/>
  <c r="G11" i="5"/>
  <c r="B11" i="5"/>
  <c r="AU10" i="5"/>
  <c r="AN10" i="5"/>
  <c r="AK10" i="5"/>
  <c r="AH10" i="5"/>
  <c r="AE10" i="5"/>
  <c r="Z10" i="5"/>
  <c r="U10" i="5"/>
  <c r="P10" i="5"/>
  <c r="L10" i="5"/>
  <c r="G10" i="5"/>
  <c r="B10" i="5"/>
  <c r="AU9" i="5"/>
  <c r="AN9" i="5"/>
  <c r="AK9" i="5"/>
  <c r="AH9" i="5"/>
  <c r="AE9" i="5"/>
  <c r="Z9" i="5"/>
  <c r="U9" i="5"/>
  <c r="P9" i="5"/>
  <c r="L9" i="5"/>
  <c r="G9" i="5"/>
  <c r="B9" i="5"/>
  <c r="AU8" i="5"/>
  <c r="M8" i="2"/>
  <c r="F7" i="6"/>
  <c r="AN8" i="5"/>
  <c r="K8" i="2"/>
  <c r="F5" i="6"/>
  <c r="AK8" i="5"/>
  <c r="J8" i="2"/>
  <c r="AH8" i="5"/>
  <c r="I8" i="2"/>
  <c r="AE8" i="5"/>
  <c r="H8" i="2"/>
  <c r="F3" i="6"/>
  <c r="Z8" i="5"/>
  <c r="G8" i="2"/>
  <c r="U8" i="5"/>
  <c r="F8" i="2"/>
  <c r="F6" i="6"/>
  <c r="P8" i="5"/>
  <c r="E8" i="2"/>
  <c r="L8" i="5"/>
  <c r="D8" i="2"/>
  <c r="G8" i="5"/>
  <c r="C8" i="2"/>
  <c r="B8" i="5"/>
  <c r="B8" i="2"/>
  <c r="F4" i="6"/>
  <c r="AK7" i="5"/>
  <c r="AK6" i="5"/>
  <c r="AK5" i="5"/>
  <c r="AK4" i="5"/>
  <c r="AH7" i="5"/>
  <c r="AH6" i="5"/>
  <c r="AH5" i="5"/>
  <c r="AH4" i="5"/>
  <c r="B6" i="5"/>
  <c r="G6" i="5"/>
  <c r="L6" i="5"/>
  <c r="P6" i="5"/>
  <c r="U6" i="5"/>
  <c r="Z6" i="5"/>
  <c r="AE6" i="5"/>
  <c r="AN6" i="5"/>
  <c r="AU6" i="5"/>
  <c r="P5" i="5"/>
  <c r="L5" i="5"/>
  <c r="G5" i="5"/>
  <c r="B5" i="5"/>
  <c r="U5" i="5"/>
  <c r="Z5" i="5"/>
  <c r="AE5" i="5"/>
  <c r="AN5" i="5"/>
  <c r="AU5" i="5"/>
  <c r="Z4" i="5"/>
  <c r="U4" i="5"/>
  <c r="P4" i="5"/>
  <c r="B4" i="5"/>
  <c r="G4" i="5"/>
  <c r="L4" i="5"/>
  <c r="AE4" i="5"/>
  <c r="AN4" i="5"/>
  <c r="AU4" i="5"/>
  <c r="Z7" i="5"/>
  <c r="AU7" i="5"/>
  <c r="AN7" i="5"/>
  <c r="AE7" i="5"/>
  <c r="U7" i="5"/>
  <c r="B7" i="5"/>
  <c r="P7" i="5"/>
  <c r="G7" i="5"/>
  <c r="L7" i="5"/>
  <c r="B256" i="4"/>
  <c r="C256" i="4"/>
  <c r="B255" i="4"/>
  <c r="C255" i="4"/>
  <c r="B254" i="4"/>
  <c r="C254" i="4"/>
  <c r="B253" i="4"/>
  <c r="C253" i="4"/>
  <c r="B252" i="4"/>
  <c r="C252" i="4"/>
  <c r="B251" i="4"/>
  <c r="C251" i="4"/>
  <c r="B250" i="4"/>
  <c r="C250" i="4"/>
  <c r="B248" i="4"/>
  <c r="C248" i="4"/>
  <c r="B249" i="4"/>
  <c r="C249" i="4"/>
  <c r="B247" i="4"/>
  <c r="C247" i="4"/>
  <c r="B246" i="4"/>
  <c r="C246" i="4"/>
  <c r="B245" i="4"/>
  <c r="C245" i="4"/>
  <c r="B244" i="4"/>
  <c r="C244" i="4"/>
  <c r="B243" i="4"/>
  <c r="C243" i="4"/>
  <c r="B242" i="4"/>
  <c r="C242" i="4"/>
  <c r="B241" i="4"/>
  <c r="C241" i="4"/>
  <c r="B240" i="4"/>
  <c r="C240" i="4"/>
  <c r="B239" i="4"/>
  <c r="C239" i="4"/>
  <c r="B238" i="4"/>
  <c r="C238" i="4"/>
  <c r="B237" i="4"/>
  <c r="C237" i="4"/>
  <c r="B236" i="4"/>
  <c r="C236" i="4"/>
  <c r="B235" i="4"/>
  <c r="C235" i="4"/>
  <c r="B234" i="4"/>
  <c r="C234" i="4"/>
  <c r="B233" i="4"/>
  <c r="C233" i="4"/>
  <c r="B232" i="4"/>
  <c r="C232" i="4"/>
  <c r="B231" i="4"/>
  <c r="C231" i="4"/>
  <c r="B230" i="4"/>
  <c r="C230" i="4"/>
  <c r="B228" i="4"/>
  <c r="C228" i="4"/>
  <c r="B229" i="4"/>
  <c r="C229" i="4"/>
  <c r="B227" i="4"/>
  <c r="C227" i="4"/>
  <c r="B225" i="4"/>
  <c r="C225" i="4"/>
  <c r="B226" i="4"/>
  <c r="C226" i="4"/>
  <c r="B224" i="4"/>
  <c r="C224" i="4"/>
  <c r="B223" i="4"/>
  <c r="C223" i="4"/>
  <c r="B222" i="4"/>
  <c r="C222" i="4"/>
  <c r="B221" i="4"/>
  <c r="C221" i="4"/>
  <c r="B220" i="4"/>
  <c r="C220" i="4"/>
  <c r="B219" i="4"/>
  <c r="C219" i="4"/>
  <c r="B218" i="4"/>
  <c r="C218" i="4"/>
  <c r="B217" i="4"/>
  <c r="C217" i="4"/>
  <c r="B216" i="4"/>
  <c r="C216" i="4"/>
  <c r="B215" i="4"/>
  <c r="C215" i="4"/>
  <c r="B214" i="4"/>
  <c r="C214" i="4"/>
  <c r="B213" i="4"/>
  <c r="C213" i="4"/>
  <c r="B212" i="4"/>
  <c r="C212" i="4"/>
  <c r="B211" i="4"/>
  <c r="C211" i="4"/>
  <c r="B210" i="4"/>
  <c r="C210" i="4"/>
  <c r="B209" i="4"/>
  <c r="C209" i="4"/>
  <c r="B208" i="4"/>
  <c r="C208" i="4"/>
  <c r="B207" i="4"/>
  <c r="C207" i="4"/>
  <c r="B206" i="4"/>
  <c r="C206" i="4"/>
  <c r="B205" i="4"/>
  <c r="C205" i="4"/>
  <c r="B204" i="4"/>
  <c r="C204" i="4"/>
  <c r="B203" i="4"/>
  <c r="C203" i="4"/>
  <c r="B202" i="4"/>
  <c r="C202" i="4"/>
  <c r="B201" i="4"/>
  <c r="C201" i="4"/>
  <c r="B200" i="4"/>
  <c r="C200" i="4"/>
  <c r="B199" i="4"/>
  <c r="C199" i="4"/>
  <c r="B198" i="4"/>
  <c r="C198" i="4"/>
  <c r="B197" i="4"/>
  <c r="C197" i="4"/>
  <c r="B196" i="4"/>
  <c r="C196" i="4"/>
  <c r="B195" i="4"/>
  <c r="C195" i="4"/>
  <c r="B194" i="4"/>
  <c r="C194" i="4"/>
  <c r="B193" i="4"/>
  <c r="C193" i="4"/>
  <c r="B192" i="4"/>
  <c r="C192" i="4"/>
  <c r="B191" i="4"/>
  <c r="C191" i="4"/>
  <c r="B190" i="4"/>
  <c r="C190" i="4"/>
  <c r="B189" i="4"/>
  <c r="C189" i="4"/>
  <c r="B188" i="4"/>
  <c r="C188" i="4"/>
  <c r="B187" i="4"/>
  <c r="C187" i="4"/>
  <c r="B186" i="4"/>
  <c r="C186" i="4"/>
  <c r="B185" i="4"/>
  <c r="C185" i="4"/>
  <c r="B184" i="4"/>
  <c r="C184" i="4"/>
  <c r="B183" i="4"/>
  <c r="C183" i="4"/>
  <c r="B182" i="4"/>
  <c r="C182" i="4"/>
  <c r="B181" i="4"/>
  <c r="C181" i="4"/>
  <c r="B180" i="4"/>
  <c r="C180" i="4"/>
  <c r="B179" i="4"/>
  <c r="C179" i="4"/>
  <c r="B178" i="4"/>
  <c r="C178" i="4"/>
  <c r="B177" i="4"/>
  <c r="C177" i="4"/>
  <c r="B176" i="4"/>
  <c r="C176" i="4"/>
  <c r="B175" i="4"/>
  <c r="C175" i="4"/>
  <c r="B174" i="4"/>
  <c r="C174" i="4"/>
  <c r="B173" i="4"/>
  <c r="C173" i="4"/>
  <c r="B171" i="4"/>
  <c r="B172" i="4"/>
  <c r="C172" i="4"/>
  <c r="C171" i="4"/>
  <c r="B170" i="4"/>
  <c r="C170" i="4"/>
  <c r="B168" i="4"/>
  <c r="C168" i="4"/>
  <c r="B169" i="4"/>
  <c r="C169" i="4"/>
  <c r="B167" i="4"/>
  <c r="C167" i="4"/>
  <c r="B166" i="4"/>
  <c r="C166" i="4"/>
  <c r="B165" i="4"/>
  <c r="C165" i="4"/>
  <c r="B164" i="4"/>
  <c r="C164" i="4"/>
  <c r="B163" i="4"/>
  <c r="C163" i="4"/>
  <c r="B162" i="4"/>
  <c r="C162" i="4"/>
  <c r="B161" i="4"/>
  <c r="C161" i="4"/>
  <c r="B159" i="4"/>
  <c r="C159" i="4"/>
  <c r="B160" i="4"/>
  <c r="C160" i="4"/>
  <c r="B158" i="4"/>
  <c r="C158" i="4"/>
  <c r="B157" i="4"/>
  <c r="C157" i="4"/>
  <c r="B156" i="4"/>
  <c r="C156" i="4"/>
  <c r="B155" i="4"/>
  <c r="C155" i="4"/>
  <c r="B154" i="4"/>
  <c r="C154" i="4"/>
  <c r="B153" i="4"/>
  <c r="C153" i="4"/>
  <c r="B151" i="4"/>
  <c r="C151" i="4"/>
  <c r="B152" i="4"/>
  <c r="C152" i="4"/>
  <c r="B150" i="4"/>
  <c r="C150" i="4"/>
  <c r="B149" i="4"/>
  <c r="C149" i="4"/>
  <c r="B148" i="4"/>
  <c r="C148" i="4"/>
  <c r="B147" i="4"/>
  <c r="C147" i="4"/>
  <c r="B146" i="4"/>
  <c r="C146" i="4"/>
  <c r="B145" i="4"/>
  <c r="C145" i="4"/>
  <c r="B144" i="4"/>
  <c r="C144" i="4"/>
  <c r="B143" i="4"/>
  <c r="C143" i="4"/>
  <c r="B142" i="4"/>
  <c r="C142" i="4"/>
  <c r="B141" i="4"/>
  <c r="C141" i="4"/>
  <c r="B140" i="4"/>
  <c r="C140" i="4"/>
  <c r="B139" i="4"/>
  <c r="C139" i="4"/>
  <c r="B138" i="4"/>
  <c r="C138" i="4"/>
  <c r="B1" i="4"/>
  <c r="C1" i="4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F9" i="6"/>
  <c r="F13" i="6"/>
</calcChain>
</file>

<file path=xl/sharedStrings.xml><?xml version="1.0" encoding="utf-8"?>
<sst xmlns="http://schemas.openxmlformats.org/spreadsheetml/2006/main" count="108" uniqueCount="55">
  <si>
    <t>OBSERVACIONES</t>
  </si>
  <si>
    <t>año</t>
  </si>
  <si>
    <t>SERIE:</t>
  </si>
  <si>
    <t>UNIDADES:</t>
  </si>
  <si>
    <t>PERIODICIDAD:</t>
  </si>
  <si>
    <t>INICIO SERIE:</t>
  </si>
  <si>
    <t>Anual</t>
  </si>
  <si>
    <t>FUENTES:</t>
  </si>
  <si>
    <t>Para las motos se consideran 2 años en lugar de 4.</t>
  </si>
  <si>
    <t>Automóviles</t>
  </si>
  <si>
    <t>Taxis</t>
  </si>
  <si>
    <t>Remises</t>
  </si>
  <si>
    <t>Camiones</t>
  </si>
  <si>
    <t>Tractores</t>
  </si>
  <si>
    <t>Ómnibus</t>
  </si>
  <si>
    <t>Se consideran activos todos los vehículos de todas las categorías (excepto las motos), que tengan al menos un pago de patente en los últimos 4 años, que estén exonerados de pagarla total o parcialmente o que hayan sido empadronados por primera vez en los últimos 4 años.</t>
  </si>
  <si>
    <t>Esta metodología está en permanente revisión y es pasible de actualizaciones en la medida de que se obtengan nuevos datos de nuevas fuentes.
Sugerencias y observaciones favor dirigirlas a la siguiente dirección:
info.estadistica@miem.gub.uy</t>
  </si>
  <si>
    <t>Descripción categorías:</t>
  </si>
  <si>
    <t>Unidad</t>
  </si>
  <si>
    <t>Pick Up</t>
  </si>
  <si>
    <t>Utilitarios</t>
  </si>
  <si>
    <t>SUV, Crossover y Rural</t>
  </si>
  <si>
    <t>Gasolina Automotora</t>
  </si>
  <si>
    <t>Gasoil</t>
  </si>
  <si>
    <t>Híbrido</t>
  </si>
  <si>
    <t>Eléctrico</t>
  </si>
  <si>
    <t>Notas</t>
  </si>
  <si>
    <t>Triciclos</t>
  </si>
  <si>
    <t>Cuatriciclos</t>
  </si>
  <si>
    <t>Vehículos eléctricos: Solamente se consideran en esta categoría los eléctricos puros.
Vehículos híbridos: Se incluyen en esta categoría todos los tipos de híbridos (enchufables y no enchufables) con excepción de los MHEV.</t>
  </si>
  <si>
    <t>Birrodados</t>
  </si>
  <si>
    <t>-Automóviles: Sedán, Hatch, Convertible, Coupé, etc.
-Utilitarios: Camionetas tipo furgón. Se incluyen también: Ambulancias, Minibuses,etc.
-Birrodados: Motos, Motocicletas, Motonetas. 
-Cuatriciclos: Incluye Buguys y Citiycars
-Remises: Incluye vehículos de aplicaciones
-Camiones: Carga general, con volcadora, blindados, con grúa o guinche, etc.
-Tractores: Tractocamiones, tractores de arrastre.</t>
  </si>
  <si>
    <t>Parque vehicular</t>
  </si>
  <si>
    <t>PARQUE VEHICULAR ACTIVO POR TIPO DE VEHÍCULO</t>
  </si>
  <si>
    <t>PARQUE VEHICULAR ACTIVO POR TIPO DE VEHÍCULO Y COMBUSTIBLE</t>
  </si>
  <si>
    <t>Livianos</t>
  </si>
  <si>
    <t>Pesados</t>
  </si>
  <si>
    <t>Motos, Triciclos y Cuatriciclos</t>
  </si>
  <si>
    <t>Taxis y remises</t>
  </si>
  <si>
    <t>Buses</t>
  </si>
  <si>
    <t>Total</t>
  </si>
  <si>
    <t>Veh/1000 habitantes</t>
  </si>
  <si>
    <r>
      <t>Población (miles de habitantes)</t>
    </r>
    <r>
      <rPr>
        <vertAlign val="superscript"/>
        <sz val="9"/>
        <color indexed="62"/>
        <rFont val="Verdana"/>
        <family val="2"/>
      </rPr>
      <t>1</t>
    </r>
  </si>
  <si>
    <r>
      <t xml:space="preserve">1) Instituto Nacional de Estadística (INE), </t>
    </r>
    <r>
      <rPr>
        <i/>
        <sz val="8"/>
        <color indexed="45"/>
        <rFont val="Verdana"/>
        <family val="2"/>
      </rPr>
      <t>Población total estimada y proyectada (Revisión 2013),</t>
    </r>
    <r>
      <rPr>
        <sz val="8"/>
        <color indexed="45"/>
        <rFont val="Verdana"/>
        <family val="2"/>
      </rPr>
      <t xml:space="preserve"> &lt;https://www5.ine.gub.uy/documents/Demograf%C3%ADayEESS/SERIES%20Y%20OTROS/Estimaciones%20y%20proyecciones/Revisi%C3%B3n%202013/Total_pais_poblacion_por_sexo_y_edad_1996-2050.xls&gt; (20/05/2024). </t>
    </r>
  </si>
  <si>
    <t>La población total contabilizada según el censo 2011 fue de 3.286.314 habitantes y según el censo 2023 fue de 3.499.451 personas. No se utilizan estos valores en la serie para no generar saltos.</t>
  </si>
  <si>
    <t>Sucive
Ventas e información de Intendencias de Montevideo y Maldonado</t>
  </si>
  <si>
    <t>Pick Up Eléctrico</t>
  </si>
  <si>
    <t>Utilitarios Eléctrico</t>
  </si>
  <si>
    <t>SUV, Crossover y Rural Eléctrico</t>
  </si>
  <si>
    <t>Taxis Eléctrico</t>
  </si>
  <si>
    <t>Remises Eléctrico</t>
  </si>
  <si>
    <t>Combustión y otros</t>
  </si>
  <si>
    <t>Eléctricos</t>
  </si>
  <si>
    <t>% participación</t>
  </si>
  <si>
    <t>Automóviles Eléctrico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</si>
</sst>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P_t_a_-;\-* #,##0\ _P_t_a_-;_-* &quot;-&quot;\ _P_t_a_-;_-@_-"/>
    <numFmt numFmtId="165" formatCode="0.0"/>
    <numFmt numFmtId="166" formatCode="0.0%"/>
    <numFmt numFmtId="167" formatCode="#,##0.0"/>
  </numFmts>
  <fonts count="21">
    <font>
      <sz val="10"/>
      <name val="Arial"/>
    </font>
    <font>
      <sz val="10"/>
      <name val="Arial"/>
    </font>
    <font>
      <sz val="10"/>
      <name val="Arial"/>
      <family val="2"/>
    </font>
    <font>
      <i/>
      <sz val="14"/>
      <name val="Roman"/>
      <family val="1"/>
      <charset val="255"/>
    </font>
    <font>
      <sz val="10"/>
      <name val="Guatemala"/>
    </font>
    <font>
      <sz val="10"/>
      <color indexed="8"/>
      <name val="Arial"/>
      <family val="2"/>
    </font>
    <font>
      <sz val="9"/>
      <color indexed="45"/>
      <name val="Verdana"/>
      <family val="2"/>
    </font>
    <font>
      <b/>
      <sz val="10"/>
      <color indexed="45"/>
      <name val="Verdana"/>
      <family val="2"/>
    </font>
    <font>
      <sz val="10"/>
      <color indexed="45"/>
      <name val="Verdana"/>
      <family val="2"/>
    </font>
    <font>
      <b/>
      <sz val="12"/>
      <color indexed="45"/>
      <name val="Verdana"/>
      <family val="2"/>
    </font>
    <font>
      <sz val="10"/>
      <name val="Verdana"/>
      <family val="2"/>
    </font>
    <font>
      <sz val="10"/>
      <name val="Times New Roman"/>
      <family val="1"/>
    </font>
    <font>
      <b/>
      <sz val="9"/>
      <color indexed="62"/>
      <name val="Verdana"/>
      <family val="2"/>
    </font>
    <font>
      <b/>
      <sz val="9"/>
      <name val="Verdana"/>
      <family val="2"/>
    </font>
    <font>
      <sz val="9"/>
      <color indexed="62"/>
      <name val="Verdana"/>
      <family val="2"/>
    </font>
    <font>
      <sz val="9"/>
      <name val="Verdana"/>
      <family val="2"/>
    </font>
    <font>
      <sz val="8"/>
      <color indexed="45"/>
      <name val="Verdana"/>
      <family val="2"/>
    </font>
    <font>
      <i/>
      <sz val="8"/>
      <color indexed="45"/>
      <name val="Verdana"/>
      <family val="2"/>
    </font>
    <font>
      <vertAlign val="superscript"/>
      <sz val="9"/>
      <color indexed="62"/>
      <name val="Verdana"/>
      <family val="2"/>
    </font>
    <font>
      <i/>
      <sz val="9"/>
      <color rgb="FFFF0000"/>
      <name val="Verdana"/>
      <family val="2"/>
    </font>
    <font>
      <sz val="8"/>
      <color rgb="FF33339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2" fontId="3" fillId="0" borderId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4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7" fontId="0" fillId="0" borderId="0" xfId="0" applyNumberFormat="1"/>
    <xf numFmtId="0" fontId="2" fillId="0" borderId="0" xfId="4" applyFont="1"/>
    <xf numFmtId="0" fontId="5" fillId="0" borderId="0" xfId="4" applyFont="1" applyAlignment="1">
      <alignment horizontal="left"/>
    </xf>
    <xf numFmtId="0" fontId="2" fillId="0" borderId="0" xfId="4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0" xfId="4" applyFont="1" applyFill="1" applyAlignment="1">
      <alignment horizontal="left"/>
    </xf>
    <xf numFmtId="0" fontId="8" fillId="2" borderId="0" xfId="4" applyFont="1" applyFill="1"/>
    <xf numFmtId="0" fontId="10" fillId="2" borderId="0" xfId="4" applyFont="1" applyFill="1"/>
    <xf numFmtId="0" fontId="6" fillId="4" borderId="1" xfId="0" applyFont="1" applyFill="1" applyBorder="1" applyAlignment="1">
      <alignment horizontal="center" vertical="center" wrapText="1"/>
    </xf>
    <xf numFmtId="165" fontId="0" fillId="0" borderId="0" xfId="0" applyNumberFormat="1"/>
    <xf numFmtId="1" fontId="8" fillId="2" borderId="0" xfId="4" applyNumberFormat="1" applyFont="1" applyFill="1" applyAlignment="1">
      <alignment horizontal="left"/>
    </xf>
    <xf numFmtId="0" fontId="8" fillId="2" borderId="0" xfId="4" applyFont="1" applyFill="1" applyAlignment="1">
      <alignment wrapText="1"/>
    </xf>
    <xf numFmtId="0" fontId="8" fillId="2" borderId="0" xfId="4" applyFont="1" applyFill="1" applyAlignment="1">
      <alignment horizontal="left" wrapText="1"/>
    </xf>
    <xf numFmtId="0" fontId="8" fillId="2" borderId="0" xfId="4" applyFont="1" applyFill="1" applyAlignment="1">
      <alignment horizontal="left" vertical="center"/>
    </xf>
    <xf numFmtId="1" fontId="6" fillId="2" borderId="0" xfId="0" applyNumberFormat="1" applyFont="1" applyFill="1" applyAlignment="1">
      <alignment horizontal="center"/>
    </xf>
    <xf numFmtId="0" fontId="7" fillId="2" borderId="0" xfId="4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8" fillId="2" borderId="0" xfId="4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/>
    </xf>
    <xf numFmtId="0" fontId="19" fillId="4" borderId="1" xfId="0" applyFont="1" applyFill="1" applyBorder="1" applyAlignment="1">
      <alignment horizontal="center" vertical="center" wrapText="1"/>
    </xf>
    <xf numFmtId="1" fontId="19" fillId="3" borderId="0" xfId="0" applyNumberFormat="1" applyFont="1" applyFill="1" applyAlignment="1">
      <alignment horizontal="center"/>
    </xf>
    <xf numFmtId="0" fontId="2" fillId="0" borderId="0" xfId="0" applyFont="1"/>
    <xf numFmtId="1" fontId="19" fillId="2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49" fontId="8" fillId="2" borderId="0" xfId="4" applyNumberFormat="1" applyFont="1" applyFill="1" applyAlignment="1">
      <alignment vertical="center" wrapText="1"/>
    </xf>
    <xf numFmtId="166" fontId="0" fillId="0" borderId="0" xfId="5" applyNumberFormat="1" applyFont="1"/>
    <xf numFmtId="10" fontId="0" fillId="0" borderId="0" xfId="5" applyNumberFormat="1" applyFont="1"/>
    <xf numFmtId="166" fontId="0" fillId="0" borderId="0" xfId="5" applyNumberFormat="1" applyFont="1" applyFill="1"/>
    <xf numFmtId="0" fontId="0" fillId="0" borderId="0" xfId="0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0" fontId="13" fillId="0" borderId="0" xfId="0" applyFont="1"/>
    <xf numFmtId="3" fontId="14" fillId="3" borderId="0" xfId="2" applyNumberFormat="1" applyFont="1" applyFill="1" applyBorder="1" applyAlignment="1" applyProtection="1">
      <alignment horizontal="right" vertical="center"/>
    </xf>
    <xf numFmtId="0" fontId="15" fillId="0" borderId="0" xfId="0" applyFont="1"/>
    <xf numFmtId="3" fontId="14" fillId="2" borderId="0" xfId="2" applyNumberFormat="1" applyFont="1" applyFill="1" applyBorder="1" applyAlignment="1" applyProtection="1">
      <alignment horizontal="right" vertical="center"/>
    </xf>
    <xf numFmtId="167" fontId="12" fillId="2" borderId="0" xfId="2" applyNumberFormat="1" applyFont="1" applyFill="1" applyBorder="1" applyAlignment="1" applyProtection="1">
      <alignment horizontal="right" vertical="center"/>
    </xf>
    <xf numFmtId="3" fontId="12" fillId="2" borderId="0" xfId="2" applyNumberFormat="1" applyFont="1" applyFill="1" applyBorder="1" applyAlignment="1" applyProtection="1">
      <alignment horizontal="right" vertical="center"/>
    </xf>
    <xf numFmtId="3" fontId="14" fillId="0" borderId="0" xfId="2" applyNumberFormat="1" applyFont="1" applyFill="1" applyBorder="1" applyAlignment="1" applyProtection="1">
      <alignment horizontal="right" vertical="center"/>
    </xf>
    <xf numFmtId="167" fontId="12" fillId="0" borderId="0" xfId="2" applyNumberFormat="1" applyFont="1" applyFill="1" applyBorder="1" applyAlignment="1" applyProtection="1">
      <alignment horizontal="right" vertical="center"/>
    </xf>
    <xf numFmtId="1" fontId="1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right" vertical="center"/>
    </xf>
    <xf numFmtId="0" fontId="20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10" fontId="6" fillId="3" borderId="0" xfId="5" applyNumberFormat="1" applyFont="1" applyFill="1" applyBorder="1" applyAlignment="1">
      <alignment horizontal="center"/>
    </xf>
    <xf numFmtId="10" fontId="6" fillId="2" borderId="0" xfId="5" applyNumberFormat="1" applyFont="1" applyFill="1" applyBorder="1" applyAlignment="1" applyProtection="1">
      <alignment horizontal="center"/>
    </xf>
    <xf numFmtId="0" fontId="9" fillId="0" borderId="0" xfId="0" applyFont="1" applyAlignment="1">
      <alignment horizontal="left"/>
    </xf>
    <xf numFmtId="0" fontId="8" fillId="0" borderId="0" xfId="4" applyFont="1" applyAlignment="1">
      <alignment horizontal="center" wrapText="1"/>
    </xf>
    <xf numFmtId="49" fontId="8" fillId="2" borderId="0" xfId="4" applyNumberFormat="1" applyFont="1" applyFill="1" applyAlignment="1">
      <alignment horizontal="left" vertical="center" wrapText="1"/>
    </xf>
    <xf numFmtId="0" fontId="8" fillId="2" borderId="0" xfId="4" applyFont="1" applyFill="1" applyAlignment="1">
      <alignment horizontal="center" vertical="center"/>
    </xf>
    <xf numFmtId="49" fontId="8" fillId="2" borderId="0" xfId="4" applyNumberFormat="1" applyFont="1" applyFill="1" applyAlignment="1">
      <alignment horizontal="left" vertical="center"/>
    </xf>
  </cellXfs>
  <cellStyles count="6">
    <cellStyle name="Fijo" xfId="1" xr:uid="{C2567E01-4B4D-414F-97A9-6FC71F74E6F4}"/>
    <cellStyle name="Millares [0]" xfId="2" builtinId="6"/>
    <cellStyle name="Normal" xfId="0" builtinId="0"/>
    <cellStyle name="Normal 2" xfId="3" xr:uid="{1F0A6171-595C-46B2-BC6D-1E2BABBB5EBD}"/>
    <cellStyle name="Normal_tarifas electricidad cuentas tipo" xfId="4" xr:uid="{1FB8C7A3-E6F8-4DA9-85F8-F53C9B771687}"/>
    <cellStyle name="Porcentaje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3399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1E1A3"/>
      <rgbColor rgb="00FDF5CE"/>
      <rgbColor rgb="0099CCFF"/>
      <rgbColor rgb="00333399"/>
      <rgbColor rgb="00CC99FF"/>
      <rgbColor rgb="00D1D4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DE8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Vehículos</a:t>
            </a:r>
            <a:r>
              <a:rPr lang="es-UY" baseline="0"/>
              <a:t> y población</a:t>
            </a:r>
            <a:endParaRPr lang="es-UY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Vehículos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Indicadores!$B$2:$I$2</c:f>
              <c:numCache>
                <c:formatCode>0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Indicadores!$B$9:$I$9</c:f>
              <c:numCache>
                <c:formatCode>#,##0</c:formatCode>
                <c:ptCount val="8"/>
                <c:pt idx="0">
                  <c:v>1380353</c:v>
                </c:pt>
                <c:pt idx="1">
                  <c:v>1434597.9999999998</c:v>
                </c:pt>
                <c:pt idx="2">
                  <c:v>1445647.9999999998</c:v>
                </c:pt>
                <c:pt idx="3">
                  <c:v>1444700</c:v>
                </c:pt>
                <c:pt idx="4">
                  <c:v>1473719</c:v>
                </c:pt>
                <c:pt idx="5">
                  <c:v>1508787.0000000002</c:v>
                </c:pt>
                <c:pt idx="6">
                  <c:v>1546726</c:v>
                </c:pt>
                <c:pt idx="7">
                  <c:v>1605299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F-455E-883C-98F3B3CF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8911664"/>
        <c:axId val="1"/>
      </c:barChart>
      <c:lineChart>
        <c:grouping val="standard"/>
        <c:varyColors val="0"/>
        <c:ser>
          <c:idx val="1"/>
          <c:order val="1"/>
          <c:tx>
            <c:v>Veh/1000 habitantes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Indicadores!$B$2:$I$2</c:f>
              <c:numCache>
                <c:formatCode>0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Indicadores!$B$13:$I$13</c:f>
              <c:numCache>
                <c:formatCode>#,##0.0</c:formatCode>
                <c:ptCount val="8"/>
                <c:pt idx="0">
                  <c:v>395.15373417821172</c:v>
                </c:pt>
                <c:pt idx="1">
                  <c:v>409.18543576198977</c:v>
                </c:pt>
                <c:pt idx="2">
                  <c:v>410.86446924757678</c:v>
                </c:pt>
                <c:pt idx="3">
                  <c:v>409.15774734686113</c:v>
                </c:pt>
                <c:pt idx="4">
                  <c:v>415.94924790278145</c:v>
                </c:pt>
                <c:pt idx="5">
                  <c:v>424.42278039282843</c:v>
                </c:pt>
                <c:pt idx="6">
                  <c:v>433.67573959113497</c:v>
                </c:pt>
                <c:pt idx="7">
                  <c:v>448.67122476755429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F-455E-883C-98F3B3CF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8911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Vehículos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989116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Veh/1000</a:t>
                </a:r>
                <a:r>
                  <a:rPr lang="es-UY" baseline="0"/>
                  <a:t> habitantes</a:t>
                </a:r>
                <a:endParaRPr lang="es-UY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18</xdr:row>
      <xdr:rowOff>152400</xdr:rowOff>
    </xdr:from>
    <xdr:to>
      <xdr:col>8</xdr:col>
      <xdr:colOff>342900</xdr:colOff>
      <xdr:row>39</xdr:row>
      <xdr:rowOff>0</xdr:rowOff>
    </xdr:to>
    <xdr:graphicFrame macro="">
      <xdr:nvGraphicFramePr>
        <xdr:cNvPr id="1031" name="Gráfico 1">
          <a:extLst>
            <a:ext uri="{FF2B5EF4-FFF2-40B4-BE49-F238E27FC236}">
              <a16:creationId xmlns:a16="http://schemas.microsoft.com/office/drawing/2014/main" id="{B56BB297-15BB-99BF-6DE2-B000E5B4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9D9B-32A5-4E9D-A7B1-A757035A2B8C}">
  <dimension ref="A1:G37"/>
  <sheetViews>
    <sheetView showGridLines="0" workbookViewId="0">
      <selection activeCell="B6" sqref="B6"/>
    </sheetView>
  </sheetViews>
  <sheetFormatPr baseColWidth="10" defaultColWidth="10.28515625" defaultRowHeight="12.75"/>
  <cols>
    <col min="1" max="1" width="18.140625" style="2" bestFit="1" customWidth="1"/>
    <col min="2" max="2" width="73.5703125" style="2" customWidth="1"/>
    <col min="3" max="3" width="16.28515625" style="2" customWidth="1"/>
    <col min="4" max="4" width="11.140625" style="2" customWidth="1"/>
    <col min="5" max="16384" width="10.28515625" style="2"/>
  </cols>
  <sheetData>
    <row r="1" spans="1:7">
      <c r="A1" s="9" t="s">
        <v>2</v>
      </c>
      <c r="B1" s="10" t="s">
        <v>32</v>
      </c>
      <c r="C1" s="10"/>
      <c r="D1" s="10"/>
      <c r="E1" s="11"/>
      <c r="F1" s="11"/>
      <c r="G1" s="11"/>
    </row>
    <row r="2" spans="1:7">
      <c r="A2" s="9" t="s">
        <v>3</v>
      </c>
      <c r="B2" s="10" t="s">
        <v>18</v>
      </c>
      <c r="C2" s="10"/>
      <c r="D2" s="10"/>
      <c r="E2" s="11"/>
      <c r="F2" s="11"/>
      <c r="G2" s="11"/>
    </row>
    <row r="3" spans="1:7">
      <c r="A3" s="9" t="s">
        <v>4</v>
      </c>
      <c r="B3" s="10" t="s">
        <v>6</v>
      </c>
      <c r="C3" s="10"/>
      <c r="D3" s="10"/>
      <c r="E3" s="11"/>
      <c r="F3" s="11"/>
      <c r="G3" s="11"/>
    </row>
    <row r="4" spans="1:7">
      <c r="A4" s="9" t="s">
        <v>5</v>
      </c>
      <c r="B4" s="14">
        <v>2017</v>
      </c>
      <c r="C4" s="10"/>
      <c r="D4" s="10"/>
      <c r="E4" s="11"/>
      <c r="F4" s="11"/>
      <c r="G4" s="11"/>
    </row>
    <row r="5" spans="1:7" ht="25.5">
      <c r="A5" s="9" t="s">
        <v>7</v>
      </c>
      <c r="B5" s="15" t="s">
        <v>45</v>
      </c>
      <c r="C5" s="10"/>
      <c r="D5" s="10"/>
      <c r="E5" s="11"/>
      <c r="F5" s="11"/>
      <c r="G5" s="11"/>
    </row>
    <row r="6" spans="1:7">
      <c r="A6" s="10"/>
      <c r="B6" s="10"/>
      <c r="C6" s="10"/>
      <c r="D6" s="10"/>
      <c r="E6" s="11"/>
      <c r="F6" s="11"/>
      <c r="G6" s="11"/>
    </row>
    <row r="7" spans="1:7" ht="51">
      <c r="A7" s="17" t="s">
        <v>0</v>
      </c>
      <c r="B7" s="16" t="s">
        <v>15</v>
      </c>
      <c r="C7" s="9"/>
      <c r="D7" s="9"/>
      <c r="E7" s="9"/>
      <c r="F7" s="11"/>
      <c r="G7" s="11"/>
    </row>
    <row r="8" spans="1:7">
      <c r="A8" s="9"/>
      <c r="B8" s="9" t="s">
        <v>8</v>
      </c>
      <c r="C8" s="9"/>
      <c r="D8" s="9"/>
      <c r="E8" s="9"/>
      <c r="F8" s="11"/>
      <c r="G8" s="11"/>
    </row>
    <row r="9" spans="1:7" ht="76.5">
      <c r="A9" s="9"/>
      <c r="B9" s="19" t="s">
        <v>16</v>
      </c>
      <c r="C9" s="9"/>
      <c r="D9" s="9"/>
      <c r="E9" s="9"/>
      <c r="F9" s="11"/>
      <c r="G9" s="11"/>
    </row>
    <row r="10" spans="1:7">
      <c r="A10" s="9"/>
      <c r="B10" s="9"/>
      <c r="C10" s="9"/>
      <c r="D10" s="9"/>
      <c r="E10" s="9"/>
      <c r="F10" s="11"/>
      <c r="G10" s="11"/>
    </row>
    <row r="11" spans="1:7">
      <c r="A11"/>
      <c r="B11"/>
      <c r="C11"/>
      <c r="D11"/>
    </row>
    <row r="12" spans="1:7">
      <c r="A12"/>
      <c r="B12" s="1"/>
      <c r="C12"/>
      <c r="D12"/>
    </row>
    <row r="13" spans="1:7">
      <c r="A13"/>
      <c r="B13"/>
      <c r="C13"/>
      <c r="D13"/>
    </row>
    <row r="14" spans="1:7">
      <c r="A14"/>
      <c r="B14"/>
      <c r="C14"/>
      <c r="D14"/>
    </row>
    <row r="15" spans="1:7">
      <c r="A15"/>
      <c r="B15"/>
      <c r="C15"/>
      <c r="D15"/>
    </row>
    <row r="16" spans="1:7">
      <c r="A16"/>
      <c r="B16"/>
      <c r="C16"/>
      <c r="D16"/>
    </row>
    <row r="17" spans="1:4">
      <c r="A17"/>
      <c r="B17"/>
      <c r="C17"/>
      <c r="D17"/>
    </row>
    <row r="18" spans="1:4">
      <c r="B18" s="3"/>
      <c r="C18" s="3"/>
    </row>
    <row r="19" spans="1:4">
      <c r="B19" s="3"/>
      <c r="C19" s="3"/>
    </row>
    <row r="20" spans="1:4">
      <c r="B20" s="3"/>
      <c r="C20" s="3"/>
    </row>
    <row r="21" spans="1:4">
      <c r="B21" s="3"/>
      <c r="C21" s="3"/>
    </row>
    <row r="22" spans="1:4">
      <c r="B22" s="3"/>
      <c r="C22" s="3"/>
    </row>
    <row r="23" spans="1:4">
      <c r="B23" s="3"/>
      <c r="C23" s="3"/>
    </row>
    <row r="24" spans="1:4">
      <c r="B24" s="3"/>
      <c r="C24" s="3"/>
    </row>
    <row r="25" spans="1:4">
      <c r="B25" s="3"/>
      <c r="C25" s="3"/>
    </row>
    <row r="26" spans="1:4">
      <c r="B26" s="4"/>
      <c r="C26" s="4"/>
    </row>
    <row r="27" spans="1:4">
      <c r="B27" s="4"/>
      <c r="C27" s="4"/>
    </row>
    <row r="28" spans="1:4">
      <c r="B28" s="4"/>
      <c r="C28" s="4"/>
    </row>
    <row r="29" spans="1:4">
      <c r="B29" s="4"/>
      <c r="C29" s="4"/>
    </row>
    <row r="30" spans="1:4">
      <c r="B30" s="4"/>
      <c r="C30" s="4"/>
    </row>
    <row r="31" spans="1:4">
      <c r="B31" s="4"/>
      <c r="C31" s="4"/>
    </row>
    <row r="32" spans="1:4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  <row r="37" spans="2:3">
      <c r="B37" s="4"/>
      <c r="C37" s="4"/>
    </row>
  </sheetData>
  <phoneticPr fontId="0" type="noConversion"/>
  <pageMargins left="0.61" right="0.75" top="0.43" bottom="1" header="0.46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275F-B9BF-4F89-B716-6D1B2489DD28}">
  <dimension ref="A1:V25"/>
  <sheetViews>
    <sheetView showGridLines="0" zoomScaleNormal="100" workbookViewId="0">
      <selection activeCell="O8" sqref="O8"/>
    </sheetView>
  </sheetViews>
  <sheetFormatPr baseColWidth="10" defaultRowHeight="12.75"/>
  <cols>
    <col min="1" max="1" width="8.7109375" customWidth="1"/>
    <col min="2" max="2" width="13.85546875" customWidth="1"/>
    <col min="3" max="4" width="12.7109375" customWidth="1"/>
    <col min="5" max="5" width="16.7109375" customWidth="1"/>
    <col min="6" max="6" width="12.7109375" customWidth="1"/>
    <col min="7" max="7" width="12.85546875" customWidth="1"/>
    <col min="11" max="11" width="12.7109375" customWidth="1"/>
  </cols>
  <sheetData>
    <row r="1" spans="1:22" ht="15">
      <c r="A1" s="49" t="s">
        <v>33</v>
      </c>
      <c r="B1" s="49"/>
      <c r="C1" s="49"/>
      <c r="D1" s="49"/>
      <c r="E1" s="49"/>
      <c r="F1" s="49"/>
      <c r="G1" s="49"/>
      <c r="H1" s="49"/>
      <c r="I1" s="20"/>
      <c r="J1" s="20"/>
    </row>
    <row r="2" spans="1:22">
      <c r="A2" s="7"/>
      <c r="B2" s="7"/>
      <c r="C2" s="8"/>
      <c r="D2" s="8"/>
      <c r="E2" s="8"/>
      <c r="F2" s="8"/>
    </row>
    <row r="3" spans="1:22" ht="22.5">
      <c r="A3" s="12" t="s">
        <v>1</v>
      </c>
      <c r="B3" s="12" t="s">
        <v>9</v>
      </c>
      <c r="C3" s="12" t="s">
        <v>19</v>
      </c>
      <c r="D3" s="12" t="s">
        <v>20</v>
      </c>
      <c r="E3" s="12" t="s">
        <v>21</v>
      </c>
      <c r="F3" s="12" t="s">
        <v>10</v>
      </c>
      <c r="G3" s="12" t="s">
        <v>11</v>
      </c>
      <c r="H3" s="12" t="s">
        <v>30</v>
      </c>
      <c r="I3" s="12" t="s">
        <v>27</v>
      </c>
      <c r="J3" s="12" t="s">
        <v>28</v>
      </c>
      <c r="K3" s="12" t="s">
        <v>12</v>
      </c>
      <c r="L3" s="12" t="s">
        <v>13</v>
      </c>
      <c r="M3" s="12" t="s">
        <v>14</v>
      </c>
    </row>
    <row r="4" spans="1:22">
      <c r="A4" s="6">
        <v>2017</v>
      </c>
      <c r="B4" s="6">
        <v>539046</v>
      </c>
      <c r="C4" s="6">
        <v>142474</v>
      </c>
      <c r="D4" s="6">
        <v>56164</v>
      </c>
      <c r="E4" s="6">
        <v>82887</v>
      </c>
      <c r="F4" s="6">
        <v>4454</v>
      </c>
      <c r="G4" s="6">
        <v>2073</v>
      </c>
      <c r="H4" s="6">
        <v>482685</v>
      </c>
      <c r="I4" s="6">
        <v>3573</v>
      </c>
      <c r="J4" s="6">
        <v>5130</v>
      </c>
      <c r="K4" s="6">
        <v>50114</v>
      </c>
      <c r="L4" s="6">
        <v>6269</v>
      </c>
      <c r="M4" s="6">
        <v>5484</v>
      </c>
    </row>
    <row r="5" spans="1:22">
      <c r="A5" s="5">
        <v>2018</v>
      </c>
      <c r="B5" s="18">
        <v>566160.91666666663</v>
      </c>
      <c r="C5" s="18">
        <v>153568</v>
      </c>
      <c r="D5" s="18">
        <v>58856</v>
      </c>
      <c r="E5" s="18">
        <v>90706</v>
      </c>
      <c r="F5" s="18">
        <v>4559</v>
      </c>
      <c r="G5" s="18">
        <v>4516.0833333333339</v>
      </c>
      <c r="H5" s="5">
        <v>483679</v>
      </c>
      <c r="I5" s="5">
        <v>3651</v>
      </c>
      <c r="J5" s="5">
        <v>5057</v>
      </c>
      <c r="K5" s="5">
        <v>51691</v>
      </c>
      <c r="L5" s="5">
        <v>6607</v>
      </c>
      <c r="M5" s="5">
        <v>5547</v>
      </c>
    </row>
    <row r="6" spans="1:22">
      <c r="A6" s="6">
        <v>2019</v>
      </c>
      <c r="B6" s="22">
        <v>578155.41666666663</v>
      </c>
      <c r="C6" s="6">
        <v>160230</v>
      </c>
      <c r="D6" s="6">
        <v>60006</v>
      </c>
      <c r="E6" s="6">
        <v>96186</v>
      </c>
      <c r="F6" s="6">
        <v>4588</v>
      </c>
      <c r="G6" s="22">
        <v>3922.5833333333335</v>
      </c>
      <c r="H6" s="6">
        <v>469159</v>
      </c>
      <c r="I6" s="6">
        <v>3629</v>
      </c>
      <c r="J6" s="6">
        <v>4866</v>
      </c>
      <c r="K6" s="6">
        <v>52520</v>
      </c>
      <c r="L6" s="6">
        <v>6836</v>
      </c>
      <c r="M6" s="6">
        <v>5550</v>
      </c>
    </row>
    <row r="7" spans="1:22">
      <c r="A7" s="5">
        <v>2020</v>
      </c>
      <c r="B7" s="18">
        <v>584094</v>
      </c>
      <c r="C7" s="18">
        <v>165274</v>
      </c>
      <c r="D7" s="18">
        <v>60542</v>
      </c>
      <c r="E7" s="18">
        <v>101657</v>
      </c>
      <c r="F7" s="18">
        <v>4569</v>
      </c>
      <c r="G7" s="18">
        <v>3263</v>
      </c>
      <c r="H7" s="5">
        <v>450884</v>
      </c>
      <c r="I7" s="5">
        <v>3712</v>
      </c>
      <c r="J7" s="5">
        <v>4790</v>
      </c>
      <c r="K7" s="5">
        <v>53073</v>
      </c>
      <c r="L7" s="5">
        <v>7195</v>
      </c>
      <c r="M7" s="5">
        <v>5647</v>
      </c>
    </row>
    <row r="8" spans="1:22">
      <c r="A8" s="6">
        <v>2021</v>
      </c>
      <c r="B8" s="22">
        <f>+'apertura combustibles'!B8</f>
        <v>596629</v>
      </c>
      <c r="C8" s="22">
        <f>+'apertura combustibles'!G8</f>
        <v>175292</v>
      </c>
      <c r="D8" s="22">
        <f>+'apertura combustibles'!L8</f>
        <v>62179</v>
      </c>
      <c r="E8" s="22">
        <f>+'apertura combustibles'!P8</f>
        <v>111063.99999999999</v>
      </c>
      <c r="F8" s="22">
        <f>+'apertura combustibles'!U8</f>
        <v>4515</v>
      </c>
      <c r="G8" s="22">
        <f>+'apertura combustibles'!Z8</f>
        <v>3427</v>
      </c>
      <c r="H8" s="22">
        <f>+'apertura combustibles'!AE8</f>
        <v>444166</v>
      </c>
      <c r="I8" s="22">
        <f>+'apertura combustibles'!AH8</f>
        <v>3806</v>
      </c>
      <c r="J8" s="22">
        <f>+'apertura combustibles'!AK8</f>
        <v>4881</v>
      </c>
      <c r="K8" s="22">
        <f>+'apertura combustibles'!AN8</f>
        <v>54607</v>
      </c>
      <c r="L8" s="22">
        <f>+'apertura combustibles'!AR8</f>
        <v>7683</v>
      </c>
      <c r="M8" s="22">
        <f>+'apertura combustibles'!AU8</f>
        <v>5470</v>
      </c>
    </row>
    <row r="9" spans="1:22">
      <c r="A9" s="5">
        <v>2022</v>
      </c>
      <c r="B9" s="18">
        <v>606439.58333333337</v>
      </c>
      <c r="C9" s="18">
        <v>185056</v>
      </c>
      <c r="D9" s="18">
        <v>63241</v>
      </c>
      <c r="E9" s="18">
        <v>121803</v>
      </c>
      <c r="F9" s="18">
        <v>4466</v>
      </c>
      <c r="G9" s="18">
        <v>2776.416666666667</v>
      </c>
      <c r="H9" s="5">
        <v>446102</v>
      </c>
      <c r="I9" s="5">
        <v>4051</v>
      </c>
      <c r="J9" s="5">
        <v>4863</v>
      </c>
      <c r="K9" s="5">
        <v>56152</v>
      </c>
      <c r="L9" s="5">
        <v>8335</v>
      </c>
      <c r="M9" s="5">
        <v>5502</v>
      </c>
    </row>
    <row r="10" spans="1:22">
      <c r="A10" s="6">
        <v>2023</v>
      </c>
      <c r="B10" s="22">
        <v>611814</v>
      </c>
      <c r="C10" s="22">
        <v>195985</v>
      </c>
      <c r="D10" s="22">
        <v>64438</v>
      </c>
      <c r="E10" s="22">
        <v>133027</v>
      </c>
      <c r="F10" s="22">
        <v>4498</v>
      </c>
      <c r="G10" s="22">
        <v>2655</v>
      </c>
      <c r="H10" s="22">
        <v>452714</v>
      </c>
      <c r="I10" s="22">
        <v>4371</v>
      </c>
      <c r="J10" s="22">
        <v>4897</v>
      </c>
      <c r="K10" s="22">
        <v>57942</v>
      </c>
      <c r="L10" s="22">
        <v>8834</v>
      </c>
      <c r="M10" s="22">
        <v>5551</v>
      </c>
    </row>
    <row r="11" spans="1:22">
      <c r="A11" s="5">
        <v>2024</v>
      </c>
      <c r="B11" s="18">
        <v>622440</v>
      </c>
      <c r="C11" s="18">
        <v>210636</v>
      </c>
      <c r="D11" s="18">
        <v>66137</v>
      </c>
      <c r="E11" s="18">
        <v>147378</v>
      </c>
      <c r="F11" s="18">
        <v>4516</v>
      </c>
      <c r="G11" s="18">
        <v>2886</v>
      </c>
      <c r="H11" s="5">
        <v>467288</v>
      </c>
      <c r="I11" s="5">
        <v>4631</v>
      </c>
      <c r="J11" s="5">
        <v>4938</v>
      </c>
      <c r="K11" s="5">
        <v>59615</v>
      </c>
      <c r="L11" s="5">
        <v>9173</v>
      </c>
      <c r="M11" s="5">
        <v>5661</v>
      </c>
    </row>
    <row r="13" spans="1:22">
      <c r="A13" s="52" t="s">
        <v>17</v>
      </c>
      <c r="B13" s="52"/>
      <c r="C13" s="51" t="s">
        <v>31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0"/>
      <c r="O13" s="50"/>
      <c r="P13" s="50"/>
      <c r="Q13" s="50"/>
      <c r="R13" s="50"/>
      <c r="S13" s="50"/>
      <c r="T13" s="50"/>
      <c r="U13" s="50"/>
      <c r="V13" s="50"/>
    </row>
    <row r="14" spans="1:22">
      <c r="A14" s="52"/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22">
      <c r="A15" s="52"/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22">
      <c r="A16" s="52"/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  <row r="17" spans="1:13">
      <c r="A17" s="52"/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</row>
    <row r="18" spans="1:13">
      <c r="A18" s="52"/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</row>
    <row r="19" spans="1:13">
      <c r="A19" s="52"/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>
      <c r="A20" s="52"/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</row>
    <row r="21" spans="1:13">
      <c r="A21" s="52"/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</row>
    <row r="22" spans="1:13">
      <c r="A22" s="52"/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</row>
    <row r="23" spans="1:13">
      <c r="A23" s="52"/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>
      <c r="A24" s="52"/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>
      <c r="A25" s="52"/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</row>
  </sheetData>
  <mergeCells count="4">
    <mergeCell ref="A1:H1"/>
    <mergeCell ref="N13:V13"/>
    <mergeCell ref="C13:M25"/>
    <mergeCell ref="A13:B25"/>
  </mergeCells>
  <phoneticPr fontId="0" type="noConversion"/>
  <pageMargins left="0.55000000000000004" right="0.75" top="0.72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E25A-4689-43E0-97F9-633208FBA2FD}">
  <dimension ref="A1:BD25"/>
  <sheetViews>
    <sheetView topLeftCell="R1" workbookViewId="0">
      <selection activeCell="AD4" sqref="AD4:AD11"/>
    </sheetView>
  </sheetViews>
  <sheetFormatPr baseColWidth="10" defaultRowHeight="12.75"/>
  <cols>
    <col min="1" max="1" width="8.7109375" customWidth="1"/>
    <col min="2" max="6" width="13.85546875" customWidth="1"/>
    <col min="7" max="15" width="12.7109375" customWidth="1"/>
    <col min="16" max="20" width="16.7109375" customWidth="1"/>
    <col min="21" max="25" width="12.7109375" customWidth="1"/>
    <col min="26" max="30" width="12.85546875" customWidth="1"/>
    <col min="40" max="43" width="12.7109375" customWidth="1"/>
  </cols>
  <sheetData>
    <row r="1" spans="1:56" ht="15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20"/>
      <c r="AG1" s="20"/>
      <c r="AH1" s="20"/>
      <c r="AI1" s="20"/>
      <c r="AJ1" s="20"/>
      <c r="AK1" s="20"/>
      <c r="AL1" s="20"/>
      <c r="AM1" s="20"/>
    </row>
    <row r="2" spans="1:56">
      <c r="A2" s="7"/>
      <c r="B2" s="7"/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56" ht="22.5">
      <c r="A3" s="12" t="s">
        <v>1</v>
      </c>
      <c r="B3" s="12" t="s">
        <v>9</v>
      </c>
      <c r="C3" s="23" t="s">
        <v>22</v>
      </c>
      <c r="D3" s="23" t="s">
        <v>23</v>
      </c>
      <c r="E3" s="23" t="s">
        <v>24</v>
      </c>
      <c r="F3" s="23" t="s">
        <v>25</v>
      </c>
      <c r="G3" s="12" t="s">
        <v>19</v>
      </c>
      <c r="H3" s="23" t="s">
        <v>22</v>
      </c>
      <c r="I3" s="23" t="s">
        <v>23</v>
      </c>
      <c r="J3" s="23" t="s">
        <v>24</v>
      </c>
      <c r="K3" s="23" t="s">
        <v>25</v>
      </c>
      <c r="L3" s="12" t="s">
        <v>20</v>
      </c>
      <c r="M3" s="23" t="s">
        <v>22</v>
      </c>
      <c r="N3" s="23" t="s">
        <v>23</v>
      </c>
      <c r="O3" s="23" t="s">
        <v>25</v>
      </c>
      <c r="P3" s="12" t="s">
        <v>21</v>
      </c>
      <c r="Q3" s="23" t="s">
        <v>22</v>
      </c>
      <c r="R3" s="23" t="s">
        <v>23</v>
      </c>
      <c r="S3" s="23" t="s">
        <v>24</v>
      </c>
      <c r="T3" s="23" t="s">
        <v>25</v>
      </c>
      <c r="U3" s="12" t="s">
        <v>10</v>
      </c>
      <c r="V3" s="23" t="s">
        <v>22</v>
      </c>
      <c r="W3" s="23" t="s">
        <v>23</v>
      </c>
      <c r="X3" s="23" t="s">
        <v>24</v>
      </c>
      <c r="Y3" s="23" t="s">
        <v>25</v>
      </c>
      <c r="Z3" s="12" t="s">
        <v>11</v>
      </c>
      <c r="AA3" s="23" t="s">
        <v>22</v>
      </c>
      <c r="AB3" s="23" t="s">
        <v>23</v>
      </c>
      <c r="AC3" s="23" t="s">
        <v>24</v>
      </c>
      <c r="AD3" s="23" t="s">
        <v>25</v>
      </c>
      <c r="AE3" s="12" t="s">
        <v>30</v>
      </c>
      <c r="AF3" s="23" t="s">
        <v>22</v>
      </c>
      <c r="AG3" s="23" t="s">
        <v>25</v>
      </c>
      <c r="AH3" s="12" t="s">
        <v>27</v>
      </c>
      <c r="AI3" s="23" t="s">
        <v>22</v>
      </c>
      <c r="AJ3" s="23" t="s">
        <v>25</v>
      </c>
      <c r="AK3" s="12" t="s">
        <v>28</v>
      </c>
      <c r="AL3" s="23" t="s">
        <v>22</v>
      </c>
      <c r="AM3" s="23" t="s">
        <v>25</v>
      </c>
      <c r="AN3" s="12" t="s">
        <v>12</v>
      </c>
      <c r="AO3" s="23" t="s">
        <v>22</v>
      </c>
      <c r="AP3" s="23" t="s">
        <v>23</v>
      </c>
      <c r="AQ3" s="23" t="s">
        <v>25</v>
      </c>
      <c r="AR3" s="12" t="s">
        <v>13</v>
      </c>
      <c r="AS3" s="23" t="s">
        <v>23</v>
      </c>
      <c r="AT3" s="23" t="s">
        <v>25</v>
      </c>
      <c r="AU3" s="12" t="s">
        <v>14</v>
      </c>
      <c r="AV3" s="23" t="s">
        <v>23</v>
      </c>
      <c r="AW3" s="23" t="s">
        <v>24</v>
      </c>
      <c r="AX3" s="23" t="s">
        <v>25</v>
      </c>
    </row>
    <row r="4" spans="1:56">
      <c r="A4" s="6">
        <v>2017</v>
      </c>
      <c r="B4" s="22">
        <f t="shared" ref="B4:B9" si="0">+SUM(C4:F4)</f>
        <v>539045.82124059449</v>
      </c>
      <c r="C4" s="24">
        <v>477097.75920712762</v>
      </c>
      <c r="D4" s="24">
        <v>61821.062033466849</v>
      </c>
      <c r="E4" s="24">
        <v>113</v>
      </c>
      <c r="F4" s="24">
        <v>14</v>
      </c>
      <c r="G4" s="22">
        <f t="shared" ref="G4:G9" si="1">+SUM(H4:K4)</f>
        <v>142474</v>
      </c>
      <c r="H4" s="24">
        <v>81156.720671509465</v>
      </c>
      <c r="I4" s="24">
        <v>61317.279328490535</v>
      </c>
      <c r="J4" s="24">
        <v>0</v>
      </c>
      <c r="K4" s="24">
        <v>0</v>
      </c>
      <c r="L4" s="22">
        <f t="shared" ref="L4:L9" si="2">+SUM(M4:O4)</f>
        <v>56164</v>
      </c>
      <c r="M4" s="24">
        <v>35571.923702766224</v>
      </c>
      <c r="N4" s="24">
        <v>20528.076297233772</v>
      </c>
      <c r="O4" s="24">
        <v>64</v>
      </c>
      <c r="P4" s="22">
        <f t="shared" ref="P4:P9" si="3">+SUM(Q4:T4)</f>
        <v>82886.797287704088</v>
      </c>
      <c r="Q4" s="24">
        <v>68093.642554649821</v>
      </c>
      <c r="R4" s="24">
        <v>14724.154733054271</v>
      </c>
      <c r="S4" s="24">
        <v>67</v>
      </c>
      <c r="T4" s="24">
        <v>2</v>
      </c>
      <c r="U4" s="22">
        <f t="shared" ref="U4:U9" si="4">+SUM(V4:Y4)</f>
        <v>4454</v>
      </c>
      <c r="V4" s="24">
        <v>3035</v>
      </c>
      <c r="W4" s="24">
        <v>1398</v>
      </c>
      <c r="X4" s="24">
        <v>0</v>
      </c>
      <c r="Y4" s="24">
        <v>21</v>
      </c>
      <c r="Z4" s="22">
        <f t="shared" ref="Z4:Z9" si="5">+SUM(AA4:AD4)</f>
        <v>2073</v>
      </c>
      <c r="AA4" s="24">
        <v>1776</v>
      </c>
      <c r="AB4" s="24">
        <v>297</v>
      </c>
      <c r="AC4" s="24">
        <v>0</v>
      </c>
      <c r="AD4" s="24">
        <v>0</v>
      </c>
      <c r="AE4" s="22">
        <f t="shared" ref="AE4:AE9" si="6">+SUM(AF4:AG4)</f>
        <v>482685</v>
      </c>
      <c r="AF4" s="24">
        <v>482264.25980307115</v>
      </c>
      <c r="AG4" s="24">
        <v>420.74019692885764</v>
      </c>
      <c r="AH4" s="22">
        <f t="shared" ref="AH4:AH9" si="7">+SUM(AI4:AJ4)</f>
        <v>3573</v>
      </c>
      <c r="AI4" s="24">
        <v>3424.2123167155423</v>
      </c>
      <c r="AJ4" s="24">
        <v>148.78768328445747</v>
      </c>
      <c r="AK4" s="22">
        <f t="shared" ref="AK4:AK9" si="8">+SUM(AL4:AM4)</f>
        <v>5130</v>
      </c>
      <c r="AL4" s="24">
        <v>5064.6827000808407</v>
      </c>
      <c r="AM4" s="24">
        <v>65.317299919159254</v>
      </c>
      <c r="AN4" s="22">
        <f t="shared" ref="AN4:AN9" si="9">+SUM(AO4:AQ4)</f>
        <v>50114</v>
      </c>
      <c r="AO4" s="24">
        <v>1211.8692818419931</v>
      </c>
      <c r="AP4" s="24">
        <v>48902.130718158005</v>
      </c>
      <c r="AQ4" s="24">
        <v>0</v>
      </c>
      <c r="AR4" s="22">
        <f t="shared" ref="AR4:AR11" si="10">+SUM(AS4:AT4)</f>
        <v>6269</v>
      </c>
      <c r="AS4" s="24">
        <v>6269</v>
      </c>
      <c r="AT4" s="24">
        <v>0</v>
      </c>
      <c r="AU4" s="6">
        <f t="shared" ref="AU4:AU9" si="11">+SUM(AV4:AX4)</f>
        <v>5484</v>
      </c>
      <c r="AV4" s="27">
        <v>5483</v>
      </c>
      <c r="AW4" s="27">
        <v>0</v>
      </c>
      <c r="AX4" s="27">
        <v>1</v>
      </c>
    </row>
    <row r="5" spans="1:56">
      <c r="A5" s="5">
        <v>2018</v>
      </c>
      <c r="B5" s="18">
        <f t="shared" si="0"/>
        <v>566160.91666666674</v>
      </c>
      <c r="C5" s="26">
        <v>503075.43393904419</v>
      </c>
      <c r="D5" s="26">
        <v>62217.482727622504</v>
      </c>
      <c r="E5" s="26">
        <v>854</v>
      </c>
      <c r="F5" s="26">
        <v>14</v>
      </c>
      <c r="G5" s="18">
        <f t="shared" si="1"/>
        <v>153568</v>
      </c>
      <c r="H5" s="26">
        <v>89278.52056789225</v>
      </c>
      <c r="I5" s="26">
        <v>64289.479432107757</v>
      </c>
      <c r="J5" s="26">
        <v>0</v>
      </c>
      <c r="K5" s="26">
        <v>0</v>
      </c>
      <c r="L5" s="18">
        <f t="shared" si="2"/>
        <v>58856</v>
      </c>
      <c r="M5" s="26">
        <v>37147.17960394673</v>
      </c>
      <c r="N5" s="26">
        <v>21596.820396053266</v>
      </c>
      <c r="O5" s="26">
        <v>112</v>
      </c>
      <c r="P5" s="18">
        <f t="shared" si="3"/>
        <v>90706.061992619929</v>
      </c>
      <c r="Q5" s="26">
        <v>75355.319076372587</v>
      </c>
      <c r="R5" s="26">
        <v>15181.742916247344</v>
      </c>
      <c r="S5" s="26">
        <v>164</v>
      </c>
      <c r="T5" s="26">
        <v>5</v>
      </c>
      <c r="U5" s="18">
        <f t="shared" si="4"/>
        <v>4559</v>
      </c>
      <c r="V5" s="26">
        <v>2592</v>
      </c>
      <c r="W5" s="26">
        <v>1922</v>
      </c>
      <c r="X5" s="26">
        <v>1</v>
      </c>
      <c r="Y5" s="26">
        <v>44</v>
      </c>
      <c r="Z5" s="18">
        <f t="shared" si="5"/>
        <v>4516</v>
      </c>
      <c r="AA5" s="26">
        <v>4194</v>
      </c>
      <c r="AB5" s="26">
        <v>322</v>
      </c>
      <c r="AC5" s="26">
        <v>0</v>
      </c>
      <c r="AD5" s="26">
        <v>0</v>
      </c>
      <c r="AE5" s="18">
        <f t="shared" si="6"/>
        <v>483679</v>
      </c>
      <c r="AF5" s="26">
        <v>483077.7070870953</v>
      </c>
      <c r="AG5" s="26">
        <v>601.29291290468711</v>
      </c>
      <c r="AH5" s="18">
        <f t="shared" si="7"/>
        <v>3651</v>
      </c>
      <c r="AI5" s="26">
        <v>3433.95318782309</v>
      </c>
      <c r="AJ5" s="26">
        <v>217.04681217690981</v>
      </c>
      <c r="AK5" s="18">
        <f t="shared" si="8"/>
        <v>5057</v>
      </c>
      <c r="AL5" s="26">
        <v>4963.9263803680979</v>
      </c>
      <c r="AM5" s="26">
        <v>93.073619631901835</v>
      </c>
      <c r="AN5" s="18">
        <f t="shared" si="9"/>
        <v>51691</v>
      </c>
      <c r="AO5" s="26">
        <v>1222.31236229147</v>
      </c>
      <c r="AP5" s="26">
        <v>50468.687637708528</v>
      </c>
      <c r="AQ5" s="26">
        <v>0</v>
      </c>
      <c r="AR5" s="18">
        <f t="shared" si="10"/>
        <v>6607</v>
      </c>
      <c r="AS5" s="26">
        <v>6607</v>
      </c>
      <c r="AT5" s="26">
        <v>0</v>
      </c>
      <c r="AU5" s="18">
        <f t="shared" si="11"/>
        <v>5547</v>
      </c>
      <c r="AV5" s="26">
        <v>5546</v>
      </c>
      <c r="AW5" s="26">
        <v>0</v>
      </c>
      <c r="AX5" s="26">
        <v>1</v>
      </c>
    </row>
    <row r="6" spans="1:56">
      <c r="A6" s="6">
        <v>2019</v>
      </c>
      <c r="B6" s="22">
        <f t="shared" si="0"/>
        <v>578155.41732647631</v>
      </c>
      <c r="C6" s="24">
        <v>516621.50911327841</v>
      </c>
      <c r="D6" s="24">
        <v>60021.908213197938</v>
      </c>
      <c r="E6" s="24">
        <v>1482</v>
      </c>
      <c r="F6" s="24">
        <v>30</v>
      </c>
      <c r="G6" s="22">
        <f t="shared" si="1"/>
        <v>160230</v>
      </c>
      <c r="H6" s="24">
        <v>95529.339031339026</v>
      </c>
      <c r="I6" s="24">
        <v>64700.660968660966</v>
      </c>
      <c r="J6" s="24">
        <v>0</v>
      </c>
      <c r="K6" s="24">
        <v>0</v>
      </c>
      <c r="L6" s="22">
        <f t="shared" si="2"/>
        <v>60006</v>
      </c>
      <c r="M6" s="24">
        <v>37896.35005408329</v>
      </c>
      <c r="N6" s="24">
        <v>21973.649945916713</v>
      </c>
      <c r="O6" s="24">
        <v>136</v>
      </c>
      <c r="P6" s="22">
        <f t="shared" si="3"/>
        <v>96186</v>
      </c>
      <c r="Q6" s="24">
        <v>81032.807396415461</v>
      </c>
      <c r="R6" s="24">
        <v>14729.192603584546</v>
      </c>
      <c r="S6" s="24">
        <v>414</v>
      </c>
      <c r="T6" s="24">
        <v>10</v>
      </c>
      <c r="U6" s="22">
        <f t="shared" si="4"/>
        <v>4588</v>
      </c>
      <c r="V6" s="24">
        <v>1944</v>
      </c>
      <c r="W6" s="24">
        <v>2578</v>
      </c>
      <c r="X6" s="24">
        <v>5</v>
      </c>
      <c r="Y6" s="24">
        <v>61</v>
      </c>
      <c r="Z6" s="22">
        <f t="shared" si="5"/>
        <v>3923</v>
      </c>
      <c r="AA6" s="24">
        <v>3575</v>
      </c>
      <c r="AB6" s="24">
        <v>346</v>
      </c>
      <c r="AC6" s="24">
        <v>2</v>
      </c>
      <c r="AD6" s="24">
        <v>0</v>
      </c>
      <c r="AE6" s="22">
        <f t="shared" si="6"/>
        <v>469159</v>
      </c>
      <c r="AF6" s="24">
        <v>468361.8143624065</v>
      </c>
      <c r="AG6" s="24">
        <v>797.18563759349286</v>
      </c>
      <c r="AH6" s="22">
        <f t="shared" si="7"/>
        <v>3629</v>
      </c>
      <c r="AI6" s="24">
        <v>3286.1987630025301</v>
      </c>
      <c r="AJ6" s="24">
        <v>342.8012369974698</v>
      </c>
      <c r="AK6" s="22">
        <f t="shared" si="8"/>
        <v>4866</v>
      </c>
      <c r="AL6" s="24">
        <v>4722.4875875238704</v>
      </c>
      <c r="AM6" s="24">
        <v>143.51241247612987</v>
      </c>
      <c r="AN6" s="22">
        <f t="shared" si="9"/>
        <v>52520</v>
      </c>
      <c r="AO6" s="24">
        <v>1230.405235338535</v>
      </c>
      <c r="AP6" s="24">
        <v>51289.594764661466</v>
      </c>
      <c r="AQ6" s="24">
        <v>0</v>
      </c>
      <c r="AR6" s="22">
        <f t="shared" si="10"/>
        <v>6836</v>
      </c>
      <c r="AS6" s="24">
        <v>6836</v>
      </c>
      <c r="AT6" s="24">
        <v>0</v>
      </c>
      <c r="AU6" s="22">
        <f t="shared" si="11"/>
        <v>5550</v>
      </c>
      <c r="AV6" s="24">
        <v>5538</v>
      </c>
      <c r="AW6" s="24">
        <v>10</v>
      </c>
      <c r="AX6" s="24">
        <v>2</v>
      </c>
    </row>
    <row r="7" spans="1:56">
      <c r="A7" s="5">
        <v>2020</v>
      </c>
      <c r="B7" s="18">
        <f t="shared" si="0"/>
        <v>584094.00030623178</v>
      </c>
      <c r="C7" s="26">
        <v>524607.88724050333</v>
      </c>
      <c r="D7" s="26">
        <v>57521.113065728452</v>
      </c>
      <c r="E7" s="26">
        <v>1914</v>
      </c>
      <c r="F7" s="26">
        <v>51</v>
      </c>
      <c r="G7" s="18">
        <f t="shared" si="1"/>
        <v>165274</v>
      </c>
      <c r="H7" s="26">
        <v>100340.22480905268</v>
      </c>
      <c r="I7" s="26">
        <v>64933.775190947323</v>
      </c>
      <c r="J7" s="26">
        <v>0</v>
      </c>
      <c r="K7" s="26">
        <v>0</v>
      </c>
      <c r="L7" s="18">
        <f t="shared" si="2"/>
        <v>60542</v>
      </c>
      <c r="M7" s="26">
        <v>38242.722896609463</v>
      </c>
      <c r="N7" s="26">
        <v>22132.277103390541</v>
      </c>
      <c r="O7" s="26">
        <v>167</v>
      </c>
      <c r="P7" s="18">
        <f t="shared" si="3"/>
        <v>101656.99232949555</v>
      </c>
      <c r="Q7" s="26">
        <v>86669.494567633417</v>
      </c>
      <c r="R7" s="26">
        <v>14310.497761862131</v>
      </c>
      <c r="S7" s="26">
        <v>640</v>
      </c>
      <c r="T7" s="26">
        <v>37</v>
      </c>
      <c r="U7" s="18">
        <f t="shared" si="4"/>
        <v>4569</v>
      </c>
      <c r="V7" s="26">
        <v>1633</v>
      </c>
      <c r="W7" s="26">
        <v>2852</v>
      </c>
      <c r="X7" s="26">
        <v>8</v>
      </c>
      <c r="Y7" s="26">
        <v>76</v>
      </c>
      <c r="Z7" s="18">
        <f t="shared" si="5"/>
        <v>3263</v>
      </c>
      <c r="AA7" s="26">
        <v>2907</v>
      </c>
      <c r="AB7" s="26">
        <v>348</v>
      </c>
      <c r="AC7" s="26">
        <v>8</v>
      </c>
      <c r="AD7" s="26">
        <v>0</v>
      </c>
      <c r="AE7" s="18">
        <f t="shared" si="6"/>
        <v>450884</v>
      </c>
      <c r="AF7" s="26">
        <v>449958.93581725517</v>
      </c>
      <c r="AG7" s="26">
        <v>925.06418274482076</v>
      </c>
      <c r="AH7" s="18">
        <f t="shared" si="7"/>
        <v>3712</v>
      </c>
      <c r="AI7" s="26">
        <v>3255.5146856986003</v>
      </c>
      <c r="AJ7" s="26">
        <v>456.48531430139997</v>
      </c>
      <c r="AK7" s="18">
        <f t="shared" si="8"/>
        <v>4790</v>
      </c>
      <c r="AL7" s="26">
        <v>4559.5037593984962</v>
      </c>
      <c r="AM7" s="26">
        <v>230.49624060150376</v>
      </c>
      <c r="AN7" s="18">
        <f t="shared" si="9"/>
        <v>53073</v>
      </c>
      <c r="AO7" s="26">
        <v>1198.4720786925402</v>
      </c>
      <c r="AP7" s="26">
        <v>51873.527921307461</v>
      </c>
      <c r="AQ7" s="26">
        <v>1</v>
      </c>
      <c r="AR7" s="18">
        <f t="shared" si="10"/>
        <v>7195</v>
      </c>
      <c r="AS7" s="26">
        <v>7195</v>
      </c>
      <c r="AT7" s="26">
        <v>0</v>
      </c>
      <c r="AU7" s="18">
        <f t="shared" si="11"/>
        <v>5647</v>
      </c>
      <c r="AV7" s="26">
        <v>5593</v>
      </c>
      <c r="AW7" s="26">
        <v>22</v>
      </c>
      <c r="AX7" s="26">
        <v>32</v>
      </c>
    </row>
    <row r="8" spans="1:56">
      <c r="A8" s="6">
        <v>2021</v>
      </c>
      <c r="B8" s="22">
        <f t="shared" si="0"/>
        <v>596629</v>
      </c>
      <c r="C8" s="24">
        <v>538195.55146059103</v>
      </c>
      <c r="D8" s="24">
        <v>55822.44853940903</v>
      </c>
      <c r="E8" s="24">
        <v>2380</v>
      </c>
      <c r="F8" s="24">
        <v>231</v>
      </c>
      <c r="G8" s="22">
        <f t="shared" si="1"/>
        <v>175292</v>
      </c>
      <c r="H8" s="24">
        <v>108637.19094755191</v>
      </c>
      <c r="I8" s="24">
        <v>66654.809052448094</v>
      </c>
      <c r="J8" s="24">
        <v>0</v>
      </c>
      <c r="K8" s="24">
        <v>0</v>
      </c>
      <c r="L8" s="22">
        <f t="shared" si="2"/>
        <v>62179</v>
      </c>
      <c r="M8" s="24">
        <v>39039.278799849817</v>
      </c>
      <c r="N8" s="24">
        <v>22844.721200150183</v>
      </c>
      <c r="O8" s="24">
        <v>295</v>
      </c>
      <c r="P8" s="22">
        <f t="shared" si="3"/>
        <v>111063.99999999999</v>
      </c>
      <c r="Q8" s="24">
        <v>95310.402483012396</v>
      </c>
      <c r="R8" s="24">
        <v>14090.597516987595</v>
      </c>
      <c r="S8" s="24">
        <v>1420</v>
      </c>
      <c r="T8" s="24">
        <v>243</v>
      </c>
      <c r="U8" s="22">
        <f t="shared" si="4"/>
        <v>4515</v>
      </c>
      <c r="V8" s="24">
        <v>1425</v>
      </c>
      <c r="W8" s="24">
        <v>2992</v>
      </c>
      <c r="X8" s="24">
        <v>10</v>
      </c>
      <c r="Y8" s="24">
        <v>88</v>
      </c>
      <c r="Z8" s="22">
        <f t="shared" si="5"/>
        <v>3427</v>
      </c>
      <c r="AA8" s="24">
        <v>3055</v>
      </c>
      <c r="AB8" s="24">
        <v>359</v>
      </c>
      <c r="AC8" s="24">
        <v>13</v>
      </c>
      <c r="AD8" s="24">
        <v>0</v>
      </c>
      <c r="AE8" s="22">
        <f t="shared" si="6"/>
        <v>444166</v>
      </c>
      <c r="AF8" s="24">
        <v>442898.10191460984</v>
      </c>
      <c r="AG8" s="24">
        <v>1267.8980853901382</v>
      </c>
      <c r="AH8" s="22">
        <f t="shared" si="7"/>
        <v>3806</v>
      </c>
      <c r="AI8" s="24">
        <v>3253.1219903691813</v>
      </c>
      <c r="AJ8" s="24">
        <v>552.87800963081861</v>
      </c>
      <c r="AK8" s="22">
        <f t="shared" si="8"/>
        <v>4881</v>
      </c>
      <c r="AL8" s="24">
        <v>4523.3537686332147</v>
      </c>
      <c r="AM8" s="24">
        <v>357.64623136678563</v>
      </c>
      <c r="AN8" s="22">
        <f t="shared" si="9"/>
        <v>54607</v>
      </c>
      <c r="AO8" s="24">
        <v>1161.9956509618066</v>
      </c>
      <c r="AP8" s="24">
        <v>53394.004349038194</v>
      </c>
      <c r="AQ8" s="24">
        <v>51</v>
      </c>
      <c r="AR8" s="22">
        <f t="shared" si="10"/>
        <v>7683</v>
      </c>
      <c r="AS8" s="24">
        <v>7683</v>
      </c>
      <c r="AT8" s="24">
        <v>0</v>
      </c>
      <c r="AU8" s="22">
        <f t="shared" si="11"/>
        <v>5470</v>
      </c>
      <c r="AV8" s="24">
        <v>5391</v>
      </c>
      <c r="AW8" s="24">
        <v>47</v>
      </c>
      <c r="AX8" s="24">
        <v>32</v>
      </c>
    </row>
    <row r="9" spans="1:56">
      <c r="A9" s="5">
        <v>2022</v>
      </c>
      <c r="B9" s="18">
        <f t="shared" si="0"/>
        <v>606439.58333333337</v>
      </c>
      <c r="C9" s="26">
        <v>549699.51144285745</v>
      </c>
      <c r="D9" s="26">
        <v>53455.071890475963</v>
      </c>
      <c r="E9" s="26">
        <v>2564</v>
      </c>
      <c r="F9" s="26">
        <v>721</v>
      </c>
      <c r="G9" s="18">
        <f t="shared" si="1"/>
        <v>185056</v>
      </c>
      <c r="H9" s="26">
        <v>116980.50400898886</v>
      </c>
      <c r="I9" s="26">
        <v>68071.495991011136</v>
      </c>
      <c r="J9" s="26">
        <v>0</v>
      </c>
      <c r="K9" s="26">
        <v>4</v>
      </c>
      <c r="L9" s="18">
        <f t="shared" si="2"/>
        <v>63241</v>
      </c>
      <c r="M9" s="26">
        <v>39459.393116407555</v>
      </c>
      <c r="N9" s="26">
        <v>23349.606883592445</v>
      </c>
      <c r="O9" s="26">
        <v>432</v>
      </c>
      <c r="P9" s="18">
        <f t="shared" si="3"/>
        <v>121803.39659470509</v>
      </c>
      <c r="Q9" s="26">
        <v>104670</v>
      </c>
      <c r="R9" s="26">
        <v>13758.396594705091</v>
      </c>
      <c r="S9" s="26">
        <v>2843</v>
      </c>
      <c r="T9" s="26">
        <v>532</v>
      </c>
      <c r="U9" s="18">
        <f t="shared" si="4"/>
        <v>4466</v>
      </c>
      <c r="V9" s="26">
        <v>1200</v>
      </c>
      <c r="W9" s="26">
        <v>3135</v>
      </c>
      <c r="X9" s="26">
        <v>15</v>
      </c>
      <c r="Y9" s="26">
        <v>116</v>
      </c>
      <c r="Z9" s="18">
        <f t="shared" si="5"/>
        <v>2776.416666666667</v>
      </c>
      <c r="AA9" s="26">
        <v>2312.416666666667</v>
      </c>
      <c r="AB9" s="26">
        <v>369</v>
      </c>
      <c r="AC9" s="26">
        <v>40</v>
      </c>
      <c r="AD9" s="26">
        <v>55</v>
      </c>
      <c r="AE9" s="18">
        <f t="shared" si="6"/>
        <v>446102</v>
      </c>
      <c r="AF9" s="26">
        <v>444248.33586659614</v>
      </c>
      <c r="AG9" s="26">
        <v>1853.6641334038741</v>
      </c>
      <c r="AH9" s="18">
        <f t="shared" si="7"/>
        <v>4051</v>
      </c>
      <c r="AI9" s="26">
        <v>3347.0524072216649</v>
      </c>
      <c r="AJ9" s="26">
        <v>703.94759277833498</v>
      </c>
      <c r="AK9" s="18">
        <f t="shared" si="8"/>
        <v>4863</v>
      </c>
      <c r="AL9" s="26">
        <v>4358.9772487887085</v>
      </c>
      <c r="AM9" s="26">
        <v>504.02275121129134</v>
      </c>
      <c r="AN9" s="18">
        <f t="shared" si="9"/>
        <v>56152</v>
      </c>
      <c r="AO9" s="26">
        <v>1122.4543156830532</v>
      </c>
      <c r="AP9" s="26">
        <v>54940.545684316945</v>
      </c>
      <c r="AQ9" s="26">
        <v>89</v>
      </c>
      <c r="AR9" s="18">
        <f t="shared" si="10"/>
        <v>8335</v>
      </c>
      <c r="AS9" s="26">
        <v>8335</v>
      </c>
      <c r="AT9" s="26">
        <v>0</v>
      </c>
      <c r="AU9" s="18">
        <f t="shared" si="11"/>
        <v>5502</v>
      </c>
      <c r="AV9" s="26">
        <v>5388</v>
      </c>
      <c r="AW9" s="26">
        <v>79</v>
      </c>
      <c r="AX9" s="26">
        <v>35</v>
      </c>
    </row>
    <row r="10" spans="1:56">
      <c r="A10" s="6">
        <v>2023</v>
      </c>
      <c r="B10" s="22">
        <f>+SUM(C10:F10)</f>
        <v>611814</v>
      </c>
      <c r="C10" s="24">
        <v>557140.86360850034</v>
      </c>
      <c r="D10" s="24">
        <v>50668.136391499625</v>
      </c>
      <c r="E10" s="24">
        <v>2771</v>
      </c>
      <c r="F10" s="24">
        <v>1234</v>
      </c>
      <c r="G10" s="22">
        <f>+SUM(H10:K10)</f>
        <v>195985</v>
      </c>
      <c r="H10" s="24">
        <v>127218.93401913383</v>
      </c>
      <c r="I10" s="24">
        <v>68749.065980866173</v>
      </c>
      <c r="J10" s="24">
        <v>0</v>
      </c>
      <c r="K10" s="24">
        <v>17</v>
      </c>
      <c r="L10" s="22">
        <f>+SUM(M10:O10)</f>
        <v>64438</v>
      </c>
      <c r="M10" s="24">
        <v>40022.146381578947</v>
      </c>
      <c r="N10" s="24">
        <v>23690.853618421053</v>
      </c>
      <c r="O10" s="24">
        <v>725</v>
      </c>
      <c r="P10" s="22">
        <f>+SUM(Q10:T10)</f>
        <v>133027.22930456622</v>
      </c>
      <c r="Q10" s="24">
        <v>114152</v>
      </c>
      <c r="R10" s="24">
        <v>13115.229304566241</v>
      </c>
      <c r="S10" s="24">
        <v>4593</v>
      </c>
      <c r="T10" s="24">
        <v>1167</v>
      </c>
      <c r="U10" s="22">
        <f>+SUM(V10:Y10)</f>
        <v>4498</v>
      </c>
      <c r="V10" s="24">
        <v>1083</v>
      </c>
      <c r="W10" s="24">
        <v>3240</v>
      </c>
      <c r="X10" s="24">
        <v>23</v>
      </c>
      <c r="Y10" s="24">
        <v>152</v>
      </c>
      <c r="Z10" s="22">
        <f>+SUM(AA10:AD10)</f>
        <v>2655</v>
      </c>
      <c r="AA10" s="24">
        <v>2028</v>
      </c>
      <c r="AB10" s="24">
        <v>339</v>
      </c>
      <c r="AC10" s="24">
        <v>60</v>
      </c>
      <c r="AD10" s="24">
        <v>228</v>
      </c>
      <c r="AE10" s="22">
        <f>+SUM(AF10:AG10)</f>
        <v>452714</v>
      </c>
      <c r="AF10" s="24">
        <v>450102.14762582281</v>
      </c>
      <c r="AG10" s="24">
        <v>2611.8523741772074</v>
      </c>
      <c r="AH10" s="22">
        <f>+SUM(AI10:AJ10)</f>
        <v>4371</v>
      </c>
      <c r="AI10" s="24">
        <v>3571.6736111111113</v>
      </c>
      <c r="AJ10" s="24">
        <v>799.32638888888891</v>
      </c>
      <c r="AK10" s="22">
        <f>+SUM(AL10:AM10)</f>
        <v>4897</v>
      </c>
      <c r="AL10" s="24">
        <v>4199.180054245775</v>
      </c>
      <c r="AM10" s="24">
        <v>697.81994575422493</v>
      </c>
      <c r="AN10" s="22">
        <f>+SUM(AO10:AQ10)</f>
        <v>57942</v>
      </c>
      <c r="AO10" s="24">
        <v>1099.7590766002099</v>
      </c>
      <c r="AP10" s="24">
        <v>56698.24092339979</v>
      </c>
      <c r="AQ10" s="24">
        <v>144</v>
      </c>
      <c r="AR10" s="22">
        <f t="shared" si="10"/>
        <v>8834</v>
      </c>
      <c r="AS10" s="24">
        <v>8834</v>
      </c>
      <c r="AT10" s="24">
        <v>0</v>
      </c>
      <c r="AU10" s="22">
        <f>+SUM(AV10:AX10)</f>
        <v>5551</v>
      </c>
      <c r="AV10" s="24">
        <v>5417</v>
      </c>
      <c r="AW10" s="24">
        <v>89</v>
      </c>
      <c r="AX10" s="24">
        <v>45</v>
      </c>
    </row>
    <row r="11" spans="1:56">
      <c r="A11" s="5">
        <v>2024</v>
      </c>
      <c r="B11" s="18">
        <f>+SUM(C11:F11)</f>
        <v>622440</v>
      </c>
      <c r="C11" s="26">
        <v>566566.61650124751</v>
      </c>
      <c r="D11" s="26">
        <v>48876.383498752461</v>
      </c>
      <c r="E11" s="26">
        <v>2898</v>
      </c>
      <c r="F11" s="26">
        <v>4099</v>
      </c>
      <c r="G11" s="18">
        <f>+SUM(H11:K11)</f>
        <v>210636</v>
      </c>
      <c r="H11" s="26">
        <v>140522.14597971083</v>
      </c>
      <c r="I11" s="26">
        <v>70012.854020289175</v>
      </c>
      <c r="J11" s="26">
        <v>12</v>
      </c>
      <c r="K11" s="26">
        <v>89</v>
      </c>
      <c r="L11" s="18">
        <f>+SUM(M11:O11)</f>
        <v>66137</v>
      </c>
      <c r="M11" s="26">
        <v>40751.855578243922</v>
      </c>
      <c r="N11" s="26">
        <v>24339.144421756078</v>
      </c>
      <c r="O11" s="26">
        <v>1046</v>
      </c>
      <c r="P11" s="18">
        <f>+SUM(Q11:T11)</f>
        <v>147378</v>
      </c>
      <c r="Q11" s="26">
        <v>125200.01458208685</v>
      </c>
      <c r="R11" s="26">
        <v>12687.985417913147</v>
      </c>
      <c r="S11" s="26">
        <v>6716</v>
      </c>
      <c r="T11" s="26">
        <v>2774</v>
      </c>
      <c r="U11" s="18">
        <f>+SUM(V11:Y11)</f>
        <v>4516</v>
      </c>
      <c r="V11" s="26">
        <v>1120</v>
      </c>
      <c r="W11" s="26">
        <v>3175</v>
      </c>
      <c r="X11" s="26">
        <v>23</v>
      </c>
      <c r="Y11" s="26">
        <v>198</v>
      </c>
      <c r="Z11" s="18">
        <f>+SUM(AA11:AD11)</f>
        <v>2886</v>
      </c>
      <c r="AA11" s="26">
        <v>1974</v>
      </c>
      <c r="AB11" s="26">
        <v>344</v>
      </c>
      <c r="AC11" s="26">
        <v>87</v>
      </c>
      <c r="AD11" s="26">
        <v>481</v>
      </c>
      <c r="AE11" s="18">
        <f>+SUM(AF11:AG11)</f>
        <v>467288</v>
      </c>
      <c r="AF11" s="26">
        <v>464299.68284146395</v>
      </c>
      <c r="AG11" s="26">
        <v>2988.3171585360583</v>
      </c>
      <c r="AH11" s="18">
        <f>+SUM(AI11:AJ11)</f>
        <v>4631</v>
      </c>
      <c r="AI11" s="26">
        <v>3649.4018773193625</v>
      </c>
      <c r="AJ11" s="26">
        <v>981.5981226806374</v>
      </c>
      <c r="AK11" s="18">
        <f>+SUM(AL11:AM11)</f>
        <v>4938</v>
      </c>
      <c r="AL11" s="26">
        <v>4015.8863871101012</v>
      </c>
      <c r="AM11" s="26">
        <v>922.11361288989883</v>
      </c>
      <c r="AN11" s="18">
        <f>+SUM(AO11:AQ11)</f>
        <v>59615</v>
      </c>
      <c r="AO11" s="26">
        <v>1097.8633489700183</v>
      </c>
      <c r="AP11" s="26">
        <v>58326.136651029985</v>
      </c>
      <c r="AQ11" s="26">
        <v>191</v>
      </c>
      <c r="AR11" s="18">
        <f t="shared" si="10"/>
        <v>9173</v>
      </c>
      <c r="AS11" s="26">
        <v>9171</v>
      </c>
      <c r="AT11" s="26">
        <v>2</v>
      </c>
      <c r="AU11" s="18">
        <f>+SUM(AV11:AX11)</f>
        <v>5661</v>
      </c>
      <c r="AV11" s="26">
        <v>5372</v>
      </c>
      <c r="AW11" s="26">
        <v>170</v>
      </c>
      <c r="AX11" s="26">
        <v>119</v>
      </c>
    </row>
    <row r="12" spans="1:56">
      <c r="F12" s="29"/>
      <c r="K12" s="30"/>
      <c r="O12" s="29"/>
      <c r="T12" s="30"/>
      <c r="W12" s="25"/>
      <c r="Y12" s="30"/>
      <c r="AD12" s="30"/>
      <c r="AG12" s="29"/>
      <c r="AJ12" s="29"/>
      <c r="AM12" s="29"/>
      <c r="AQ12" s="31"/>
      <c r="AX12" s="29"/>
    </row>
    <row r="13" spans="1:56">
      <c r="A13" s="52" t="s">
        <v>26</v>
      </c>
      <c r="B13" s="52"/>
      <c r="C13" s="51" t="s">
        <v>29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50"/>
      <c r="AW13" s="50"/>
      <c r="AX13" s="50"/>
      <c r="AY13" s="50"/>
      <c r="AZ13" s="50"/>
      <c r="BA13" s="50"/>
      <c r="BB13" s="50"/>
      <c r="BC13" s="50"/>
      <c r="BD13" s="50"/>
    </row>
    <row r="14" spans="1:56">
      <c r="A14" s="52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1:56">
      <c r="A15" s="52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1:56">
      <c r="A16" s="52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</row>
    <row r="17" spans="1:47">
      <c r="A17" s="52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>
      <c r="A18" s="5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1:47">
      <c r="A19" s="52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</row>
    <row r="20" spans="1:47">
      <c r="A20" s="52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</row>
    <row r="21" spans="1:47">
      <c r="A21" s="52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>
      <c r="A22" s="52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>
      <c r="A23" s="52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</row>
    <row r="24" spans="1:47">
      <c r="A24" s="5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</row>
    <row r="25" spans="1:47">
      <c r="A25" s="52"/>
      <c r="B25" s="52"/>
      <c r="C25" s="21"/>
      <c r="D25" s="21"/>
      <c r="E25" s="21"/>
      <c r="F25" s="21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</sheetData>
  <mergeCells count="4">
    <mergeCell ref="A1:AE1"/>
    <mergeCell ref="A13:B25"/>
    <mergeCell ref="AV13:BD13"/>
    <mergeCell ref="C13:M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7DA5-5AE9-4CE6-BEAE-25C47E738EC7}">
  <dimension ref="A2:BG17"/>
  <sheetViews>
    <sheetView workbookViewId="0">
      <selection activeCell="K13" sqref="K13"/>
    </sheetView>
  </sheetViews>
  <sheetFormatPr baseColWidth="10" defaultRowHeight="12.75"/>
  <cols>
    <col min="1" max="1" width="30.7109375" customWidth="1"/>
    <col min="2" max="9" width="13.28515625" bestFit="1" customWidth="1"/>
  </cols>
  <sheetData>
    <row r="2" spans="1:59" s="34" customFormat="1" ht="15.95" customHeight="1">
      <c r="A2" s="33"/>
      <c r="B2" s="33">
        <v>2017</v>
      </c>
      <c r="C2" s="33">
        <v>2018</v>
      </c>
      <c r="D2" s="33">
        <v>2019</v>
      </c>
      <c r="E2" s="33">
        <v>2020</v>
      </c>
      <c r="F2" s="33">
        <v>2021</v>
      </c>
      <c r="G2" s="33">
        <v>2022</v>
      </c>
      <c r="H2" s="33">
        <v>2023</v>
      </c>
      <c r="I2" s="33">
        <v>2024</v>
      </c>
      <c r="J2" s="42"/>
      <c r="K2" s="43"/>
      <c r="L2" s="42"/>
      <c r="M2" s="42"/>
      <c r="N2" s="42"/>
      <c r="O2" s="42"/>
      <c r="P2" s="43"/>
      <c r="Q2" s="42"/>
      <c r="R2" s="42"/>
      <c r="S2" s="42"/>
      <c r="T2" s="42"/>
      <c r="U2" s="43"/>
      <c r="V2" s="42"/>
      <c r="W2" s="42"/>
      <c r="X2" s="42"/>
      <c r="Y2" s="42"/>
      <c r="Z2" s="43"/>
      <c r="AA2" s="42"/>
      <c r="AB2" s="42"/>
      <c r="AC2" s="42"/>
      <c r="AD2" s="42"/>
      <c r="AE2" s="43"/>
      <c r="AF2" s="42"/>
      <c r="AG2" s="42"/>
      <c r="AH2" s="42"/>
      <c r="AI2" s="42"/>
      <c r="AJ2" s="43"/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2"/>
      <c r="AV2" s="42"/>
      <c r="AW2" s="42"/>
      <c r="AX2" s="42"/>
      <c r="AY2" s="43"/>
      <c r="AZ2" s="42"/>
      <c r="BA2" s="42"/>
      <c r="BB2" s="42"/>
      <c r="BC2" s="42"/>
      <c r="BD2" s="42"/>
      <c r="BE2" s="42"/>
      <c r="BF2" s="42"/>
      <c r="BG2" s="42"/>
    </row>
    <row r="3" spans="1:59" s="36" customFormat="1" ht="18" customHeight="1">
      <c r="A3" s="35" t="s">
        <v>37</v>
      </c>
      <c r="B3" s="35">
        <f>+parque!$H$4+parque!$I$4+parque!$J$4</f>
        <v>491388</v>
      </c>
      <c r="C3" s="35">
        <f>+parque!$H$5+parque!$I$5+parque!$J$5</f>
        <v>492387</v>
      </c>
      <c r="D3" s="35">
        <f>+parque!$H$6+parque!$I$6+parque!$J$6</f>
        <v>477654</v>
      </c>
      <c r="E3" s="35">
        <f>+parque!$H$7+parque!$I$7+parque!$J$7</f>
        <v>459386</v>
      </c>
      <c r="F3" s="35">
        <f>+parque!$H$8+parque!$I$8+parque!$J$8</f>
        <v>452853</v>
      </c>
      <c r="G3" s="35">
        <f>+parque!$H$9+parque!$I$9+parque!$J$9</f>
        <v>455016</v>
      </c>
      <c r="H3" s="35">
        <f>+parque!$H$10+parque!$I$10+parque!$J$10</f>
        <v>461982</v>
      </c>
      <c r="I3" s="35">
        <f>+parque!$H$11+parque!$I$11+parque!$J$11</f>
        <v>476857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</row>
    <row r="4" spans="1:59" s="36" customFormat="1" ht="18" customHeight="1">
      <c r="A4" s="37" t="s">
        <v>35</v>
      </c>
      <c r="B4" s="37">
        <f>+parque!$B$4+parque!$C$4+parque!$D$4+parque!$E$4</f>
        <v>820571</v>
      </c>
      <c r="C4" s="37">
        <f>+parque!$B$5+parque!$C$5+parque!$D$5+parque!$E$5</f>
        <v>869290.91666666663</v>
      </c>
      <c r="D4" s="37">
        <f>+parque!$B$6+parque!$C$6+parque!$D$6+parque!$E$6</f>
        <v>894577.41666666663</v>
      </c>
      <c r="E4" s="37">
        <f>+parque!$B$7+parque!$C$7+parque!$D$7+parque!$E$7</f>
        <v>911567</v>
      </c>
      <c r="F4" s="37">
        <f>+parque!$B$8+parque!$C$8+parque!$D$8+parque!$E$8</f>
        <v>945164</v>
      </c>
      <c r="G4" s="37">
        <f>+parque!$B$9+parque!$C$9+parque!$D$9+parque!$E$9</f>
        <v>976539.58333333337</v>
      </c>
      <c r="H4" s="37">
        <f>+parque!$B$10+parque!$C$10+parque!$D$10+parque!$E$10</f>
        <v>1005264</v>
      </c>
      <c r="I4" s="37">
        <f>+parque!$B$11+parque!$C$11+parque!$D$11+parque!$E$11</f>
        <v>1046591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</row>
    <row r="5" spans="1:59" s="36" customFormat="1" ht="18" customHeight="1">
      <c r="A5" s="35" t="s">
        <v>36</v>
      </c>
      <c r="B5" s="35">
        <f>+parque!$K$4+parque!$L$4</f>
        <v>56383</v>
      </c>
      <c r="C5" s="35">
        <f>+parque!$K$5+parque!$L$5</f>
        <v>58298</v>
      </c>
      <c r="D5" s="35">
        <f>+parque!$K$6+parque!$L$6</f>
        <v>59356</v>
      </c>
      <c r="E5" s="35">
        <f>+parque!$K$7+parque!$L$7</f>
        <v>60268</v>
      </c>
      <c r="F5" s="35">
        <f>+parque!$K$8+parque!$L$8</f>
        <v>62290</v>
      </c>
      <c r="G5" s="35">
        <f>+parque!$K$9+parque!$L$9</f>
        <v>64487</v>
      </c>
      <c r="H5" s="35">
        <f>+parque!$K$10+parque!$L$10</f>
        <v>66776</v>
      </c>
      <c r="I5" s="35">
        <f>+parque!$K$11+parque!$L$11</f>
        <v>68788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</row>
    <row r="6" spans="1:59" s="36" customFormat="1" ht="18" customHeight="1">
      <c r="A6" s="37" t="s">
        <v>38</v>
      </c>
      <c r="B6" s="37">
        <f>+parque!$F$4+parque!$G$4</f>
        <v>6527</v>
      </c>
      <c r="C6" s="37">
        <f>+parque!$F$5+parque!$G$5</f>
        <v>9075.0833333333339</v>
      </c>
      <c r="D6" s="37">
        <f>+parque!$F$6+parque!$G$6</f>
        <v>8510.5833333333339</v>
      </c>
      <c r="E6" s="37">
        <f>+parque!$F$7+parque!$G$7</f>
        <v>7832</v>
      </c>
      <c r="F6" s="37">
        <f>+parque!$F$8+parque!$G$8</f>
        <v>7942</v>
      </c>
      <c r="G6" s="37">
        <f>+parque!$F$9+parque!$G$9</f>
        <v>7242.416666666667</v>
      </c>
      <c r="H6" s="37">
        <f>+parque!$F$10+parque!$G$10</f>
        <v>7153</v>
      </c>
      <c r="I6" s="37">
        <f>+parque!$F$11+parque!$G$11</f>
        <v>7402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</row>
    <row r="7" spans="1:59" s="36" customFormat="1" ht="18" customHeight="1">
      <c r="A7" s="35" t="s">
        <v>39</v>
      </c>
      <c r="B7" s="35">
        <f>+parque!$M$4</f>
        <v>5484</v>
      </c>
      <c r="C7" s="35">
        <f>+parque!$M$5</f>
        <v>5547</v>
      </c>
      <c r="D7" s="35">
        <f>+parque!$M$6</f>
        <v>5550</v>
      </c>
      <c r="E7" s="35">
        <f>+parque!$M$7</f>
        <v>5647</v>
      </c>
      <c r="F7" s="35">
        <f>+parque!$M$8</f>
        <v>5470</v>
      </c>
      <c r="G7" s="35">
        <f>+parque!$M$9</f>
        <v>5502</v>
      </c>
      <c r="H7" s="35">
        <f>+parque!$M$10</f>
        <v>5551</v>
      </c>
      <c r="I7" s="35">
        <f>+parque!$M$11</f>
        <v>5661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</row>
    <row r="8" spans="1:59">
      <c r="B8" s="32"/>
      <c r="C8" s="32"/>
      <c r="D8" s="32"/>
      <c r="E8" s="32"/>
      <c r="F8" s="32"/>
      <c r="G8" s="32"/>
      <c r="H8" s="32"/>
      <c r="I8" s="32"/>
    </row>
    <row r="9" spans="1:59" s="36" customFormat="1" ht="18" customHeight="1">
      <c r="A9" s="38" t="s">
        <v>40</v>
      </c>
      <c r="B9" s="39">
        <f>+SUM(B3:B7)</f>
        <v>1380353</v>
      </c>
      <c r="C9" s="39">
        <f t="shared" ref="C9:I9" si="0">+SUM(C3:C7)</f>
        <v>1434597.9999999998</v>
      </c>
      <c r="D9" s="39">
        <f t="shared" si="0"/>
        <v>1445647.9999999998</v>
      </c>
      <c r="E9" s="39">
        <f t="shared" si="0"/>
        <v>1444700</v>
      </c>
      <c r="F9" s="39">
        <f t="shared" si="0"/>
        <v>1473719</v>
      </c>
      <c r="G9" s="39">
        <f t="shared" si="0"/>
        <v>1508787.0000000002</v>
      </c>
      <c r="H9" s="39">
        <f t="shared" si="0"/>
        <v>1546726</v>
      </c>
      <c r="I9" s="39">
        <f t="shared" si="0"/>
        <v>1605299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</row>
    <row r="10" spans="1:59">
      <c r="B10" s="32"/>
      <c r="C10" s="32"/>
      <c r="D10" s="32"/>
      <c r="E10" s="32"/>
      <c r="F10" s="32"/>
      <c r="G10" s="32"/>
      <c r="H10" s="32"/>
      <c r="I10" s="32"/>
    </row>
    <row r="11" spans="1:59" s="36" customFormat="1" ht="18" customHeight="1">
      <c r="A11" s="35" t="s">
        <v>42</v>
      </c>
      <c r="B11" s="35">
        <v>3493.2049999999999</v>
      </c>
      <c r="C11" s="35">
        <v>3505.9850000000001</v>
      </c>
      <c r="D11" s="35">
        <v>3518.5520000000001</v>
      </c>
      <c r="E11" s="35">
        <v>3530.9119999999998</v>
      </c>
      <c r="F11" s="35">
        <v>3543.0259999999998</v>
      </c>
      <c r="G11" s="35">
        <v>3554.9152159163759</v>
      </c>
      <c r="H11" s="35">
        <v>3566.5495179837299</v>
      </c>
      <c r="I11" s="35">
        <f>3577896.04366018/1000</f>
        <v>3577.8960436601801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</row>
    <row r="12" spans="1:59">
      <c r="B12" s="32"/>
      <c r="C12" s="32"/>
      <c r="D12" s="32"/>
      <c r="E12" s="32"/>
      <c r="F12" s="32"/>
      <c r="G12" s="32"/>
      <c r="H12" s="32"/>
      <c r="I12" s="32"/>
    </row>
    <row r="13" spans="1:59" s="36" customFormat="1" ht="18" customHeight="1">
      <c r="A13" s="38" t="s">
        <v>41</v>
      </c>
      <c r="B13" s="38">
        <f>+B9/B11</f>
        <v>395.15373417821172</v>
      </c>
      <c r="C13" s="38">
        <f t="shared" ref="C13:I13" si="1">+C9/C11</f>
        <v>409.18543576198977</v>
      </c>
      <c r="D13" s="38">
        <f t="shared" si="1"/>
        <v>410.86446924757678</v>
      </c>
      <c r="E13" s="38">
        <f t="shared" si="1"/>
        <v>409.15774734686113</v>
      </c>
      <c r="F13" s="38">
        <f t="shared" si="1"/>
        <v>415.94924790278145</v>
      </c>
      <c r="G13" s="38">
        <f t="shared" si="1"/>
        <v>424.42278039282843</v>
      </c>
      <c r="H13" s="38">
        <f t="shared" si="1"/>
        <v>433.67573959113497</v>
      </c>
      <c r="I13" s="38">
        <f t="shared" si="1"/>
        <v>448.67122476755429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</row>
    <row r="15" spans="1:59">
      <c r="A15" s="44"/>
    </row>
    <row r="16" spans="1:59">
      <c r="A16" s="45" t="s">
        <v>43</v>
      </c>
    </row>
    <row r="17" spans="1:1">
      <c r="A17" s="45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BC6D-B5AC-43A6-9838-F5B845F951BC}">
  <dimension ref="A1:P9"/>
  <sheetViews>
    <sheetView tabSelected="1" workbookViewId="0">
      <selection activeCell="J13" sqref="J13"/>
    </sheetView>
  </sheetViews>
  <sheetFormatPr baseColWidth="10" defaultRowHeight="12.75"/>
  <cols>
    <col min="1" max="16" width="15.7109375" customWidth="1"/>
  </cols>
  <sheetData>
    <row r="1" spans="1:16" ht="22.5">
      <c r="A1" s="12" t="s">
        <v>1</v>
      </c>
      <c r="B1" s="12" t="s">
        <v>9</v>
      </c>
      <c r="C1" s="12" t="s">
        <v>19</v>
      </c>
      <c r="D1" s="12" t="s">
        <v>20</v>
      </c>
      <c r="E1" s="12" t="s">
        <v>21</v>
      </c>
      <c r="F1" s="12" t="s">
        <v>10</v>
      </c>
      <c r="G1" s="12" t="s">
        <v>11</v>
      </c>
      <c r="H1" s="12" t="s">
        <v>54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46" t="s">
        <v>51</v>
      </c>
      <c r="O1" s="46" t="s">
        <v>52</v>
      </c>
      <c r="P1" s="46" t="s">
        <v>53</v>
      </c>
    </row>
    <row r="2" spans="1:16">
      <c r="A2" s="6">
        <v>2017</v>
      </c>
      <c r="B2" s="6">
        <v>539046</v>
      </c>
      <c r="C2" s="6">
        <v>142474</v>
      </c>
      <c r="D2" s="6">
        <v>56164</v>
      </c>
      <c r="E2" s="6">
        <v>82887</v>
      </c>
      <c r="F2" s="6">
        <v>4454</v>
      </c>
      <c r="G2" s="6">
        <v>2073</v>
      </c>
      <c r="H2" s="6">
        <v>14</v>
      </c>
      <c r="I2" s="6">
        <v>0</v>
      </c>
      <c r="J2" s="6">
        <v>64</v>
      </c>
      <c r="K2" s="6">
        <v>2</v>
      </c>
      <c r="L2" s="6">
        <v>21</v>
      </c>
      <c r="M2" s="6">
        <v>0</v>
      </c>
      <c r="N2" s="6">
        <f>SUM(B2:G2)</f>
        <v>827098</v>
      </c>
      <c r="O2" s="6">
        <f>SUM(H2:M2)</f>
        <v>101</v>
      </c>
      <c r="P2" s="47">
        <f>O2/N2</f>
        <v>1.2211370357563433E-4</v>
      </c>
    </row>
    <row r="3" spans="1:16">
      <c r="A3" s="5">
        <v>2018</v>
      </c>
      <c r="B3" s="18">
        <v>566160.91666666663</v>
      </c>
      <c r="C3" s="18">
        <v>153568</v>
      </c>
      <c r="D3" s="18">
        <v>58856</v>
      </c>
      <c r="E3" s="18">
        <v>90706</v>
      </c>
      <c r="F3" s="18">
        <v>4559</v>
      </c>
      <c r="G3" s="18">
        <v>4516.0833333333339</v>
      </c>
      <c r="H3" s="18">
        <v>14</v>
      </c>
      <c r="I3" s="18">
        <v>0</v>
      </c>
      <c r="J3" s="18">
        <v>112</v>
      </c>
      <c r="K3" s="18">
        <v>5</v>
      </c>
      <c r="L3" s="18">
        <v>44</v>
      </c>
      <c r="M3" s="18">
        <v>0</v>
      </c>
      <c r="N3" s="18">
        <f t="shared" ref="N3:N9" si="0">SUM(B3:G3)</f>
        <v>878366</v>
      </c>
      <c r="O3" s="18">
        <f t="shared" ref="O3:O9" si="1">SUM(H3:M3)</f>
        <v>175</v>
      </c>
      <c r="P3" s="48">
        <f t="shared" ref="P3:P9" si="2">O3/N3</f>
        <v>1.9923357689163743E-4</v>
      </c>
    </row>
    <row r="4" spans="1:16">
      <c r="A4" s="6">
        <v>2019</v>
      </c>
      <c r="B4" s="22">
        <v>578155.41666666663</v>
      </c>
      <c r="C4" s="6">
        <v>160230</v>
      </c>
      <c r="D4" s="6">
        <v>60006</v>
      </c>
      <c r="E4" s="6">
        <v>96186</v>
      </c>
      <c r="F4" s="6">
        <v>4588</v>
      </c>
      <c r="G4" s="22">
        <v>3922.5833333333335</v>
      </c>
      <c r="H4" s="22">
        <v>30</v>
      </c>
      <c r="I4" s="22">
        <v>0</v>
      </c>
      <c r="J4" s="22">
        <v>136</v>
      </c>
      <c r="K4" s="22">
        <v>10</v>
      </c>
      <c r="L4" s="22">
        <v>61</v>
      </c>
      <c r="M4" s="22">
        <v>0</v>
      </c>
      <c r="N4" s="22">
        <f t="shared" si="0"/>
        <v>903088</v>
      </c>
      <c r="O4" s="22">
        <f t="shared" si="1"/>
        <v>237</v>
      </c>
      <c r="P4" s="47">
        <f t="shared" si="2"/>
        <v>2.6243289690484206E-4</v>
      </c>
    </row>
    <row r="5" spans="1:16">
      <c r="A5" s="5">
        <v>2020</v>
      </c>
      <c r="B5" s="18">
        <v>584094</v>
      </c>
      <c r="C5" s="18">
        <v>165274</v>
      </c>
      <c r="D5" s="18">
        <v>60542</v>
      </c>
      <c r="E5" s="18">
        <v>101657</v>
      </c>
      <c r="F5" s="18">
        <v>4569</v>
      </c>
      <c r="G5" s="18">
        <v>3263</v>
      </c>
      <c r="H5" s="18">
        <v>51</v>
      </c>
      <c r="I5" s="18">
        <v>0</v>
      </c>
      <c r="J5" s="18">
        <v>167</v>
      </c>
      <c r="K5" s="18">
        <v>37</v>
      </c>
      <c r="L5" s="18">
        <v>76</v>
      </c>
      <c r="M5" s="18">
        <v>0</v>
      </c>
      <c r="N5" s="18">
        <f t="shared" si="0"/>
        <v>919399</v>
      </c>
      <c r="O5" s="18">
        <f t="shared" si="1"/>
        <v>331</v>
      </c>
      <c r="P5" s="48">
        <f t="shared" si="2"/>
        <v>3.6001779423297178E-4</v>
      </c>
    </row>
    <row r="6" spans="1:16">
      <c r="A6" s="6">
        <v>2021</v>
      </c>
      <c r="B6" s="22">
        <v>596629</v>
      </c>
      <c r="C6" s="22">
        <v>175292</v>
      </c>
      <c r="D6" s="22">
        <v>62179</v>
      </c>
      <c r="E6" s="22">
        <v>111063.99999999999</v>
      </c>
      <c r="F6" s="22">
        <v>4515</v>
      </c>
      <c r="G6" s="22">
        <v>3427</v>
      </c>
      <c r="H6" s="22">
        <v>231</v>
      </c>
      <c r="I6" s="22">
        <v>0</v>
      </c>
      <c r="J6" s="22">
        <v>295</v>
      </c>
      <c r="K6" s="22">
        <v>243</v>
      </c>
      <c r="L6" s="22">
        <v>88</v>
      </c>
      <c r="M6" s="22">
        <v>0</v>
      </c>
      <c r="N6" s="22">
        <f t="shared" si="0"/>
        <v>953106</v>
      </c>
      <c r="O6" s="22">
        <f t="shared" si="1"/>
        <v>857</v>
      </c>
      <c r="P6" s="47">
        <f t="shared" si="2"/>
        <v>8.9916546533124332E-4</v>
      </c>
    </row>
    <row r="7" spans="1:16">
      <c r="A7" s="5">
        <v>2022</v>
      </c>
      <c r="B7" s="18">
        <v>606439.58333333337</v>
      </c>
      <c r="C7" s="18">
        <v>185056</v>
      </c>
      <c r="D7" s="18">
        <v>63241</v>
      </c>
      <c r="E7" s="18">
        <v>121803</v>
      </c>
      <c r="F7" s="18">
        <v>4466</v>
      </c>
      <c r="G7" s="18">
        <v>2776.416666666667</v>
      </c>
      <c r="H7" s="18">
        <v>721</v>
      </c>
      <c r="I7" s="18">
        <v>4</v>
      </c>
      <c r="J7" s="18">
        <v>432</v>
      </c>
      <c r="K7" s="18">
        <v>532</v>
      </c>
      <c r="L7" s="18">
        <v>116</v>
      </c>
      <c r="M7" s="18">
        <v>55</v>
      </c>
      <c r="N7" s="18">
        <f t="shared" si="0"/>
        <v>983782</v>
      </c>
      <c r="O7" s="18">
        <f t="shared" si="1"/>
        <v>1860</v>
      </c>
      <c r="P7" s="48">
        <f t="shared" si="2"/>
        <v>1.8906627687841412E-3</v>
      </c>
    </row>
    <row r="8" spans="1:16">
      <c r="A8" s="6">
        <v>2023</v>
      </c>
      <c r="B8" s="22">
        <v>611814</v>
      </c>
      <c r="C8" s="22">
        <v>195985</v>
      </c>
      <c r="D8" s="22">
        <v>64438</v>
      </c>
      <c r="E8" s="22">
        <v>133027</v>
      </c>
      <c r="F8" s="22">
        <v>4498</v>
      </c>
      <c r="G8" s="22">
        <v>2655</v>
      </c>
      <c r="H8" s="22">
        <v>1234</v>
      </c>
      <c r="I8" s="22">
        <v>17</v>
      </c>
      <c r="J8" s="22">
        <v>725</v>
      </c>
      <c r="K8" s="22">
        <v>1167</v>
      </c>
      <c r="L8" s="22">
        <v>152</v>
      </c>
      <c r="M8" s="22">
        <v>228</v>
      </c>
      <c r="N8" s="22">
        <f t="shared" si="0"/>
        <v>1012417</v>
      </c>
      <c r="O8" s="22">
        <f t="shared" si="1"/>
        <v>3523</v>
      </c>
      <c r="P8" s="47">
        <f t="shared" si="2"/>
        <v>3.4797914298159752E-3</v>
      </c>
    </row>
    <row r="9" spans="1:16">
      <c r="A9" s="5">
        <v>2024</v>
      </c>
      <c r="B9" s="18">
        <v>622440</v>
      </c>
      <c r="C9" s="18">
        <v>210636</v>
      </c>
      <c r="D9" s="18">
        <v>66137</v>
      </c>
      <c r="E9" s="18">
        <v>147378</v>
      </c>
      <c r="F9" s="18">
        <v>4516</v>
      </c>
      <c r="G9" s="18">
        <v>2886</v>
      </c>
      <c r="H9" s="18">
        <v>4099</v>
      </c>
      <c r="I9" s="18">
        <v>89</v>
      </c>
      <c r="J9" s="18">
        <v>1046</v>
      </c>
      <c r="K9" s="18">
        <v>2774</v>
      </c>
      <c r="L9" s="18">
        <v>198</v>
      </c>
      <c r="M9" s="18">
        <v>481</v>
      </c>
      <c r="N9" s="18">
        <f t="shared" si="0"/>
        <v>1053993</v>
      </c>
      <c r="O9" s="18">
        <f t="shared" si="1"/>
        <v>8687</v>
      </c>
      <c r="P9" s="48">
        <f t="shared" si="2"/>
        <v>8.241990221946445E-3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EFA1-5E93-4AFF-884A-101F04130CEA}">
  <dimension ref="A1:C2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5" sqref="A255:C256"/>
    </sheetView>
  </sheetViews>
  <sheetFormatPr baseColWidth="10" defaultRowHeight="12.75"/>
  <sheetData>
    <row r="1" spans="1:3">
      <c r="B1" t="e">
        <f>parque!#REF!</f>
        <v>#REF!</v>
      </c>
      <c r="C1" t="e">
        <f>parque!#REF!</f>
        <v>#REF!</v>
      </c>
    </row>
    <row r="2" spans="1:3">
      <c r="A2" s="1">
        <v>36161</v>
      </c>
      <c r="B2" t="e">
        <f>parque!#REF!/1000</f>
        <v>#REF!</v>
      </c>
      <c r="C2" t="e">
        <f>parque!#REF!/1000</f>
        <v>#REF!</v>
      </c>
    </row>
    <row r="3" spans="1:3">
      <c r="A3" s="1">
        <v>36192</v>
      </c>
      <c r="B3" t="e">
        <f>parque!#REF!/1000</f>
        <v>#REF!</v>
      </c>
      <c r="C3" t="e">
        <f>parque!#REF!/1000</f>
        <v>#REF!</v>
      </c>
    </row>
    <row r="4" spans="1:3">
      <c r="A4" s="1">
        <v>36220</v>
      </c>
      <c r="B4" t="e">
        <f>parque!#REF!/1000</f>
        <v>#REF!</v>
      </c>
      <c r="C4" t="e">
        <f>parque!#REF!/1000</f>
        <v>#REF!</v>
      </c>
    </row>
    <row r="5" spans="1:3">
      <c r="A5" s="1">
        <v>36251</v>
      </c>
      <c r="B5" t="e">
        <f>parque!#REF!/1000</f>
        <v>#REF!</v>
      </c>
      <c r="C5" t="e">
        <f>parque!#REF!/1000</f>
        <v>#REF!</v>
      </c>
    </row>
    <row r="6" spans="1:3">
      <c r="A6" s="1">
        <v>36281</v>
      </c>
      <c r="B6" t="e">
        <f>parque!#REF!/1000</f>
        <v>#REF!</v>
      </c>
      <c r="C6" t="e">
        <f>parque!#REF!/1000</f>
        <v>#REF!</v>
      </c>
    </row>
    <row r="7" spans="1:3">
      <c r="A7" s="1">
        <v>36312</v>
      </c>
      <c r="B7" t="e">
        <f>parque!#REF!/1000</f>
        <v>#REF!</v>
      </c>
      <c r="C7" t="e">
        <f>parque!#REF!/1000</f>
        <v>#REF!</v>
      </c>
    </row>
    <row r="8" spans="1:3">
      <c r="A8" s="1">
        <v>36342</v>
      </c>
      <c r="B8" t="e">
        <f>parque!#REF!/1000</f>
        <v>#REF!</v>
      </c>
      <c r="C8" t="e">
        <f>parque!#REF!/1000</f>
        <v>#REF!</v>
      </c>
    </row>
    <row r="9" spans="1:3">
      <c r="A9" s="1">
        <v>36373</v>
      </c>
      <c r="B9" t="e">
        <f>parque!#REF!/1000</f>
        <v>#REF!</v>
      </c>
      <c r="C9" t="e">
        <f>parque!#REF!/1000</f>
        <v>#REF!</v>
      </c>
    </row>
    <row r="10" spans="1:3">
      <c r="A10" s="1">
        <v>36404</v>
      </c>
      <c r="B10" t="e">
        <f>parque!#REF!/1000</f>
        <v>#REF!</v>
      </c>
      <c r="C10" t="e">
        <f>parque!#REF!/1000</f>
        <v>#REF!</v>
      </c>
    </row>
    <row r="11" spans="1:3">
      <c r="A11" s="1">
        <v>36434</v>
      </c>
      <c r="B11" t="e">
        <f>parque!#REF!/1000</f>
        <v>#REF!</v>
      </c>
      <c r="C11" t="e">
        <f>parque!#REF!/1000</f>
        <v>#REF!</v>
      </c>
    </row>
    <row r="12" spans="1:3">
      <c r="A12" s="1">
        <v>36465</v>
      </c>
      <c r="B12" t="e">
        <f>parque!#REF!/1000</f>
        <v>#REF!</v>
      </c>
      <c r="C12" t="e">
        <f>parque!#REF!/1000</f>
        <v>#REF!</v>
      </c>
    </row>
    <row r="13" spans="1:3">
      <c r="A13" s="1">
        <v>36495</v>
      </c>
      <c r="B13" t="e">
        <f>parque!#REF!/1000</f>
        <v>#REF!</v>
      </c>
      <c r="C13" t="e">
        <f>parque!#REF!/1000</f>
        <v>#REF!</v>
      </c>
    </row>
    <row r="14" spans="1:3">
      <c r="A14" s="1">
        <v>36526</v>
      </c>
      <c r="B14" t="e">
        <f>parque!#REF!/1000</f>
        <v>#REF!</v>
      </c>
      <c r="C14" t="e">
        <f>parque!#REF!/1000</f>
        <v>#REF!</v>
      </c>
    </row>
    <row r="15" spans="1:3">
      <c r="A15" s="1">
        <v>36557</v>
      </c>
      <c r="B15" t="e">
        <f>parque!#REF!/1000</f>
        <v>#REF!</v>
      </c>
      <c r="C15" t="e">
        <f>parque!#REF!/1000</f>
        <v>#REF!</v>
      </c>
    </row>
    <row r="16" spans="1:3">
      <c r="A16" s="1">
        <v>36586</v>
      </c>
      <c r="B16" t="e">
        <f>parque!#REF!/1000</f>
        <v>#REF!</v>
      </c>
      <c r="C16" t="e">
        <f>parque!#REF!/1000</f>
        <v>#REF!</v>
      </c>
    </row>
    <row r="17" spans="1:3">
      <c r="A17" s="1">
        <v>36617</v>
      </c>
      <c r="B17" t="e">
        <f>parque!#REF!/1000</f>
        <v>#REF!</v>
      </c>
      <c r="C17" t="e">
        <f>parque!#REF!/1000</f>
        <v>#REF!</v>
      </c>
    </row>
    <row r="18" spans="1:3">
      <c r="A18" s="1">
        <v>36647</v>
      </c>
      <c r="B18" t="e">
        <f>parque!#REF!/1000</f>
        <v>#REF!</v>
      </c>
      <c r="C18" t="e">
        <f>parque!#REF!/1000</f>
        <v>#REF!</v>
      </c>
    </row>
    <row r="19" spans="1:3">
      <c r="A19" s="1">
        <v>36678</v>
      </c>
      <c r="B19" t="e">
        <f>parque!#REF!/1000</f>
        <v>#REF!</v>
      </c>
      <c r="C19" t="e">
        <f>parque!#REF!/1000</f>
        <v>#REF!</v>
      </c>
    </row>
    <row r="20" spans="1:3">
      <c r="A20" s="1">
        <v>36708</v>
      </c>
      <c r="B20" t="e">
        <f>parque!#REF!/1000</f>
        <v>#REF!</v>
      </c>
      <c r="C20" t="e">
        <f>parque!#REF!/1000</f>
        <v>#REF!</v>
      </c>
    </row>
    <row r="21" spans="1:3">
      <c r="A21" s="1">
        <v>36739</v>
      </c>
      <c r="B21" t="e">
        <f>parque!#REF!/1000</f>
        <v>#REF!</v>
      </c>
      <c r="C21" t="e">
        <f>parque!#REF!/1000</f>
        <v>#REF!</v>
      </c>
    </row>
    <row r="22" spans="1:3">
      <c r="A22" s="1">
        <v>36770</v>
      </c>
      <c r="B22" t="e">
        <f>parque!#REF!/1000</f>
        <v>#REF!</v>
      </c>
      <c r="C22" t="e">
        <f>parque!#REF!/1000</f>
        <v>#REF!</v>
      </c>
    </row>
    <row r="23" spans="1:3">
      <c r="A23" s="1">
        <v>36800</v>
      </c>
      <c r="B23" t="e">
        <f>parque!#REF!/1000</f>
        <v>#REF!</v>
      </c>
      <c r="C23" t="e">
        <f>parque!#REF!/1000</f>
        <v>#REF!</v>
      </c>
    </row>
    <row r="24" spans="1:3">
      <c r="A24" s="1">
        <v>36831</v>
      </c>
      <c r="B24" t="e">
        <f>parque!#REF!/1000</f>
        <v>#REF!</v>
      </c>
      <c r="C24" t="e">
        <f>parque!#REF!/1000</f>
        <v>#REF!</v>
      </c>
    </row>
    <row r="25" spans="1:3">
      <c r="A25" s="1">
        <v>36861</v>
      </c>
      <c r="B25" t="e">
        <f>parque!#REF!/1000</f>
        <v>#REF!</v>
      </c>
      <c r="C25" t="e">
        <f>parque!#REF!/1000</f>
        <v>#REF!</v>
      </c>
    </row>
    <row r="26" spans="1:3">
      <c r="A26" s="1">
        <v>36892</v>
      </c>
      <c r="B26" t="e">
        <f>parque!#REF!/1000</f>
        <v>#REF!</v>
      </c>
      <c r="C26" t="e">
        <f>parque!#REF!/1000</f>
        <v>#REF!</v>
      </c>
    </row>
    <row r="27" spans="1:3">
      <c r="A27" s="1">
        <v>36923</v>
      </c>
      <c r="B27" t="e">
        <f>parque!#REF!/1000</f>
        <v>#REF!</v>
      </c>
      <c r="C27" t="e">
        <f>parque!#REF!/1000</f>
        <v>#REF!</v>
      </c>
    </row>
    <row r="28" spans="1:3">
      <c r="A28" s="1">
        <v>36951</v>
      </c>
      <c r="B28" t="e">
        <f>parque!#REF!/1000</f>
        <v>#REF!</v>
      </c>
      <c r="C28" t="e">
        <f>parque!#REF!/1000</f>
        <v>#REF!</v>
      </c>
    </row>
    <row r="29" spans="1:3">
      <c r="A29" s="1">
        <v>36982</v>
      </c>
      <c r="B29" t="e">
        <f>parque!#REF!/1000</f>
        <v>#REF!</v>
      </c>
      <c r="C29" t="e">
        <f>parque!#REF!/1000</f>
        <v>#REF!</v>
      </c>
    </row>
    <row r="30" spans="1:3">
      <c r="A30" s="1">
        <v>37012</v>
      </c>
      <c r="B30" t="e">
        <f>parque!#REF!/1000</f>
        <v>#REF!</v>
      </c>
      <c r="C30" t="e">
        <f>parque!#REF!/1000</f>
        <v>#REF!</v>
      </c>
    </row>
    <row r="31" spans="1:3">
      <c r="A31" s="1">
        <v>37043</v>
      </c>
      <c r="B31" t="e">
        <f>parque!#REF!/1000</f>
        <v>#REF!</v>
      </c>
      <c r="C31" t="e">
        <f>parque!#REF!/1000</f>
        <v>#REF!</v>
      </c>
    </row>
    <row r="32" spans="1:3">
      <c r="A32" s="1">
        <v>37073</v>
      </c>
      <c r="B32" t="e">
        <f>parque!#REF!/1000</f>
        <v>#REF!</v>
      </c>
      <c r="C32" t="e">
        <f>parque!#REF!/1000</f>
        <v>#REF!</v>
      </c>
    </row>
    <row r="33" spans="1:3">
      <c r="A33" s="1">
        <v>37104</v>
      </c>
      <c r="B33" t="e">
        <f>parque!#REF!/1000</f>
        <v>#REF!</v>
      </c>
      <c r="C33" t="e">
        <f>parque!#REF!/1000</f>
        <v>#REF!</v>
      </c>
    </row>
    <row r="34" spans="1:3">
      <c r="A34" s="1">
        <v>37135</v>
      </c>
      <c r="B34" t="e">
        <f>parque!#REF!/1000</f>
        <v>#REF!</v>
      </c>
      <c r="C34" t="e">
        <f>parque!#REF!/1000</f>
        <v>#REF!</v>
      </c>
    </row>
    <row r="35" spans="1:3">
      <c r="A35" s="1">
        <v>37165</v>
      </c>
      <c r="B35" t="e">
        <f>parque!#REF!/1000</f>
        <v>#REF!</v>
      </c>
      <c r="C35" t="e">
        <f>parque!#REF!/1000</f>
        <v>#REF!</v>
      </c>
    </row>
    <row r="36" spans="1:3">
      <c r="A36" s="1">
        <v>37196</v>
      </c>
      <c r="B36" t="e">
        <f>parque!#REF!/1000</f>
        <v>#REF!</v>
      </c>
      <c r="C36" t="e">
        <f>parque!#REF!/1000</f>
        <v>#REF!</v>
      </c>
    </row>
    <row r="37" spans="1:3">
      <c r="A37" s="1">
        <v>37226</v>
      </c>
      <c r="B37" t="e">
        <f>parque!#REF!/1000</f>
        <v>#REF!</v>
      </c>
      <c r="C37" t="e">
        <f>parque!#REF!/1000</f>
        <v>#REF!</v>
      </c>
    </row>
    <row r="38" spans="1:3">
      <c r="A38" s="1">
        <v>37257</v>
      </c>
      <c r="B38" t="e">
        <f>parque!#REF!/1000</f>
        <v>#REF!</v>
      </c>
      <c r="C38" t="e">
        <f>parque!#REF!/1000</f>
        <v>#REF!</v>
      </c>
    </row>
    <row r="39" spans="1:3">
      <c r="A39" s="1">
        <v>37288</v>
      </c>
      <c r="B39" t="e">
        <f>parque!#REF!/1000</f>
        <v>#REF!</v>
      </c>
      <c r="C39" t="e">
        <f>parque!#REF!/1000</f>
        <v>#REF!</v>
      </c>
    </row>
    <row r="40" spans="1:3">
      <c r="A40" s="1">
        <v>37316</v>
      </c>
      <c r="B40" t="e">
        <f>parque!#REF!/1000</f>
        <v>#REF!</v>
      </c>
      <c r="C40" t="e">
        <f>parque!#REF!/1000</f>
        <v>#REF!</v>
      </c>
    </row>
    <row r="41" spans="1:3">
      <c r="A41" s="1">
        <v>37347</v>
      </c>
      <c r="B41" t="e">
        <f>parque!#REF!/1000</f>
        <v>#REF!</v>
      </c>
      <c r="C41" t="e">
        <f>parque!#REF!/1000</f>
        <v>#REF!</v>
      </c>
    </row>
    <row r="42" spans="1:3">
      <c r="A42" s="1">
        <v>37377</v>
      </c>
      <c r="B42" t="e">
        <f>parque!#REF!/1000</f>
        <v>#REF!</v>
      </c>
      <c r="C42" t="e">
        <f>parque!#REF!/1000</f>
        <v>#REF!</v>
      </c>
    </row>
    <row r="43" spans="1:3">
      <c r="A43" s="1">
        <v>37408</v>
      </c>
      <c r="B43" t="e">
        <f>parque!#REF!/1000</f>
        <v>#REF!</v>
      </c>
      <c r="C43" t="e">
        <f>parque!#REF!/1000</f>
        <v>#REF!</v>
      </c>
    </row>
    <row r="44" spans="1:3">
      <c r="A44" s="1">
        <v>37438</v>
      </c>
      <c r="B44" t="e">
        <f>parque!#REF!/1000</f>
        <v>#REF!</v>
      </c>
      <c r="C44" t="e">
        <f>parque!#REF!/1000</f>
        <v>#REF!</v>
      </c>
    </row>
    <row r="45" spans="1:3">
      <c r="A45" s="1">
        <v>37469</v>
      </c>
      <c r="B45" t="e">
        <f>parque!#REF!/1000</f>
        <v>#REF!</v>
      </c>
      <c r="C45" t="e">
        <f>parque!#REF!/1000</f>
        <v>#REF!</v>
      </c>
    </row>
    <row r="46" spans="1:3">
      <c r="A46" s="1">
        <v>37500</v>
      </c>
      <c r="B46" t="e">
        <f>parque!#REF!/1000</f>
        <v>#REF!</v>
      </c>
      <c r="C46" t="e">
        <f>parque!#REF!/1000</f>
        <v>#REF!</v>
      </c>
    </row>
    <row r="47" spans="1:3">
      <c r="A47" s="1">
        <v>37530</v>
      </c>
      <c r="B47" t="e">
        <f>parque!#REF!/1000</f>
        <v>#REF!</v>
      </c>
      <c r="C47" t="e">
        <f>parque!#REF!/1000</f>
        <v>#REF!</v>
      </c>
    </row>
    <row r="48" spans="1:3">
      <c r="A48" s="1">
        <v>37561</v>
      </c>
      <c r="B48" t="e">
        <f>parque!#REF!/1000</f>
        <v>#REF!</v>
      </c>
      <c r="C48" t="e">
        <f>parque!#REF!/1000</f>
        <v>#REF!</v>
      </c>
    </row>
    <row r="49" spans="1:3">
      <c r="A49" s="1">
        <v>37591</v>
      </c>
      <c r="B49" t="e">
        <f>parque!#REF!/1000</f>
        <v>#REF!</v>
      </c>
      <c r="C49" t="e">
        <f>parque!#REF!/1000</f>
        <v>#REF!</v>
      </c>
    </row>
    <row r="50" spans="1:3">
      <c r="A50" s="1">
        <v>37622</v>
      </c>
      <c r="B50" t="e">
        <f>parque!#REF!/1000</f>
        <v>#REF!</v>
      </c>
      <c r="C50" t="e">
        <f>parque!#REF!/1000</f>
        <v>#REF!</v>
      </c>
    </row>
    <row r="51" spans="1:3">
      <c r="A51" s="1">
        <v>37653</v>
      </c>
      <c r="B51" t="e">
        <f>parque!#REF!/1000</f>
        <v>#REF!</v>
      </c>
      <c r="C51" t="e">
        <f>parque!#REF!/1000</f>
        <v>#REF!</v>
      </c>
    </row>
    <row r="52" spans="1:3">
      <c r="A52" s="1">
        <v>37681</v>
      </c>
      <c r="B52" t="e">
        <f>parque!#REF!/1000</f>
        <v>#REF!</v>
      </c>
      <c r="C52" t="e">
        <f>parque!#REF!/1000</f>
        <v>#REF!</v>
      </c>
    </row>
    <row r="53" spans="1:3">
      <c r="A53" s="1">
        <v>37712</v>
      </c>
      <c r="B53" t="e">
        <f>parque!#REF!/1000</f>
        <v>#REF!</v>
      </c>
      <c r="C53" t="e">
        <f>parque!#REF!/1000</f>
        <v>#REF!</v>
      </c>
    </row>
    <row r="54" spans="1:3">
      <c r="A54" s="1">
        <v>37742</v>
      </c>
      <c r="B54" t="e">
        <f>parque!#REF!/1000</f>
        <v>#REF!</v>
      </c>
      <c r="C54" t="e">
        <f>parque!#REF!/1000</f>
        <v>#REF!</v>
      </c>
    </row>
    <row r="55" spans="1:3">
      <c r="A55" s="1">
        <v>37773</v>
      </c>
      <c r="B55" t="e">
        <f>parque!#REF!/1000</f>
        <v>#REF!</v>
      </c>
      <c r="C55" t="e">
        <f>parque!#REF!/1000</f>
        <v>#REF!</v>
      </c>
    </row>
    <row r="56" spans="1:3">
      <c r="A56" s="1">
        <v>37803</v>
      </c>
      <c r="B56" t="e">
        <f>parque!#REF!/1000</f>
        <v>#REF!</v>
      </c>
      <c r="C56" t="e">
        <f>parque!#REF!/1000</f>
        <v>#REF!</v>
      </c>
    </row>
    <row r="57" spans="1:3">
      <c r="A57" s="1">
        <v>37834</v>
      </c>
      <c r="B57" t="e">
        <f>parque!#REF!/1000</f>
        <v>#REF!</v>
      </c>
      <c r="C57" t="e">
        <f>parque!#REF!/1000</f>
        <v>#REF!</v>
      </c>
    </row>
    <row r="58" spans="1:3">
      <c r="A58" s="1">
        <v>37865</v>
      </c>
      <c r="B58" t="e">
        <f>parque!#REF!/1000</f>
        <v>#REF!</v>
      </c>
      <c r="C58" t="e">
        <f>parque!#REF!/1000</f>
        <v>#REF!</v>
      </c>
    </row>
    <row r="59" spans="1:3">
      <c r="A59" s="1">
        <v>37895</v>
      </c>
      <c r="B59" t="e">
        <f>parque!#REF!/1000</f>
        <v>#REF!</v>
      </c>
      <c r="C59" t="e">
        <f>parque!#REF!/1000</f>
        <v>#REF!</v>
      </c>
    </row>
    <row r="60" spans="1:3">
      <c r="A60" s="1">
        <v>37926</v>
      </c>
      <c r="B60" t="e">
        <f>parque!#REF!/1000</f>
        <v>#REF!</v>
      </c>
      <c r="C60" t="e">
        <f>parque!#REF!/1000</f>
        <v>#REF!</v>
      </c>
    </row>
    <row r="61" spans="1:3">
      <c r="A61" s="1">
        <v>37956</v>
      </c>
      <c r="B61" t="e">
        <f>parque!#REF!/1000</f>
        <v>#REF!</v>
      </c>
      <c r="C61" t="e">
        <f>parque!#REF!/1000</f>
        <v>#REF!</v>
      </c>
    </row>
    <row r="62" spans="1:3">
      <c r="A62" s="1">
        <v>37987</v>
      </c>
      <c r="B62" t="e">
        <f>parque!#REF!/1000</f>
        <v>#REF!</v>
      </c>
      <c r="C62" t="e">
        <f>parque!#REF!/1000</f>
        <v>#REF!</v>
      </c>
    </row>
    <row r="63" spans="1:3">
      <c r="A63" s="1">
        <v>38018</v>
      </c>
      <c r="B63" t="e">
        <f>parque!#REF!/1000</f>
        <v>#REF!</v>
      </c>
      <c r="C63" t="e">
        <f>parque!#REF!/1000</f>
        <v>#REF!</v>
      </c>
    </row>
    <row r="64" spans="1:3">
      <c r="A64" s="1">
        <v>38047</v>
      </c>
      <c r="B64" t="e">
        <f>parque!#REF!/1000</f>
        <v>#REF!</v>
      </c>
      <c r="C64" t="e">
        <f>parque!#REF!/1000</f>
        <v>#REF!</v>
      </c>
    </row>
    <row r="65" spans="1:3">
      <c r="A65" s="1">
        <v>38078</v>
      </c>
      <c r="B65" t="e">
        <f>parque!#REF!/1000</f>
        <v>#REF!</v>
      </c>
      <c r="C65" t="e">
        <f>parque!#REF!/1000</f>
        <v>#REF!</v>
      </c>
    </row>
    <row r="66" spans="1:3">
      <c r="A66" s="1">
        <v>38108</v>
      </c>
      <c r="B66" t="e">
        <f>parque!#REF!/1000</f>
        <v>#REF!</v>
      </c>
      <c r="C66" t="e">
        <f>parque!#REF!/1000</f>
        <v>#REF!</v>
      </c>
    </row>
    <row r="67" spans="1:3">
      <c r="A67" s="1">
        <v>38139</v>
      </c>
      <c r="B67" t="e">
        <f>parque!#REF!/1000</f>
        <v>#REF!</v>
      </c>
      <c r="C67" t="e">
        <f>parque!#REF!/1000</f>
        <v>#REF!</v>
      </c>
    </row>
    <row r="68" spans="1:3">
      <c r="A68" s="1">
        <v>38169</v>
      </c>
      <c r="B68" t="e">
        <f>parque!#REF!/1000</f>
        <v>#REF!</v>
      </c>
      <c r="C68" t="e">
        <f>parque!#REF!/1000</f>
        <v>#REF!</v>
      </c>
    </row>
    <row r="69" spans="1:3">
      <c r="A69" s="1">
        <v>38200</v>
      </c>
      <c r="B69" t="e">
        <f>parque!#REF!/1000</f>
        <v>#REF!</v>
      </c>
      <c r="C69" t="e">
        <f>parque!#REF!/1000</f>
        <v>#REF!</v>
      </c>
    </row>
    <row r="70" spans="1:3">
      <c r="A70" s="1">
        <v>38231</v>
      </c>
      <c r="B70" t="e">
        <f>parque!#REF!/1000</f>
        <v>#REF!</v>
      </c>
      <c r="C70" t="e">
        <f>parque!#REF!/1000</f>
        <v>#REF!</v>
      </c>
    </row>
    <row r="71" spans="1:3">
      <c r="A71" s="1">
        <v>38261</v>
      </c>
      <c r="B71" t="e">
        <f>parque!#REF!/1000</f>
        <v>#REF!</v>
      </c>
      <c r="C71" t="e">
        <f>parque!#REF!/1000</f>
        <v>#REF!</v>
      </c>
    </row>
    <row r="72" spans="1:3">
      <c r="A72" s="1">
        <v>38292</v>
      </c>
      <c r="B72" t="e">
        <f>parque!#REF!/1000</f>
        <v>#REF!</v>
      </c>
      <c r="C72" t="e">
        <f>parque!#REF!/1000</f>
        <v>#REF!</v>
      </c>
    </row>
    <row r="73" spans="1:3">
      <c r="A73" s="1">
        <v>38322</v>
      </c>
      <c r="B73" t="e">
        <f>parque!#REF!/1000</f>
        <v>#REF!</v>
      </c>
      <c r="C73" t="e">
        <f>parque!#REF!/1000</f>
        <v>#REF!</v>
      </c>
    </row>
    <row r="74" spans="1:3">
      <c r="A74" s="1">
        <v>38353</v>
      </c>
      <c r="B74" t="e">
        <f>parque!#REF!/1000</f>
        <v>#REF!</v>
      </c>
      <c r="C74" t="e">
        <f>parque!#REF!/1000</f>
        <v>#REF!</v>
      </c>
    </row>
    <row r="75" spans="1:3">
      <c r="A75" s="1">
        <v>38384</v>
      </c>
      <c r="B75" t="e">
        <f>parque!#REF!/1000</f>
        <v>#REF!</v>
      </c>
      <c r="C75" t="e">
        <f>parque!#REF!/1000</f>
        <v>#REF!</v>
      </c>
    </row>
    <row r="76" spans="1:3">
      <c r="A76" s="1">
        <v>38412</v>
      </c>
      <c r="B76" t="e">
        <f>parque!#REF!/1000</f>
        <v>#REF!</v>
      </c>
      <c r="C76" t="e">
        <f>parque!#REF!/1000</f>
        <v>#REF!</v>
      </c>
    </row>
    <row r="77" spans="1:3">
      <c r="A77" s="1">
        <v>38443</v>
      </c>
      <c r="B77" t="e">
        <f>parque!#REF!/1000</f>
        <v>#REF!</v>
      </c>
      <c r="C77" t="e">
        <f>parque!#REF!/1000</f>
        <v>#REF!</v>
      </c>
    </row>
    <row r="78" spans="1:3">
      <c r="A78" s="1">
        <v>38473</v>
      </c>
      <c r="B78" t="e">
        <f>parque!#REF!/1000</f>
        <v>#REF!</v>
      </c>
      <c r="C78" t="e">
        <f>parque!#REF!/1000</f>
        <v>#REF!</v>
      </c>
    </row>
    <row r="79" spans="1:3">
      <c r="A79" s="1">
        <v>38504</v>
      </c>
      <c r="B79" t="e">
        <f>parque!#REF!/1000</f>
        <v>#REF!</v>
      </c>
      <c r="C79" t="e">
        <f>parque!#REF!/1000</f>
        <v>#REF!</v>
      </c>
    </row>
    <row r="80" spans="1:3">
      <c r="A80" s="1">
        <v>38534</v>
      </c>
      <c r="B80" t="e">
        <f>parque!#REF!/1000</f>
        <v>#REF!</v>
      </c>
      <c r="C80" t="e">
        <f>parque!#REF!/1000</f>
        <v>#REF!</v>
      </c>
    </row>
    <row r="81" spans="1:3">
      <c r="A81" s="1">
        <v>38565</v>
      </c>
      <c r="B81" t="e">
        <f>parque!#REF!/1000</f>
        <v>#REF!</v>
      </c>
      <c r="C81" t="e">
        <f>parque!#REF!/1000</f>
        <v>#REF!</v>
      </c>
    </row>
    <row r="82" spans="1:3">
      <c r="A82" s="1">
        <v>38596</v>
      </c>
      <c r="B82" t="e">
        <f>parque!#REF!/1000</f>
        <v>#REF!</v>
      </c>
      <c r="C82" t="e">
        <f>parque!#REF!/1000</f>
        <v>#REF!</v>
      </c>
    </row>
    <row r="83" spans="1:3">
      <c r="A83" s="1">
        <v>38626</v>
      </c>
      <c r="B83" t="e">
        <f>parque!#REF!/1000</f>
        <v>#REF!</v>
      </c>
      <c r="C83" t="e">
        <f>parque!#REF!/1000</f>
        <v>#REF!</v>
      </c>
    </row>
    <row r="84" spans="1:3">
      <c r="A84" s="1">
        <v>38657</v>
      </c>
      <c r="B84" t="e">
        <f>parque!#REF!/1000</f>
        <v>#REF!</v>
      </c>
      <c r="C84" t="e">
        <f>parque!#REF!/1000</f>
        <v>#REF!</v>
      </c>
    </row>
    <row r="85" spans="1:3">
      <c r="A85" s="1">
        <v>38687</v>
      </c>
      <c r="B85" t="e">
        <f>parque!#REF!/1000</f>
        <v>#REF!</v>
      </c>
      <c r="C85" t="e">
        <f>parque!#REF!/1000</f>
        <v>#REF!</v>
      </c>
    </row>
    <row r="86" spans="1:3">
      <c r="A86" s="1">
        <v>38718</v>
      </c>
      <c r="B86" t="e">
        <f>parque!#REF!/1000</f>
        <v>#REF!</v>
      </c>
      <c r="C86" t="e">
        <f>parque!#REF!/1000</f>
        <v>#REF!</v>
      </c>
    </row>
    <row r="87" spans="1:3">
      <c r="A87" s="1">
        <v>38749</v>
      </c>
      <c r="B87" t="e">
        <f>parque!#REF!/1000</f>
        <v>#REF!</v>
      </c>
      <c r="C87" t="e">
        <f>parque!#REF!/1000</f>
        <v>#REF!</v>
      </c>
    </row>
    <row r="88" spans="1:3">
      <c r="A88" s="1">
        <v>38777</v>
      </c>
      <c r="B88" t="e">
        <f>parque!#REF!/1000</f>
        <v>#REF!</v>
      </c>
      <c r="C88" t="e">
        <f>parque!#REF!/1000</f>
        <v>#REF!</v>
      </c>
    </row>
    <row r="89" spans="1:3">
      <c r="A89" s="1">
        <v>38808</v>
      </c>
      <c r="B89" t="e">
        <f>parque!#REF!/1000</f>
        <v>#REF!</v>
      </c>
      <c r="C89" t="e">
        <f>parque!#REF!/1000</f>
        <v>#REF!</v>
      </c>
    </row>
    <row r="90" spans="1:3">
      <c r="A90" s="1">
        <v>38838</v>
      </c>
      <c r="B90" t="e">
        <f>parque!#REF!/1000</f>
        <v>#REF!</v>
      </c>
      <c r="C90" t="e">
        <f>parque!#REF!/1000</f>
        <v>#REF!</v>
      </c>
    </row>
    <row r="91" spans="1:3">
      <c r="A91" s="1">
        <v>38869</v>
      </c>
      <c r="B91" t="e">
        <f>parque!#REF!/1000</f>
        <v>#REF!</v>
      </c>
      <c r="C91" t="e">
        <f>parque!#REF!/1000</f>
        <v>#REF!</v>
      </c>
    </row>
    <row r="92" spans="1:3">
      <c r="A92" s="1">
        <v>38899</v>
      </c>
      <c r="B92" t="e">
        <f>parque!#REF!/1000</f>
        <v>#REF!</v>
      </c>
      <c r="C92" t="e">
        <f>parque!#REF!/1000</f>
        <v>#REF!</v>
      </c>
    </row>
    <row r="93" spans="1:3">
      <c r="A93" s="1">
        <v>38930</v>
      </c>
      <c r="B93" t="e">
        <f>parque!#REF!/1000</f>
        <v>#REF!</v>
      </c>
      <c r="C93" t="e">
        <f>parque!#REF!/1000</f>
        <v>#REF!</v>
      </c>
    </row>
    <row r="94" spans="1:3">
      <c r="A94" s="1">
        <v>38961</v>
      </c>
      <c r="B94" t="e">
        <f>parque!#REF!/1000</f>
        <v>#REF!</v>
      </c>
      <c r="C94" t="e">
        <f>parque!#REF!/1000</f>
        <v>#REF!</v>
      </c>
    </row>
    <row r="95" spans="1:3">
      <c r="A95" s="1">
        <v>38991</v>
      </c>
      <c r="B95" t="e">
        <f>parque!#REF!/1000</f>
        <v>#REF!</v>
      </c>
      <c r="C95" t="e">
        <f>parque!#REF!/1000</f>
        <v>#REF!</v>
      </c>
    </row>
    <row r="96" spans="1:3">
      <c r="A96" s="1">
        <v>39022</v>
      </c>
      <c r="B96" t="e">
        <f>parque!#REF!/1000</f>
        <v>#REF!</v>
      </c>
      <c r="C96" t="e">
        <f>parque!#REF!/1000</f>
        <v>#REF!</v>
      </c>
    </row>
    <row r="97" spans="1:3">
      <c r="A97" s="1">
        <v>39052</v>
      </c>
      <c r="B97" t="e">
        <f>parque!#REF!/1000</f>
        <v>#REF!</v>
      </c>
      <c r="C97" t="e">
        <f>parque!#REF!/1000</f>
        <v>#REF!</v>
      </c>
    </row>
    <row r="98" spans="1:3">
      <c r="A98" s="1">
        <v>39083</v>
      </c>
      <c r="B98" t="e">
        <f>parque!#REF!/1000</f>
        <v>#REF!</v>
      </c>
      <c r="C98" t="e">
        <f>parque!#REF!/1000</f>
        <v>#REF!</v>
      </c>
    </row>
    <row r="99" spans="1:3">
      <c r="A99" s="1">
        <v>39114</v>
      </c>
      <c r="B99" t="e">
        <f>parque!#REF!/1000</f>
        <v>#REF!</v>
      </c>
      <c r="C99" t="e">
        <f>parque!#REF!/1000</f>
        <v>#REF!</v>
      </c>
    </row>
    <row r="100" spans="1:3">
      <c r="A100" s="1">
        <v>39142</v>
      </c>
      <c r="B100" t="e">
        <f>parque!#REF!/1000</f>
        <v>#REF!</v>
      </c>
      <c r="C100" t="e">
        <f>parque!#REF!/1000</f>
        <v>#REF!</v>
      </c>
    </row>
    <row r="101" spans="1:3">
      <c r="A101" s="1">
        <v>39173</v>
      </c>
      <c r="B101" t="e">
        <f>parque!#REF!/1000</f>
        <v>#REF!</v>
      </c>
      <c r="C101" t="e">
        <f>parque!#REF!/1000</f>
        <v>#REF!</v>
      </c>
    </row>
    <row r="102" spans="1:3">
      <c r="A102" s="1">
        <v>39203</v>
      </c>
      <c r="B102" t="e">
        <f>parque!#REF!/1000</f>
        <v>#REF!</v>
      </c>
      <c r="C102" t="e">
        <f>parque!#REF!/1000</f>
        <v>#REF!</v>
      </c>
    </row>
    <row r="103" spans="1:3">
      <c r="A103" s="1">
        <v>39234</v>
      </c>
      <c r="B103" t="e">
        <f>parque!#REF!/1000</f>
        <v>#REF!</v>
      </c>
      <c r="C103" t="e">
        <f>parque!#REF!/1000</f>
        <v>#REF!</v>
      </c>
    </row>
    <row r="104" spans="1:3">
      <c r="A104" s="1">
        <v>39264</v>
      </c>
      <c r="B104" t="e">
        <f>parque!#REF!/1000</f>
        <v>#REF!</v>
      </c>
      <c r="C104" t="e">
        <f>parque!#REF!/1000</f>
        <v>#REF!</v>
      </c>
    </row>
    <row r="105" spans="1:3">
      <c r="A105" s="1">
        <v>39295</v>
      </c>
      <c r="B105" t="e">
        <f>parque!#REF!/1000</f>
        <v>#REF!</v>
      </c>
      <c r="C105" t="e">
        <f>parque!#REF!/1000</f>
        <v>#REF!</v>
      </c>
    </row>
    <row r="106" spans="1:3">
      <c r="A106" s="1">
        <v>39326</v>
      </c>
      <c r="B106" t="e">
        <f>parque!#REF!/1000</f>
        <v>#REF!</v>
      </c>
      <c r="C106" t="e">
        <f>parque!#REF!/1000</f>
        <v>#REF!</v>
      </c>
    </row>
    <row r="107" spans="1:3">
      <c r="A107" s="1">
        <v>39356</v>
      </c>
      <c r="B107" t="e">
        <f>parque!#REF!/1000</f>
        <v>#REF!</v>
      </c>
      <c r="C107" t="e">
        <f>parque!#REF!/1000</f>
        <v>#REF!</v>
      </c>
    </row>
    <row r="108" spans="1:3">
      <c r="A108" s="1">
        <v>39387</v>
      </c>
      <c r="B108" t="e">
        <f>parque!#REF!/1000</f>
        <v>#REF!</v>
      </c>
      <c r="C108" t="e">
        <f>parque!#REF!/1000</f>
        <v>#REF!</v>
      </c>
    </row>
    <row r="109" spans="1:3">
      <c r="A109" s="1">
        <v>39417</v>
      </c>
      <c r="B109" t="e">
        <f>parque!#REF!/1000</f>
        <v>#REF!</v>
      </c>
      <c r="C109" t="e">
        <f>parque!#REF!/1000</f>
        <v>#REF!</v>
      </c>
    </row>
    <row r="110" spans="1:3">
      <c r="A110" s="1">
        <v>39448</v>
      </c>
      <c r="B110" t="e">
        <f>parque!#REF!/1000</f>
        <v>#REF!</v>
      </c>
      <c r="C110" t="e">
        <f>parque!#REF!/1000</f>
        <v>#REF!</v>
      </c>
    </row>
    <row r="111" spans="1:3">
      <c r="A111" s="1">
        <v>39479</v>
      </c>
      <c r="B111" t="e">
        <f>parque!#REF!/1000</f>
        <v>#REF!</v>
      </c>
      <c r="C111" t="e">
        <f>parque!#REF!/1000</f>
        <v>#REF!</v>
      </c>
    </row>
    <row r="112" spans="1:3">
      <c r="A112" s="1">
        <v>39508</v>
      </c>
      <c r="B112" t="e">
        <f>parque!#REF!/1000</f>
        <v>#REF!</v>
      </c>
      <c r="C112" t="e">
        <f>parque!#REF!/1000</f>
        <v>#REF!</v>
      </c>
    </row>
    <row r="113" spans="1:3">
      <c r="A113" s="1">
        <v>39539</v>
      </c>
      <c r="B113" t="e">
        <f>parque!#REF!/1000</f>
        <v>#REF!</v>
      </c>
      <c r="C113" t="e">
        <f>parque!#REF!/1000</f>
        <v>#REF!</v>
      </c>
    </row>
    <row r="114" spans="1:3">
      <c r="A114" s="1">
        <v>39569</v>
      </c>
      <c r="B114" t="e">
        <f>parque!#REF!/1000</f>
        <v>#REF!</v>
      </c>
      <c r="C114" t="e">
        <f>parque!#REF!/1000</f>
        <v>#REF!</v>
      </c>
    </row>
    <row r="115" spans="1:3">
      <c r="A115" s="1">
        <v>39600</v>
      </c>
      <c r="B115" t="e">
        <f>parque!#REF!/1000</f>
        <v>#REF!</v>
      </c>
      <c r="C115" t="e">
        <f>parque!#REF!/1000</f>
        <v>#REF!</v>
      </c>
    </row>
    <row r="116" spans="1:3">
      <c r="A116" s="1">
        <v>39630</v>
      </c>
      <c r="B116" t="e">
        <f>parque!#REF!/1000</f>
        <v>#REF!</v>
      </c>
      <c r="C116" t="e">
        <f>parque!#REF!/1000</f>
        <v>#REF!</v>
      </c>
    </row>
    <row r="117" spans="1:3">
      <c r="A117" s="1">
        <v>39661</v>
      </c>
      <c r="B117" t="e">
        <f>parque!#REF!/1000</f>
        <v>#REF!</v>
      </c>
      <c r="C117" t="e">
        <f>parque!#REF!/1000</f>
        <v>#REF!</v>
      </c>
    </row>
    <row r="118" spans="1:3">
      <c r="A118" s="1">
        <v>39692</v>
      </c>
      <c r="B118" t="e">
        <f>parque!#REF!/1000</f>
        <v>#REF!</v>
      </c>
      <c r="C118" t="e">
        <f>parque!#REF!/1000</f>
        <v>#REF!</v>
      </c>
    </row>
    <row r="119" spans="1:3">
      <c r="A119" s="1">
        <v>39722</v>
      </c>
      <c r="B119" t="e">
        <f>parque!#REF!/1000</f>
        <v>#REF!</v>
      </c>
      <c r="C119" t="e">
        <f>parque!#REF!/1000</f>
        <v>#REF!</v>
      </c>
    </row>
    <row r="120" spans="1:3">
      <c r="A120" s="1">
        <v>39753</v>
      </c>
      <c r="B120" t="e">
        <f>parque!#REF!/1000</f>
        <v>#REF!</v>
      </c>
      <c r="C120" t="e">
        <f>parque!#REF!/1000</f>
        <v>#REF!</v>
      </c>
    </row>
    <row r="121" spans="1:3">
      <c r="A121" s="1">
        <v>39783</v>
      </c>
      <c r="B121" t="e">
        <f>parque!#REF!/1000</f>
        <v>#REF!</v>
      </c>
      <c r="C121" t="e">
        <f>parque!#REF!/1000</f>
        <v>#REF!</v>
      </c>
    </row>
    <row r="122" spans="1:3">
      <c r="A122" s="1">
        <v>39814</v>
      </c>
      <c r="B122" t="e">
        <f>parque!#REF!/1000</f>
        <v>#REF!</v>
      </c>
      <c r="C122" t="e">
        <f>parque!#REF!/1000</f>
        <v>#REF!</v>
      </c>
    </row>
    <row r="123" spans="1:3">
      <c r="A123" s="1">
        <v>39845</v>
      </c>
      <c r="B123" t="e">
        <f>parque!#REF!/1000</f>
        <v>#REF!</v>
      </c>
      <c r="C123" t="e">
        <f>parque!#REF!/1000</f>
        <v>#REF!</v>
      </c>
    </row>
    <row r="124" spans="1:3">
      <c r="A124" s="1">
        <v>39873</v>
      </c>
      <c r="B124" t="e">
        <f>parque!#REF!/1000</f>
        <v>#REF!</v>
      </c>
      <c r="C124" t="e">
        <f>parque!#REF!/1000</f>
        <v>#REF!</v>
      </c>
    </row>
    <row r="125" spans="1:3">
      <c r="A125" s="1">
        <v>39904</v>
      </c>
      <c r="B125" t="e">
        <f>parque!#REF!/1000</f>
        <v>#REF!</v>
      </c>
      <c r="C125" t="e">
        <f>parque!#REF!/1000</f>
        <v>#REF!</v>
      </c>
    </row>
    <row r="126" spans="1:3">
      <c r="A126" s="1">
        <v>39934</v>
      </c>
      <c r="B126" t="e">
        <f>parque!#REF!/1000</f>
        <v>#REF!</v>
      </c>
      <c r="C126" t="e">
        <f>parque!#REF!/1000</f>
        <v>#REF!</v>
      </c>
    </row>
    <row r="127" spans="1:3">
      <c r="A127" s="1">
        <v>39965</v>
      </c>
      <c r="B127" t="e">
        <f>parque!#REF!/1000</f>
        <v>#REF!</v>
      </c>
      <c r="C127" t="e">
        <f>parque!#REF!/1000</f>
        <v>#REF!</v>
      </c>
    </row>
    <row r="128" spans="1:3">
      <c r="A128" s="1">
        <v>39995</v>
      </c>
      <c r="B128" t="e">
        <f>parque!#REF!/1000</f>
        <v>#REF!</v>
      </c>
      <c r="C128" t="e">
        <f>parque!#REF!/1000</f>
        <v>#REF!</v>
      </c>
    </row>
    <row r="129" spans="1:3">
      <c r="A129" s="1">
        <v>40026</v>
      </c>
      <c r="B129" t="e">
        <f>parque!#REF!/1000</f>
        <v>#REF!</v>
      </c>
      <c r="C129" t="e">
        <f>parque!#REF!/1000</f>
        <v>#REF!</v>
      </c>
    </row>
    <row r="130" spans="1:3">
      <c r="A130" s="1">
        <v>40057</v>
      </c>
      <c r="B130" t="e">
        <f>parque!#REF!/1000</f>
        <v>#REF!</v>
      </c>
      <c r="C130" t="e">
        <f>parque!#REF!/1000</f>
        <v>#REF!</v>
      </c>
    </row>
    <row r="131" spans="1:3">
      <c r="A131" s="1">
        <v>40087</v>
      </c>
      <c r="B131" t="e">
        <f>parque!#REF!/1000</f>
        <v>#REF!</v>
      </c>
      <c r="C131" t="e">
        <f>parque!#REF!/1000</f>
        <v>#REF!</v>
      </c>
    </row>
    <row r="132" spans="1:3">
      <c r="A132" s="1">
        <v>40118</v>
      </c>
      <c r="B132" t="e">
        <f>parque!#REF!/1000</f>
        <v>#REF!</v>
      </c>
      <c r="C132" t="e">
        <f>parque!#REF!/1000</f>
        <v>#REF!</v>
      </c>
    </row>
    <row r="133" spans="1:3">
      <c r="A133" s="1">
        <v>40148</v>
      </c>
      <c r="B133" t="e">
        <f>parque!#REF!/1000</f>
        <v>#REF!</v>
      </c>
      <c r="C133" t="e">
        <f>parque!#REF!/1000</f>
        <v>#REF!</v>
      </c>
    </row>
    <row r="134" spans="1:3">
      <c r="A134" s="1">
        <v>40179</v>
      </c>
      <c r="B134" t="e">
        <f>parque!#REF!/1000</f>
        <v>#REF!</v>
      </c>
      <c r="C134" t="e">
        <f>parque!#REF!/1000</f>
        <v>#REF!</v>
      </c>
    </row>
    <row r="135" spans="1:3">
      <c r="A135" s="1">
        <v>40210</v>
      </c>
      <c r="B135" t="e">
        <f>parque!#REF!/1000</f>
        <v>#REF!</v>
      </c>
      <c r="C135" t="e">
        <f>parque!#REF!/1000</f>
        <v>#REF!</v>
      </c>
    </row>
    <row r="136" spans="1:3">
      <c r="A136" s="1">
        <v>40238</v>
      </c>
      <c r="B136" t="e">
        <f>parque!#REF!/1000</f>
        <v>#REF!</v>
      </c>
      <c r="C136" t="e">
        <f>parque!#REF!/1000</f>
        <v>#REF!</v>
      </c>
    </row>
    <row r="137" spans="1:3">
      <c r="A137" s="1">
        <v>40269</v>
      </c>
      <c r="B137" t="e">
        <f>parque!#REF!/1000</f>
        <v>#REF!</v>
      </c>
      <c r="C137" t="e">
        <f>parque!#REF!/1000</f>
        <v>#REF!</v>
      </c>
    </row>
    <row r="138" spans="1:3">
      <c r="A138" s="1">
        <v>40299</v>
      </c>
      <c r="B138" t="e">
        <f>parque!#REF!/1000</f>
        <v>#REF!</v>
      </c>
      <c r="C138" t="e">
        <f>parque!#REF!/1000</f>
        <v>#REF!</v>
      </c>
    </row>
    <row r="139" spans="1:3">
      <c r="A139" s="1">
        <v>40330</v>
      </c>
      <c r="B139" t="e">
        <f>parque!#REF!/1000</f>
        <v>#REF!</v>
      </c>
      <c r="C139" t="e">
        <f>parque!#REF!/1000</f>
        <v>#REF!</v>
      </c>
    </row>
    <row r="140" spans="1:3">
      <c r="A140" s="1">
        <v>40360</v>
      </c>
      <c r="B140" t="e">
        <f>parque!#REF!/1000</f>
        <v>#REF!</v>
      </c>
      <c r="C140" t="e">
        <f>parque!#REF!/1000</f>
        <v>#REF!</v>
      </c>
    </row>
    <row r="141" spans="1:3">
      <c r="A141" s="1">
        <v>40391</v>
      </c>
      <c r="B141" t="e">
        <f>parque!#REF!/1000</f>
        <v>#REF!</v>
      </c>
      <c r="C141" t="e">
        <f>parque!#REF!/1000</f>
        <v>#REF!</v>
      </c>
    </row>
    <row r="142" spans="1:3">
      <c r="A142" s="1">
        <v>40422</v>
      </c>
      <c r="B142" t="e">
        <f>parque!#REF!/1000</f>
        <v>#REF!</v>
      </c>
      <c r="C142" t="e">
        <f>parque!#REF!/1000</f>
        <v>#REF!</v>
      </c>
    </row>
    <row r="143" spans="1:3">
      <c r="A143" s="1">
        <v>40452</v>
      </c>
      <c r="B143" t="e">
        <f>parque!#REF!/1000</f>
        <v>#REF!</v>
      </c>
      <c r="C143" t="e">
        <f>parque!#REF!/1000</f>
        <v>#REF!</v>
      </c>
    </row>
    <row r="144" spans="1:3">
      <c r="A144" s="1">
        <v>40483</v>
      </c>
      <c r="B144" t="e">
        <f>parque!#REF!/1000</f>
        <v>#REF!</v>
      </c>
      <c r="C144" t="e">
        <f>parque!#REF!/1000</f>
        <v>#REF!</v>
      </c>
    </row>
    <row r="145" spans="1:3">
      <c r="A145" s="1">
        <v>40513</v>
      </c>
      <c r="B145" t="e">
        <f>parque!#REF!/1000</f>
        <v>#REF!</v>
      </c>
      <c r="C145" t="e">
        <f>parque!#REF!/1000</f>
        <v>#REF!</v>
      </c>
    </row>
    <row r="146" spans="1:3">
      <c r="A146" s="1">
        <v>40544</v>
      </c>
      <c r="B146" t="e">
        <f>parque!#REF!/1000</f>
        <v>#REF!</v>
      </c>
      <c r="C146" t="e">
        <f>parque!#REF!/1000</f>
        <v>#REF!</v>
      </c>
    </row>
    <row r="147" spans="1:3">
      <c r="A147" s="1">
        <v>40575</v>
      </c>
      <c r="B147" t="e">
        <f>parque!#REF!/1000</f>
        <v>#REF!</v>
      </c>
      <c r="C147" t="e">
        <f>parque!#REF!/1000</f>
        <v>#REF!</v>
      </c>
    </row>
    <row r="148" spans="1:3">
      <c r="A148" s="1">
        <v>40603</v>
      </c>
      <c r="B148" t="e">
        <f>parque!#REF!/1000</f>
        <v>#REF!</v>
      </c>
      <c r="C148" t="e">
        <f>parque!#REF!/1000</f>
        <v>#REF!</v>
      </c>
    </row>
    <row r="149" spans="1:3">
      <c r="A149" s="1">
        <v>40634</v>
      </c>
      <c r="B149" t="e">
        <f>parque!#REF!/1000</f>
        <v>#REF!</v>
      </c>
      <c r="C149" t="e">
        <f>parque!#REF!/1000</f>
        <v>#REF!</v>
      </c>
    </row>
    <row r="150" spans="1:3">
      <c r="A150" s="1">
        <v>40664</v>
      </c>
      <c r="B150" t="e">
        <f>parque!#REF!/1000</f>
        <v>#REF!</v>
      </c>
      <c r="C150" t="e">
        <f>parque!#REF!/1000</f>
        <v>#REF!</v>
      </c>
    </row>
    <row r="151" spans="1:3">
      <c r="A151" s="1">
        <v>40695</v>
      </c>
      <c r="B151" t="e">
        <f>parque!#REF!/1000</f>
        <v>#REF!</v>
      </c>
      <c r="C151" t="e">
        <f>parque!#REF!/1000</f>
        <v>#REF!</v>
      </c>
    </row>
    <row r="152" spans="1:3">
      <c r="A152" s="1">
        <v>40725</v>
      </c>
      <c r="B152" t="e">
        <f>parque!#REF!/1000</f>
        <v>#REF!</v>
      </c>
      <c r="C152" t="e">
        <f>parque!#REF!/1000</f>
        <v>#REF!</v>
      </c>
    </row>
    <row r="153" spans="1:3">
      <c r="A153" s="1">
        <v>40756</v>
      </c>
      <c r="B153" t="e">
        <f>parque!#REF!/1000</f>
        <v>#REF!</v>
      </c>
      <c r="C153" t="e">
        <f>parque!#REF!/1000</f>
        <v>#REF!</v>
      </c>
    </row>
    <row r="154" spans="1:3">
      <c r="A154" s="1">
        <v>40787</v>
      </c>
      <c r="B154" t="e">
        <f>parque!#REF!/1000</f>
        <v>#REF!</v>
      </c>
      <c r="C154" t="e">
        <f>parque!#REF!/1000</f>
        <v>#REF!</v>
      </c>
    </row>
    <row r="155" spans="1:3">
      <c r="A155" s="1">
        <v>40817</v>
      </c>
      <c r="B155" t="e">
        <f>parque!#REF!/1000</f>
        <v>#REF!</v>
      </c>
      <c r="C155" t="e">
        <f>parque!#REF!/1000</f>
        <v>#REF!</v>
      </c>
    </row>
    <row r="156" spans="1:3">
      <c r="A156" s="1">
        <v>40848</v>
      </c>
      <c r="B156" t="e">
        <f>parque!#REF!/1000</f>
        <v>#REF!</v>
      </c>
      <c r="C156" t="e">
        <f>parque!#REF!/1000</f>
        <v>#REF!</v>
      </c>
    </row>
    <row r="157" spans="1:3">
      <c r="A157" s="1">
        <v>40878</v>
      </c>
      <c r="B157" t="e">
        <f>parque!#REF!/1000</f>
        <v>#REF!</v>
      </c>
      <c r="C157" t="e">
        <f>parque!#REF!/1000</f>
        <v>#REF!</v>
      </c>
    </row>
    <row r="158" spans="1:3">
      <c r="A158" s="1">
        <v>40909</v>
      </c>
      <c r="B158" t="e">
        <f>parque!#REF!/1000</f>
        <v>#REF!</v>
      </c>
      <c r="C158" t="e">
        <f>parque!#REF!/1000</f>
        <v>#REF!</v>
      </c>
    </row>
    <row r="159" spans="1:3">
      <c r="A159" s="1">
        <v>40940</v>
      </c>
      <c r="B159" t="e">
        <f>parque!#REF!/1000</f>
        <v>#REF!</v>
      </c>
      <c r="C159" t="e">
        <f>parque!#REF!/1000</f>
        <v>#REF!</v>
      </c>
    </row>
    <row r="160" spans="1:3">
      <c r="A160" s="1">
        <v>40969</v>
      </c>
      <c r="B160" t="e">
        <f>parque!#REF!/1000</f>
        <v>#REF!</v>
      </c>
      <c r="C160" t="e">
        <f>parque!#REF!/1000</f>
        <v>#REF!</v>
      </c>
    </row>
    <row r="161" spans="1:3">
      <c r="A161" s="1">
        <v>41000</v>
      </c>
      <c r="B161" t="e">
        <f>parque!#REF!/1000</f>
        <v>#REF!</v>
      </c>
      <c r="C161" t="e">
        <f>parque!#REF!/1000</f>
        <v>#REF!</v>
      </c>
    </row>
    <row r="162" spans="1:3">
      <c r="A162" s="1">
        <v>41030</v>
      </c>
      <c r="B162" t="e">
        <f>parque!#REF!/1000</f>
        <v>#REF!</v>
      </c>
      <c r="C162" t="e">
        <f>parque!#REF!/1000</f>
        <v>#REF!</v>
      </c>
    </row>
    <row r="163" spans="1:3">
      <c r="A163" s="1">
        <v>41061</v>
      </c>
      <c r="B163" t="e">
        <f>parque!#REF!/1000</f>
        <v>#REF!</v>
      </c>
      <c r="C163" t="e">
        <f>parque!#REF!/1000</f>
        <v>#REF!</v>
      </c>
    </row>
    <row r="164" spans="1:3">
      <c r="A164" s="1">
        <v>41091</v>
      </c>
      <c r="B164" t="e">
        <f>parque!#REF!/1000</f>
        <v>#REF!</v>
      </c>
      <c r="C164" t="e">
        <f>parque!#REF!/1000</f>
        <v>#REF!</v>
      </c>
    </row>
    <row r="165" spans="1:3">
      <c r="A165" s="1">
        <v>41122</v>
      </c>
      <c r="B165" t="e">
        <f>parque!#REF!/1000</f>
        <v>#REF!</v>
      </c>
      <c r="C165" t="e">
        <f>parque!#REF!/1000</f>
        <v>#REF!</v>
      </c>
    </row>
    <row r="166" spans="1:3">
      <c r="A166" s="1">
        <v>41153</v>
      </c>
      <c r="B166" t="e">
        <f>parque!#REF!/1000</f>
        <v>#REF!</v>
      </c>
      <c r="C166" t="e">
        <f>parque!#REF!/1000</f>
        <v>#REF!</v>
      </c>
    </row>
    <row r="167" spans="1:3">
      <c r="A167" s="1">
        <v>41183</v>
      </c>
      <c r="B167" s="13" t="e">
        <f>parque!#REF!/1000</f>
        <v>#REF!</v>
      </c>
      <c r="C167" t="e">
        <f>parque!#REF!/1000</f>
        <v>#REF!</v>
      </c>
    </row>
    <row r="168" spans="1:3">
      <c r="A168" s="1">
        <v>41214</v>
      </c>
      <c r="B168" s="13" t="e">
        <f>parque!#REF!/1000</f>
        <v>#REF!</v>
      </c>
      <c r="C168" t="e">
        <f>parque!#REF!/1000</f>
        <v>#REF!</v>
      </c>
    </row>
    <row r="169" spans="1:3">
      <c r="A169" s="1">
        <v>41244</v>
      </c>
      <c r="B169" s="13" t="e">
        <f>parque!#REF!/1000</f>
        <v>#REF!</v>
      </c>
      <c r="C169" t="e">
        <f>parque!#REF!/1000</f>
        <v>#REF!</v>
      </c>
    </row>
    <row r="170" spans="1:3">
      <c r="A170" s="1">
        <v>41275</v>
      </c>
      <c r="B170" s="13" t="e">
        <f>parque!#REF!/1000</f>
        <v>#REF!</v>
      </c>
      <c r="C170" t="e">
        <f>parque!#REF!/1000</f>
        <v>#REF!</v>
      </c>
    </row>
    <row r="171" spans="1:3">
      <c r="A171" s="1">
        <v>41306</v>
      </c>
      <c r="B171" t="e">
        <f>parque!#REF!/1000</f>
        <v>#REF!</v>
      </c>
      <c r="C171" t="e">
        <f>parque!#REF!/1000</f>
        <v>#REF!</v>
      </c>
    </row>
    <row r="172" spans="1:3">
      <c r="A172" s="1">
        <v>41334</v>
      </c>
      <c r="B172" t="e">
        <f>parque!#REF!/1000</f>
        <v>#REF!</v>
      </c>
      <c r="C172" t="e">
        <f>parque!#REF!/1000</f>
        <v>#REF!</v>
      </c>
    </row>
    <row r="173" spans="1:3">
      <c r="A173" s="1">
        <v>41365</v>
      </c>
      <c r="B173" t="e">
        <f>parque!#REF!/1000</f>
        <v>#REF!</v>
      </c>
      <c r="C173" t="e">
        <f>parque!#REF!/1000</f>
        <v>#REF!</v>
      </c>
    </row>
    <row r="174" spans="1:3">
      <c r="A174" s="1">
        <v>41395</v>
      </c>
      <c r="B174" t="e">
        <f>parque!#REF!/1000</f>
        <v>#REF!</v>
      </c>
      <c r="C174" t="e">
        <f>parque!#REF!/1000</f>
        <v>#REF!</v>
      </c>
    </row>
    <row r="175" spans="1:3">
      <c r="A175" s="1">
        <v>41426</v>
      </c>
      <c r="B175" t="e">
        <f>parque!#REF!/1000</f>
        <v>#REF!</v>
      </c>
      <c r="C175" t="e">
        <f>parque!#REF!/1000</f>
        <v>#REF!</v>
      </c>
    </row>
    <row r="176" spans="1:3">
      <c r="A176" s="1">
        <v>41456</v>
      </c>
      <c r="B176" t="e">
        <f>parque!#REF!/1000</f>
        <v>#REF!</v>
      </c>
      <c r="C176" t="e">
        <f>parque!#REF!/1000</f>
        <v>#REF!</v>
      </c>
    </row>
    <row r="177" spans="1:3">
      <c r="A177" s="1">
        <v>41487</v>
      </c>
      <c r="B177" t="e">
        <f>parque!#REF!/1000</f>
        <v>#REF!</v>
      </c>
      <c r="C177" t="e">
        <f>parque!#REF!/1000</f>
        <v>#REF!</v>
      </c>
    </row>
    <row r="178" spans="1:3">
      <c r="A178" s="1">
        <v>41518</v>
      </c>
      <c r="B178" t="e">
        <f>parque!#REF!/1000</f>
        <v>#REF!</v>
      </c>
      <c r="C178" t="e">
        <f>parque!#REF!/1000</f>
        <v>#REF!</v>
      </c>
    </row>
    <row r="179" spans="1:3">
      <c r="A179" s="1">
        <v>41548</v>
      </c>
      <c r="B179" t="e">
        <f>parque!#REF!/1000</f>
        <v>#REF!</v>
      </c>
      <c r="C179" t="e">
        <f>parque!#REF!/1000</f>
        <v>#REF!</v>
      </c>
    </row>
    <row r="180" spans="1:3">
      <c r="A180" s="1">
        <v>41579</v>
      </c>
      <c r="B180" t="e">
        <f>parque!#REF!/1000</f>
        <v>#REF!</v>
      </c>
      <c r="C180" t="e">
        <f>parque!#REF!/1000</f>
        <v>#REF!</v>
      </c>
    </row>
    <row r="181" spans="1:3">
      <c r="A181" s="1">
        <v>41609</v>
      </c>
      <c r="B181" t="e">
        <f>parque!#REF!/1000</f>
        <v>#REF!</v>
      </c>
      <c r="C181" t="e">
        <f>parque!#REF!/1000</f>
        <v>#REF!</v>
      </c>
    </row>
    <row r="182" spans="1:3">
      <c r="A182" s="1">
        <v>41640</v>
      </c>
      <c r="B182" t="e">
        <f>parque!#REF!/1000</f>
        <v>#REF!</v>
      </c>
      <c r="C182" t="e">
        <f>parque!#REF!/1000</f>
        <v>#REF!</v>
      </c>
    </row>
    <row r="183" spans="1:3">
      <c r="A183" s="1">
        <v>41671</v>
      </c>
      <c r="B183" t="e">
        <f>parque!#REF!/1000</f>
        <v>#REF!</v>
      </c>
      <c r="C183" t="e">
        <f>parque!#REF!/1000</f>
        <v>#REF!</v>
      </c>
    </row>
    <row r="184" spans="1:3">
      <c r="A184" s="1">
        <v>41699</v>
      </c>
      <c r="B184" t="e">
        <f>parque!#REF!/1000</f>
        <v>#REF!</v>
      </c>
      <c r="C184" t="e">
        <f>parque!#REF!/1000</f>
        <v>#REF!</v>
      </c>
    </row>
    <row r="185" spans="1:3">
      <c r="A185" s="1">
        <v>41730</v>
      </c>
      <c r="B185" t="e">
        <f>parque!#REF!/1000</f>
        <v>#REF!</v>
      </c>
      <c r="C185" t="e">
        <f>parque!#REF!/1000</f>
        <v>#REF!</v>
      </c>
    </row>
    <row r="186" spans="1:3">
      <c r="A186" s="1">
        <v>41760</v>
      </c>
      <c r="B186" t="e">
        <f>parque!#REF!/1000</f>
        <v>#REF!</v>
      </c>
      <c r="C186" t="e">
        <f>parque!#REF!/1000</f>
        <v>#REF!</v>
      </c>
    </row>
    <row r="187" spans="1:3">
      <c r="A187" s="1">
        <v>41791</v>
      </c>
      <c r="B187" t="e">
        <f>parque!#REF!/1000</f>
        <v>#REF!</v>
      </c>
      <c r="C187" t="e">
        <f>parque!#REF!/1000</f>
        <v>#REF!</v>
      </c>
    </row>
    <row r="188" spans="1:3">
      <c r="A188" s="1">
        <v>41821</v>
      </c>
      <c r="B188" t="e">
        <f>parque!#REF!/1000</f>
        <v>#REF!</v>
      </c>
      <c r="C188" t="e">
        <f>parque!#REF!/1000</f>
        <v>#REF!</v>
      </c>
    </row>
    <row r="189" spans="1:3">
      <c r="A189" s="1">
        <v>41852</v>
      </c>
      <c r="B189" t="e">
        <f>parque!#REF!/1000</f>
        <v>#REF!</v>
      </c>
      <c r="C189" t="e">
        <f>parque!#REF!/1000</f>
        <v>#REF!</v>
      </c>
    </row>
    <row r="190" spans="1:3">
      <c r="A190" s="1">
        <v>41883</v>
      </c>
      <c r="B190" t="e">
        <f>parque!#REF!/1000</f>
        <v>#REF!</v>
      </c>
      <c r="C190" t="e">
        <f>parque!#REF!/1000</f>
        <v>#REF!</v>
      </c>
    </row>
    <row r="191" spans="1:3">
      <c r="A191" s="1">
        <v>41913</v>
      </c>
      <c r="B191" t="e">
        <f>parque!#REF!/1000</f>
        <v>#REF!</v>
      </c>
      <c r="C191" t="e">
        <f>parque!#REF!/1000</f>
        <v>#REF!</v>
      </c>
    </row>
    <row r="192" spans="1:3">
      <c r="A192" s="1">
        <v>41944</v>
      </c>
      <c r="B192" t="e">
        <f>parque!#REF!/1000</f>
        <v>#REF!</v>
      </c>
      <c r="C192" t="e">
        <f>parque!#REF!/1000</f>
        <v>#REF!</v>
      </c>
    </row>
    <row r="193" spans="1:3">
      <c r="A193" s="1">
        <v>41974</v>
      </c>
      <c r="B193" t="e">
        <f>parque!#REF!/1000</f>
        <v>#REF!</v>
      </c>
      <c r="C193" t="e">
        <f>parque!#REF!/1000</f>
        <v>#REF!</v>
      </c>
    </row>
    <row r="194" spans="1:3">
      <c r="A194" s="1">
        <v>42005</v>
      </c>
      <c r="B194" t="e">
        <f>parque!#REF!/1000</f>
        <v>#REF!</v>
      </c>
      <c r="C194" t="e">
        <f>parque!#REF!/1000</f>
        <v>#REF!</v>
      </c>
    </row>
    <row r="195" spans="1:3">
      <c r="A195" s="1">
        <v>42036</v>
      </c>
      <c r="B195" t="e">
        <f>parque!#REF!/1000</f>
        <v>#REF!</v>
      </c>
      <c r="C195" t="e">
        <f>parque!#REF!/1000</f>
        <v>#REF!</v>
      </c>
    </row>
    <row r="196" spans="1:3">
      <c r="A196" s="1">
        <v>42064</v>
      </c>
      <c r="B196" t="e">
        <f>parque!#REF!/1000</f>
        <v>#REF!</v>
      </c>
      <c r="C196" t="e">
        <f>parque!#REF!/1000</f>
        <v>#REF!</v>
      </c>
    </row>
    <row r="197" spans="1:3">
      <c r="A197" s="1">
        <v>42095</v>
      </c>
      <c r="B197" t="e">
        <f>parque!#REF!/1000</f>
        <v>#REF!</v>
      </c>
      <c r="C197" t="e">
        <f>parque!#REF!/1000</f>
        <v>#REF!</v>
      </c>
    </row>
    <row r="198" spans="1:3">
      <c r="A198" s="1">
        <v>42125</v>
      </c>
      <c r="B198" t="e">
        <f>parque!#REF!/1000</f>
        <v>#REF!</v>
      </c>
      <c r="C198" t="e">
        <f>parque!#REF!/1000</f>
        <v>#REF!</v>
      </c>
    </row>
    <row r="199" spans="1:3">
      <c r="A199" s="1">
        <v>42156</v>
      </c>
      <c r="B199" t="e">
        <f>parque!#REF!/1000</f>
        <v>#REF!</v>
      </c>
      <c r="C199" t="e">
        <f>parque!#REF!/1000</f>
        <v>#REF!</v>
      </c>
    </row>
    <row r="200" spans="1:3">
      <c r="A200" s="1">
        <v>42186</v>
      </c>
      <c r="B200" t="e">
        <f>parque!#REF!/1000</f>
        <v>#REF!</v>
      </c>
      <c r="C200" t="e">
        <f>parque!#REF!/1000</f>
        <v>#REF!</v>
      </c>
    </row>
    <row r="201" spans="1:3">
      <c r="A201" s="1">
        <v>42217</v>
      </c>
      <c r="B201" t="e">
        <f>parque!#REF!/1000</f>
        <v>#REF!</v>
      </c>
      <c r="C201" t="e">
        <f>parque!#REF!/1000</f>
        <v>#REF!</v>
      </c>
    </row>
    <row r="202" spans="1:3">
      <c r="A202" s="1">
        <v>42248</v>
      </c>
      <c r="B202" t="e">
        <f>parque!#REF!/1000</f>
        <v>#REF!</v>
      </c>
      <c r="C202" t="e">
        <f>parque!#REF!/1000</f>
        <v>#REF!</v>
      </c>
    </row>
    <row r="203" spans="1:3">
      <c r="A203" s="1">
        <v>42278</v>
      </c>
      <c r="B203" t="e">
        <f>parque!#REF!/1000</f>
        <v>#REF!</v>
      </c>
      <c r="C203" t="e">
        <f>parque!#REF!/1000</f>
        <v>#REF!</v>
      </c>
    </row>
    <row r="204" spans="1:3">
      <c r="A204" s="1">
        <v>42309</v>
      </c>
      <c r="B204" t="e">
        <f>parque!#REF!/1000</f>
        <v>#REF!</v>
      </c>
      <c r="C204" t="e">
        <f>parque!#REF!/1000</f>
        <v>#REF!</v>
      </c>
    </row>
    <row r="205" spans="1:3">
      <c r="A205" s="1">
        <v>42339</v>
      </c>
      <c r="B205" t="e">
        <f>parque!#REF!/1000</f>
        <v>#REF!</v>
      </c>
      <c r="C205" t="e">
        <f>parque!#REF!/1000</f>
        <v>#REF!</v>
      </c>
    </row>
    <row r="206" spans="1:3">
      <c r="A206" s="1">
        <v>42370</v>
      </c>
      <c r="B206" t="e">
        <f>parque!#REF!/1000</f>
        <v>#REF!</v>
      </c>
      <c r="C206" t="e">
        <f>parque!#REF!/1000</f>
        <v>#REF!</v>
      </c>
    </row>
    <row r="207" spans="1:3">
      <c r="A207" s="1">
        <v>42401</v>
      </c>
      <c r="B207" t="e">
        <f>parque!#REF!/1000</f>
        <v>#REF!</v>
      </c>
      <c r="C207" t="e">
        <f>parque!#REF!/1000</f>
        <v>#REF!</v>
      </c>
    </row>
    <row r="208" spans="1:3">
      <c r="A208" s="1">
        <v>42430</v>
      </c>
      <c r="B208" t="e">
        <f>parque!#REF!/1000</f>
        <v>#REF!</v>
      </c>
      <c r="C208" t="e">
        <f>parque!#REF!/1000</f>
        <v>#REF!</v>
      </c>
    </row>
    <row r="209" spans="1:3">
      <c r="A209" s="1">
        <v>42461</v>
      </c>
      <c r="B209" t="e">
        <f>parque!#REF!/1000</f>
        <v>#REF!</v>
      </c>
      <c r="C209" t="e">
        <f>parque!#REF!/1000</f>
        <v>#REF!</v>
      </c>
    </row>
    <row r="210" spans="1:3">
      <c r="A210" s="1">
        <v>42491</v>
      </c>
      <c r="B210" t="e">
        <f>parque!#REF!/1000</f>
        <v>#REF!</v>
      </c>
      <c r="C210" t="e">
        <f>parque!#REF!/1000</f>
        <v>#REF!</v>
      </c>
    </row>
    <row r="211" spans="1:3">
      <c r="A211" s="1">
        <v>42522</v>
      </c>
      <c r="B211" t="e">
        <f>parque!#REF!/1000</f>
        <v>#REF!</v>
      </c>
      <c r="C211" t="e">
        <f>parque!#REF!/1000</f>
        <v>#REF!</v>
      </c>
    </row>
    <row r="212" spans="1:3">
      <c r="A212" s="1">
        <v>42552</v>
      </c>
      <c r="B212" t="e">
        <f>parque!#REF!/1000</f>
        <v>#REF!</v>
      </c>
      <c r="C212" t="e">
        <f>parque!#REF!/1000</f>
        <v>#REF!</v>
      </c>
    </row>
    <row r="213" spans="1:3">
      <c r="A213" s="1">
        <v>42583</v>
      </c>
      <c r="B213" t="e">
        <f>parque!#REF!/1000</f>
        <v>#REF!</v>
      </c>
      <c r="C213" t="e">
        <f>parque!#REF!/1000</f>
        <v>#REF!</v>
      </c>
    </row>
    <row r="214" spans="1:3">
      <c r="A214" s="1">
        <v>42614</v>
      </c>
      <c r="B214" t="e">
        <f>parque!#REF!/1000</f>
        <v>#REF!</v>
      </c>
      <c r="C214" t="e">
        <f>parque!#REF!/1000</f>
        <v>#REF!</v>
      </c>
    </row>
    <row r="215" spans="1:3">
      <c r="A215" s="1">
        <v>42644</v>
      </c>
      <c r="B215" t="e">
        <f>parque!#REF!/1000</f>
        <v>#REF!</v>
      </c>
      <c r="C215" t="e">
        <f>parque!#REF!/1000</f>
        <v>#REF!</v>
      </c>
    </row>
    <row r="216" spans="1:3">
      <c r="A216" s="1">
        <v>42675</v>
      </c>
      <c r="B216" t="e">
        <f>parque!#REF!/1000</f>
        <v>#REF!</v>
      </c>
      <c r="C216" t="e">
        <f>parque!#REF!/1000</f>
        <v>#REF!</v>
      </c>
    </row>
    <row r="217" spans="1:3">
      <c r="A217" s="1">
        <v>42705</v>
      </c>
      <c r="B217" t="e">
        <f>parque!#REF!/1000</f>
        <v>#REF!</v>
      </c>
      <c r="C217" t="e">
        <f>parque!#REF!/1000</f>
        <v>#REF!</v>
      </c>
    </row>
    <row r="218" spans="1:3">
      <c r="A218" s="1">
        <v>42736</v>
      </c>
      <c r="B218" t="e">
        <f>parque!#REF!/1000</f>
        <v>#REF!</v>
      </c>
      <c r="C218" t="e">
        <f>parque!#REF!/1000</f>
        <v>#REF!</v>
      </c>
    </row>
    <row r="219" spans="1:3">
      <c r="A219" s="1">
        <v>42767</v>
      </c>
      <c r="B219" t="e">
        <f>parque!#REF!/1000</f>
        <v>#REF!</v>
      </c>
      <c r="C219" t="e">
        <f>parque!#REF!/1000</f>
        <v>#REF!</v>
      </c>
    </row>
    <row r="220" spans="1:3">
      <c r="A220" s="1">
        <v>42795</v>
      </c>
      <c r="B220" t="e">
        <f>parque!#REF!/1000</f>
        <v>#REF!</v>
      </c>
      <c r="C220" t="e">
        <f>parque!#REF!/1000</f>
        <v>#REF!</v>
      </c>
    </row>
    <row r="221" spans="1:3">
      <c r="A221" s="1">
        <v>42826</v>
      </c>
      <c r="B221" t="e">
        <f>parque!#REF!/1000</f>
        <v>#REF!</v>
      </c>
      <c r="C221" t="e">
        <f>parque!#REF!/1000</f>
        <v>#REF!</v>
      </c>
    </row>
    <row r="222" spans="1:3">
      <c r="A222" s="1">
        <v>42856</v>
      </c>
      <c r="B222" t="e">
        <f>parque!#REF!/1000</f>
        <v>#REF!</v>
      </c>
      <c r="C222" t="e">
        <f>parque!#REF!/1000</f>
        <v>#REF!</v>
      </c>
    </row>
    <row r="223" spans="1:3">
      <c r="A223" s="1">
        <v>42887</v>
      </c>
      <c r="B223" t="e">
        <f>parque!#REF!/1000</f>
        <v>#REF!</v>
      </c>
      <c r="C223" t="e">
        <f>parque!#REF!/1000</f>
        <v>#REF!</v>
      </c>
    </row>
    <row r="224" spans="1:3">
      <c r="A224" s="1">
        <v>42917</v>
      </c>
      <c r="B224" t="e">
        <f>parque!#REF!/1000</f>
        <v>#REF!</v>
      </c>
      <c r="C224" t="e">
        <f>parque!#REF!/1000</f>
        <v>#REF!</v>
      </c>
    </row>
    <row r="225" spans="1:3">
      <c r="A225" s="1">
        <v>42948</v>
      </c>
      <c r="B225" t="e">
        <f>parque!#REF!/1000</f>
        <v>#REF!</v>
      </c>
      <c r="C225" t="e">
        <f>parque!#REF!/1000</f>
        <v>#REF!</v>
      </c>
    </row>
    <row r="226" spans="1:3">
      <c r="A226" s="1">
        <v>42979</v>
      </c>
      <c r="B226" t="e">
        <f>parque!#REF!/1000</f>
        <v>#REF!</v>
      </c>
      <c r="C226" t="e">
        <f>parque!#REF!/1000</f>
        <v>#REF!</v>
      </c>
    </row>
    <row r="227" spans="1:3">
      <c r="A227" s="1">
        <v>43009</v>
      </c>
      <c r="B227" t="e">
        <f>parque!#REF!/1000</f>
        <v>#REF!</v>
      </c>
      <c r="C227" t="e">
        <f>parque!#REF!/1000</f>
        <v>#REF!</v>
      </c>
    </row>
    <row r="228" spans="1:3">
      <c r="A228" s="1">
        <v>43040</v>
      </c>
      <c r="B228" t="e">
        <f>parque!#REF!/1000</f>
        <v>#REF!</v>
      </c>
      <c r="C228" t="e">
        <f>parque!#REF!/1000</f>
        <v>#REF!</v>
      </c>
    </row>
    <row r="229" spans="1:3">
      <c r="A229" s="1">
        <v>43070</v>
      </c>
      <c r="B229" t="e">
        <f>parque!#REF!/1000</f>
        <v>#REF!</v>
      </c>
      <c r="C229" t="e">
        <f>parque!#REF!/1000</f>
        <v>#REF!</v>
      </c>
    </row>
    <row r="230" spans="1:3">
      <c r="A230" s="1">
        <v>43101</v>
      </c>
      <c r="B230" t="e">
        <f>parque!#REF!/1000</f>
        <v>#REF!</v>
      </c>
      <c r="C230" t="e">
        <f>parque!#REF!/1000</f>
        <v>#REF!</v>
      </c>
    </row>
    <row r="231" spans="1:3">
      <c r="A231" s="1">
        <v>43132</v>
      </c>
      <c r="B231" t="e">
        <f>parque!#REF!/1000</f>
        <v>#REF!</v>
      </c>
      <c r="C231" t="e">
        <f>parque!#REF!/1000</f>
        <v>#REF!</v>
      </c>
    </row>
    <row r="232" spans="1:3">
      <c r="A232" s="1">
        <v>43160</v>
      </c>
      <c r="B232" t="e">
        <f>parque!#REF!/1000</f>
        <v>#REF!</v>
      </c>
      <c r="C232" t="e">
        <f>parque!#REF!/1000</f>
        <v>#REF!</v>
      </c>
    </row>
    <row r="233" spans="1:3">
      <c r="A233" s="1">
        <v>43191</v>
      </c>
      <c r="B233" t="e">
        <f>parque!#REF!/1000</f>
        <v>#REF!</v>
      </c>
      <c r="C233" t="e">
        <f>parque!#REF!/1000</f>
        <v>#REF!</v>
      </c>
    </row>
    <row r="234" spans="1:3">
      <c r="A234" s="1">
        <v>43221</v>
      </c>
      <c r="B234" t="e">
        <f>parque!#REF!/1000</f>
        <v>#REF!</v>
      </c>
      <c r="C234" t="e">
        <f>parque!#REF!/1000</f>
        <v>#REF!</v>
      </c>
    </row>
    <row r="235" spans="1:3">
      <c r="A235" s="1">
        <v>43252</v>
      </c>
      <c r="B235" t="e">
        <f>parque!#REF!/1000</f>
        <v>#REF!</v>
      </c>
      <c r="C235" t="e">
        <f>parque!#REF!/1000</f>
        <v>#REF!</v>
      </c>
    </row>
    <row r="236" spans="1:3">
      <c r="A236" s="1">
        <v>43282</v>
      </c>
      <c r="B236" t="e">
        <f>parque!#REF!/1000</f>
        <v>#REF!</v>
      </c>
      <c r="C236" t="e">
        <f>parque!#REF!/1000</f>
        <v>#REF!</v>
      </c>
    </row>
    <row r="237" spans="1:3">
      <c r="A237" s="1">
        <v>43313</v>
      </c>
      <c r="B237" t="e">
        <f>parque!#REF!/1000</f>
        <v>#REF!</v>
      </c>
      <c r="C237" t="e">
        <f>parque!#REF!/1000</f>
        <v>#REF!</v>
      </c>
    </row>
    <row r="238" spans="1:3">
      <c r="A238" s="1">
        <v>43344</v>
      </c>
      <c r="B238" t="e">
        <f>parque!#REF!/1000</f>
        <v>#REF!</v>
      </c>
      <c r="C238" t="e">
        <f>parque!#REF!/1000</f>
        <v>#REF!</v>
      </c>
    </row>
    <row r="239" spans="1:3">
      <c r="A239" s="1">
        <v>43374</v>
      </c>
      <c r="B239" t="e">
        <f>parque!#REF!/1000</f>
        <v>#REF!</v>
      </c>
      <c r="C239" t="e">
        <f>parque!#REF!/1000</f>
        <v>#REF!</v>
      </c>
    </row>
    <row r="240" spans="1:3">
      <c r="A240" s="1">
        <v>43405</v>
      </c>
      <c r="B240" t="e">
        <f>parque!#REF!/1000</f>
        <v>#REF!</v>
      </c>
      <c r="C240" t="e">
        <f>parque!#REF!/1000</f>
        <v>#REF!</v>
      </c>
    </row>
    <row r="241" spans="1:3">
      <c r="A241" s="1">
        <v>43435</v>
      </c>
      <c r="B241" t="e">
        <f>parque!#REF!/1000</f>
        <v>#REF!</v>
      </c>
      <c r="C241" t="e">
        <f>parque!#REF!/1000</f>
        <v>#REF!</v>
      </c>
    </row>
    <row r="242" spans="1:3">
      <c r="A242" s="1">
        <v>43466</v>
      </c>
      <c r="B242" t="e">
        <f>parque!#REF!/1000</f>
        <v>#REF!</v>
      </c>
      <c r="C242" t="e">
        <f>parque!#REF!/1000</f>
        <v>#REF!</v>
      </c>
    </row>
    <row r="243" spans="1:3">
      <c r="A243" s="1">
        <v>43497</v>
      </c>
      <c r="B243" t="e">
        <f>parque!#REF!/1000</f>
        <v>#REF!</v>
      </c>
      <c r="C243" t="e">
        <f>parque!#REF!/1000</f>
        <v>#REF!</v>
      </c>
    </row>
    <row r="244" spans="1:3">
      <c r="A244" s="1">
        <v>43525</v>
      </c>
      <c r="B244" t="e">
        <f>parque!#REF!/1000</f>
        <v>#REF!</v>
      </c>
      <c r="C244" t="e">
        <f>parque!#REF!/1000</f>
        <v>#REF!</v>
      </c>
    </row>
    <row r="245" spans="1:3">
      <c r="A245" s="1">
        <v>43556</v>
      </c>
      <c r="B245" t="e">
        <f>parque!#REF!/1000</f>
        <v>#REF!</v>
      </c>
      <c r="C245" t="e">
        <f>parque!#REF!/1000</f>
        <v>#REF!</v>
      </c>
    </row>
    <row r="246" spans="1:3">
      <c r="A246" s="1">
        <v>43586</v>
      </c>
      <c r="B246" t="e">
        <f>parque!#REF!/1000</f>
        <v>#REF!</v>
      </c>
      <c r="C246" t="e">
        <f>parque!#REF!/1000</f>
        <v>#REF!</v>
      </c>
    </row>
    <row r="247" spans="1:3">
      <c r="A247" s="1">
        <v>43617</v>
      </c>
      <c r="B247" t="e">
        <f>parque!#REF!/1000</f>
        <v>#REF!</v>
      </c>
      <c r="C247" t="e">
        <f>parque!#REF!/1000</f>
        <v>#REF!</v>
      </c>
    </row>
    <row r="248" spans="1:3">
      <c r="A248" s="1">
        <v>43647</v>
      </c>
      <c r="B248" t="e">
        <f>parque!#REF!/1000</f>
        <v>#REF!</v>
      </c>
      <c r="C248" t="e">
        <f>parque!#REF!/1000</f>
        <v>#REF!</v>
      </c>
    </row>
    <row r="249" spans="1:3">
      <c r="A249" s="1">
        <v>43678</v>
      </c>
      <c r="B249" t="e">
        <f>parque!#REF!/1000</f>
        <v>#REF!</v>
      </c>
      <c r="C249" t="e">
        <f>parque!#REF!/1000</f>
        <v>#REF!</v>
      </c>
    </row>
    <row r="250" spans="1:3">
      <c r="A250" s="1">
        <v>43709</v>
      </c>
      <c r="B250" t="e">
        <f>parque!#REF!/1000</f>
        <v>#REF!</v>
      </c>
      <c r="C250" t="e">
        <f>parque!#REF!/1000</f>
        <v>#REF!</v>
      </c>
    </row>
    <row r="251" spans="1:3">
      <c r="A251" s="1">
        <v>43739</v>
      </c>
      <c r="B251" t="e">
        <f>parque!#REF!/1000</f>
        <v>#REF!</v>
      </c>
      <c r="C251" t="e">
        <f>parque!#REF!/1000</f>
        <v>#REF!</v>
      </c>
    </row>
    <row r="252" spans="1:3">
      <c r="A252" s="1">
        <v>43770</v>
      </c>
      <c r="B252" t="e">
        <f>parque!#REF!/1000</f>
        <v>#REF!</v>
      </c>
      <c r="C252" t="e">
        <f>parque!#REF!/1000</f>
        <v>#REF!</v>
      </c>
    </row>
    <row r="253" spans="1:3">
      <c r="A253" s="1">
        <v>43800</v>
      </c>
      <c r="B253" t="e">
        <f>parque!#REF!/1000</f>
        <v>#REF!</v>
      </c>
      <c r="C253" t="e">
        <f>parque!#REF!/1000</f>
        <v>#REF!</v>
      </c>
    </row>
    <row r="254" spans="1:3">
      <c r="A254" s="1">
        <v>43831</v>
      </c>
      <c r="B254" t="e">
        <f>parque!#REF!/1000</f>
        <v>#REF!</v>
      </c>
      <c r="C254" t="e">
        <f>parque!#REF!/1000</f>
        <v>#REF!</v>
      </c>
    </row>
    <row r="255" spans="1:3">
      <c r="A255" s="1">
        <v>43862</v>
      </c>
      <c r="B255" t="e">
        <f>parque!#REF!/1000</f>
        <v>#REF!</v>
      </c>
      <c r="C255" t="e">
        <f>parque!#REF!/1000</f>
        <v>#REF!</v>
      </c>
    </row>
    <row r="256" spans="1:3">
      <c r="A256" s="1">
        <v>43891</v>
      </c>
      <c r="B256" t="e">
        <f>parque!#REF!/1000</f>
        <v>#REF!</v>
      </c>
      <c r="C256" t="e">
        <f>parque!#REF!/1000</f>
        <v>#REF!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notas</vt:lpstr>
      <vt:lpstr>parque</vt:lpstr>
      <vt:lpstr>apertura combustibles</vt:lpstr>
      <vt:lpstr>Indicadores</vt:lpstr>
      <vt:lpstr>Hoja2</vt:lpstr>
      <vt:lpstr>Hoja1</vt:lpstr>
    </vt:vector>
  </TitlesOfParts>
  <Company>Dirección Nacional de Energía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Nacional de Energía</dc:creator>
  <cp:lastModifiedBy>Emiliano RO</cp:lastModifiedBy>
  <cp:lastPrinted>2002-04-30T17:17:30Z</cp:lastPrinted>
  <dcterms:created xsi:type="dcterms:W3CDTF">2001-06-29T17:28:26Z</dcterms:created>
  <dcterms:modified xsi:type="dcterms:W3CDTF">2025-06-01T15:29:03Z</dcterms:modified>
</cp:coreProperties>
</file>