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05" yWindow="-105" windowWidth="23250" windowHeight="12570"/>
  </bookViews>
  <sheets>
    <sheet name="titulní list" sheetId="1" r:id="rId1"/>
    <sheet name="teor. rozbor a postup měření" sheetId="2" r:id="rId2"/>
    <sheet name="Tabulky a grafy" sheetId="3" r:id="rId3"/>
    <sheet name="Zhodnocení" sheetId="4" r:id="rId4"/>
  </sheets>
  <calcPr calcId="181029"/>
</workbook>
</file>

<file path=xl/calcChain.xml><?xml version="1.0" encoding="utf-8"?>
<calcChain xmlns="http://schemas.openxmlformats.org/spreadsheetml/2006/main">
  <c r="I59" i="3" l="1"/>
  <c r="D59" i="3"/>
  <c r="E59" i="3" l="1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60" i="3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F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8" i="3"/>
</calcChain>
</file>

<file path=xl/sharedStrings.xml><?xml version="1.0" encoding="utf-8"?>
<sst xmlns="http://schemas.openxmlformats.org/spreadsheetml/2006/main" count="120" uniqueCount="117">
  <si>
    <t>Střední průmyslová škola elektrotechnická Havířov</t>
  </si>
  <si>
    <t>Zpráva o měření</t>
  </si>
  <si>
    <t>Schéma zapojení:</t>
  </si>
  <si>
    <t>Seznam měřících přístrojů:</t>
  </si>
  <si>
    <t>Známka:</t>
  </si>
  <si>
    <t>Teoretický rozbor:</t>
  </si>
  <si>
    <t>Zhodnocení:</t>
  </si>
  <si>
    <t>Název úlohy:</t>
  </si>
  <si>
    <t>MĚŘENÍ NA NF. ZESILOVAČI S OZ</t>
  </si>
  <si>
    <r>
      <t>Třída:</t>
    </r>
    <r>
      <rPr>
        <sz val="10"/>
        <rFont val="Arial"/>
        <family val="2"/>
        <charset val="238"/>
      </rPr>
      <t xml:space="preserve"> 4.C</t>
    </r>
  </si>
  <si>
    <r>
      <t>Skupina:</t>
    </r>
    <r>
      <rPr>
        <sz val="10"/>
        <rFont val="Arial"/>
        <family val="2"/>
        <charset val="238"/>
      </rPr>
      <t xml:space="preserve"> 02</t>
    </r>
  </si>
  <si>
    <t>Zpráva číslo: 03</t>
  </si>
  <si>
    <t>Jméno učitele: Ing. Eva Kamínková</t>
  </si>
  <si>
    <r>
      <t>Jméno:</t>
    </r>
    <r>
      <rPr>
        <sz val="10"/>
        <rFont val="Arial CE"/>
        <family val="2"/>
        <charset val="238"/>
      </rPr>
      <t xml:space="preserve"> Marián Wojnar</t>
    </r>
  </si>
  <si>
    <t xml:space="preserve">Zadání: </t>
  </si>
  <si>
    <t>Proměřte tyto charakteristiky nf zesilovače:</t>
  </si>
  <si>
    <r>
      <t>1.</t>
    </r>
    <r>
      <rPr>
        <sz val="7"/>
        <rFont val="Arial"/>
        <family val="2"/>
        <charset val="238"/>
      </rPr>
      <t xml:space="preserve">     </t>
    </r>
    <r>
      <rPr>
        <sz val="12"/>
        <rFont val="Arial"/>
        <family val="2"/>
        <charset val="238"/>
      </rPr>
      <t>převodní</t>
    </r>
  </si>
  <si>
    <r>
      <t>2.</t>
    </r>
    <r>
      <rPr>
        <sz val="7"/>
        <rFont val="Arial"/>
        <family val="2"/>
        <charset val="238"/>
      </rPr>
      <t xml:space="preserve">     </t>
    </r>
    <r>
      <rPr>
        <sz val="12"/>
        <rFont val="Arial"/>
        <family val="2"/>
        <charset val="238"/>
      </rPr>
      <t>frekvenční ziskovou</t>
    </r>
  </si>
  <si>
    <r>
      <t>3.</t>
    </r>
    <r>
      <rPr>
        <sz val="7"/>
        <rFont val="Arial"/>
        <family val="2"/>
        <charset val="238"/>
      </rPr>
      <t xml:space="preserve">     </t>
    </r>
    <r>
      <rPr>
        <sz val="12"/>
        <rFont val="Arial"/>
        <family val="2"/>
        <charset val="238"/>
      </rPr>
      <t>frekvenční fázovou</t>
    </r>
  </si>
  <si>
    <r>
      <t>Pro nf zesilovač s těmito parametry 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= 200 kΩ, R</t>
    </r>
    <r>
      <rPr>
        <vertAlign val="subscript"/>
        <sz val="12"/>
        <rFont val="Arial"/>
        <family val="2"/>
        <charset val="238"/>
      </rPr>
      <t>F</t>
    </r>
    <r>
      <rPr>
        <sz val="12"/>
        <rFont val="Arial"/>
        <family val="2"/>
        <charset val="238"/>
      </rPr>
      <t xml:space="preserve"> = 800 kΩ, C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= 40 nF, </t>
    </r>
  </si>
  <si>
    <t>CF = 10 pF vypočtěte zesílení, zisk, dolní a horní mezní frekvenci.</t>
  </si>
  <si>
    <t>Ideální OZ má tyto vlastnosti:</t>
  </si>
  <si>
    <t>nekonečně velké zesílení</t>
  </si>
  <si>
    <t>nekonečně velký vstupní odpor</t>
  </si>
  <si>
    <t>nulový výstupní odpor</t>
  </si>
  <si>
    <t>Ideální invertující zapojení má fázový posun 180°.</t>
  </si>
  <si>
    <t>Pro výpočet zesílení (přenosu) používáme tento vzorec:</t>
  </si>
  <si>
    <t>přenos je bezrozměrné číslo</t>
  </si>
  <si>
    <t>Přenos je také poměr výstupního napětí ke vstupnímu</t>
  </si>
  <si>
    <t>Au=-(U2/U1)</t>
  </si>
  <si>
    <t>Z přenosu můžeme vypočítat zisk:</t>
  </si>
  <si>
    <t>Rozlišujeme dolní mezní frekvenci a horní mezní frekvenci.</t>
  </si>
  <si>
    <t xml:space="preserve">Pojem "nízkofrekvenční" znamená, že tento OZ se používá při relativně </t>
  </si>
  <si>
    <t>nízkých frekvencích. Na to mají vliv kondenzátory, které jsou frekvenčně závislé.</t>
  </si>
  <si>
    <t>Zapojení OZ LM 741</t>
  </si>
  <si>
    <t>Postup Měření:</t>
  </si>
  <si>
    <t>Převodní charakteristika:</t>
  </si>
  <si>
    <r>
      <t>1. Převodní charakteristika: U</t>
    </r>
    <r>
      <rPr>
        <b/>
        <vertAlign val="subscript"/>
        <sz val="12"/>
        <rFont val="Arial"/>
        <family val="2"/>
        <charset val="238"/>
      </rPr>
      <t xml:space="preserve">2 </t>
    </r>
    <r>
      <rPr>
        <b/>
        <sz val="12"/>
        <rFont val="Arial"/>
        <family val="2"/>
        <charset val="238"/>
      </rPr>
      <t>= f(U</t>
    </r>
    <r>
      <rPr>
        <b/>
        <vertAlign val="subscript"/>
        <sz val="12"/>
        <rFont val="Arial"/>
        <family val="2"/>
        <charset val="238"/>
      </rPr>
      <t>1</t>
    </r>
    <r>
      <rPr>
        <b/>
        <sz val="12"/>
        <rFont val="Arial"/>
        <family val="2"/>
        <charset val="238"/>
      </rPr>
      <t>)</t>
    </r>
  </si>
  <si>
    <t xml:space="preserve">Na generátoru nastavte referenční kmitočet 1 kHz. Budící signál z generátoru </t>
  </si>
  <si>
    <t xml:space="preserve">zvyšujte od 0 V až do přebuzení zesilovače, (pozorujte na osciloskopu). </t>
  </si>
  <si>
    <t xml:space="preserve">Odečítejte hodnoty výstupního napětí. Z naměřených hodnot sestrojte graf.  </t>
  </si>
  <si>
    <t>3.  Frekvenční fázová charakteristika: φ= f(f)</t>
  </si>
  <si>
    <t xml:space="preserve"> f = 1 kHz</t>
  </si>
  <si>
    <r>
      <t>U</t>
    </r>
    <r>
      <rPr>
        <b/>
        <vertAlign val="subscript"/>
        <sz val="12"/>
        <rFont val="Times New Roman"/>
        <family val="1"/>
        <charset val="238"/>
      </rPr>
      <t>1</t>
    </r>
    <r>
      <rPr>
        <b/>
        <sz val="12"/>
        <rFont val="Times New Roman"/>
        <family val="1"/>
        <charset val="238"/>
      </rPr>
      <t xml:space="preserve"> [V]</t>
    </r>
  </si>
  <si>
    <r>
      <t>U</t>
    </r>
    <r>
      <rPr>
        <b/>
        <vertAlign val="subscript"/>
        <sz val="12"/>
        <rFont val="Times New Roman"/>
        <family val="1"/>
        <charset val="238"/>
      </rPr>
      <t xml:space="preserve">2 </t>
    </r>
    <r>
      <rPr>
        <b/>
        <sz val="12"/>
        <rFont val="Times New Roman"/>
        <family val="1"/>
        <charset val="238"/>
      </rPr>
      <t>[V]</t>
    </r>
  </si>
  <si>
    <r>
      <t>A</t>
    </r>
    <r>
      <rPr>
        <b/>
        <vertAlign val="subscript"/>
        <sz val="12"/>
        <rFont val="Times New Roman"/>
        <family val="1"/>
        <charset val="238"/>
      </rPr>
      <t>u</t>
    </r>
    <r>
      <rPr>
        <b/>
        <sz val="12"/>
        <rFont val="Times New Roman"/>
        <family val="1"/>
        <charset val="238"/>
      </rPr>
      <t xml:space="preserve"> [-]</t>
    </r>
  </si>
  <si>
    <t>Frekvenční zisková a fázová charakteristika:</t>
  </si>
  <si>
    <r>
      <t>U</t>
    </r>
    <r>
      <rPr>
        <vertAlign val="subscript"/>
        <sz val="12"/>
        <rFont val="Times New Roman"/>
        <family val="1"/>
        <charset val="238"/>
      </rPr>
      <t>1</t>
    </r>
    <r>
      <rPr>
        <sz val="12"/>
        <rFont val="Times New Roman"/>
        <family val="1"/>
        <charset val="238"/>
      </rPr>
      <t>= konst.</t>
    </r>
  </si>
  <si>
    <t>f [Hz]</t>
  </si>
  <si>
    <r>
      <t>U</t>
    </r>
    <r>
      <rPr>
        <b/>
        <vertAlign val="subscript"/>
        <sz val="12"/>
        <rFont val="Times New Roman"/>
        <family val="1"/>
        <charset val="238"/>
      </rPr>
      <t>1</t>
    </r>
    <r>
      <rPr>
        <b/>
        <sz val="12"/>
        <rFont val="Times New Roman"/>
        <family val="1"/>
        <charset val="238"/>
      </rPr>
      <t>[V]</t>
    </r>
  </si>
  <si>
    <r>
      <t>a</t>
    </r>
    <r>
      <rPr>
        <b/>
        <vertAlign val="subscript"/>
        <sz val="12"/>
        <rFont val="Times New Roman"/>
        <family val="1"/>
        <charset val="238"/>
      </rPr>
      <t xml:space="preserve">u  </t>
    </r>
    <r>
      <rPr>
        <b/>
        <sz val="12"/>
        <rFont val="Times New Roman"/>
        <family val="1"/>
        <charset val="238"/>
      </rPr>
      <t>[dB]</t>
    </r>
  </si>
  <si>
    <r>
      <t xml:space="preserve"> -3</t>
    </r>
    <r>
      <rPr>
        <b/>
        <vertAlign val="subscript"/>
        <sz val="12"/>
        <rFont val="Times New Roman"/>
        <family val="1"/>
        <charset val="238"/>
      </rPr>
      <t xml:space="preserve"> </t>
    </r>
    <r>
      <rPr>
        <b/>
        <sz val="12"/>
        <rFont val="Times New Roman"/>
        <family val="1"/>
        <charset val="238"/>
      </rPr>
      <t>[dB]</t>
    </r>
  </si>
  <si>
    <t>AB[d]</t>
  </si>
  <si>
    <t>AC[d]</t>
  </si>
  <si>
    <t>φ[°]</t>
  </si>
  <si>
    <r>
      <t>2. Frekvenční zisková charakteristika: a</t>
    </r>
    <r>
      <rPr>
        <b/>
        <vertAlign val="subscript"/>
        <sz val="12"/>
        <rFont val="Arial"/>
        <family val="2"/>
        <charset val="238"/>
      </rPr>
      <t xml:space="preserve">u </t>
    </r>
    <r>
      <rPr>
        <b/>
        <sz val="12"/>
        <rFont val="Arial"/>
        <family val="2"/>
        <charset val="238"/>
      </rPr>
      <t>= f(f)</t>
    </r>
  </si>
  <si>
    <t xml:space="preserve">Při referenčním kmitočtu 1 kHz zvyšujte na generátoru velikost budícího signálu </t>
  </si>
  <si>
    <t>a na osciloskopu pozorujte, zda dojde k přebuzení zesilovače.</t>
  </si>
  <si>
    <t xml:space="preserve">V případě, že dojde, poznamenejte si maximální možnou hodnotu budícího signálu, </t>
  </si>
  <si>
    <t xml:space="preserve">AB – odpovídá fázovému posunu mezi uvst a uvýst a AC – odpovídá periodě T uvst. </t>
  </si>
  <si>
    <r>
      <t xml:space="preserve">Fázový posun vypočtěte:  </t>
    </r>
    <r>
      <rPr>
        <b/>
        <sz val="12"/>
        <rFont val="Arial"/>
        <family val="2"/>
        <charset val="238"/>
      </rPr>
      <t xml:space="preserve">φ = 360 * (AB/AC). </t>
    </r>
    <r>
      <rPr>
        <sz val="12"/>
        <rFont val="Arial"/>
        <family val="2"/>
        <charset val="238"/>
      </rPr>
      <t>Sestrojte charakteristiku</t>
    </r>
    <r>
      <rPr>
        <b/>
        <sz val="12"/>
        <rFont val="Arial"/>
        <family val="2"/>
        <charset val="238"/>
      </rPr>
      <t xml:space="preserve">  φ= f(f) . </t>
    </r>
  </si>
  <si>
    <t xml:space="preserve">Z naměřených hodnot vypočtěte zisk zesilovače. </t>
  </si>
  <si>
    <t>Vyneste frekvenční ziskovou charakteristiku a pokles o 3 dB.</t>
  </si>
  <si>
    <t>Au=U2/U1</t>
  </si>
  <si>
    <t>au=20logAu</t>
  </si>
  <si>
    <t xml:space="preserve">při níž ještě není zesilovač přebuzen. Na generátoru nastavte hodnotu napětí o </t>
  </si>
  <si>
    <t xml:space="preserve">něco nižší. Nastavujte hodnoty kmitočtu budícího signálu v akustickém pásmu a </t>
  </si>
  <si>
    <t>při udržování konstantní hodnoty vstupního napětí měřte hodnotu napětí na výstupu.</t>
  </si>
  <si>
    <t xml:space="preserve">Na generátoru nastavte hodnotu vstupního napětí o něco nižší než je hodnota, </t>
  </si>
  <si>
    <t>při níž dojde k přebuzení zesilovače. Nastavujte hodnoty kmitočtu budícího signálu</t>
  </si>
  <si>
    <t xml:space="preserve"> v akustickém pásmu a při udržování konstantní hodnoty vstupního napětí </t>
  </si>
  <si>
    <t xml:space="preserve">odečítejte na osciloskopu vzdálenosti: </t>
  </si>
  <si>
    <r>
      <rPr>
        <b/>
        <sz val="12"/>
        <rFont val="Arial"/>
        <family val="2"/>
        <charset val="238"/>
      </rPr>
      <t>Invertující OZ</t>
    </r>
    <r>
      <rPr>
        <sz val="12"/>
        <rFont val="Arial"/>
        <family val="2"/>
        <charset val="238"/>
      </rPr>
      <t xml:space="preserve">: </t>
    </r>
  </si>
  <si>
    <t>Jeho název vychází z toho, že invertuje výstupní napětí (mění polaritu).</t>
  </si>
  <si>
    <t>Důležité vlastnosti:</t>
  </si>
  <si>
    <t>Výkonová ztráta: 500mW</t>
  </si>
  <si>
    <t>Napájecí napětí: ±18V</t>
  </si>
  <si>
    <t>Diferenční vstupní napětí: ±30V</t>
  </si>
  <si>
    <t>Vstupní napětí: ±15V</t>
  </si>
  <si>
    <t>Z toho vyplývá že tento OZ pracuje v akustickém pásmu (asi 20Hz - 20kHz)</t>
  </si>
  <si>
    <t>Ve skutečnosti neexistují ideální operační zesilovače.</t>
  </si>
  <si>
    <t>nekonečně velká šířka pásma</t>
  </si>
  <si>
    <t>nulový šum</t>
  </si>
  <si>
    <t>Převodní charakteristika je lineární asi do 2,4 V vstupního napětí. Za touto hodnotou je už zesilovač přebuzený</t>
  </si>
  <si>
    <t xml:space="preserve"> tzn. Při zvyšování vstupního napětí se výstupní napětí už skoro nemění.</t>
  </si>
  <si>
    <t>Tato hodnota závisí na napájecím napětí.</t>
  </si>
  <si>
    <t>Dolní mezní frekvence požadavek splňuje, protože fd = 12 Hz</t>
  </si>
  <si>
    <t>Vypočtená hodnota zesílení, zisku odpovídá naměřeným hodnotám pouze při frekvencích 12 Hz až 18 kHz.</t>
  </si>
  <si>
    <t>Ideálnímu zesilovači se blíži při frekvencích ("akustického pásma") tam dosahuje posunu 160 až 200°.</t>
  </si>
  <si>
    <t>To by se dalo tolerovat, protože je to rozptyl +-20 °.</t>
  </si>
  <si>
    <t>Tento rozptyl fázových posunů je způsoben nevhodnými velikostmi součástek R a C.</t>
  </si>
  <si>
    <t>To je způsobené ne zcela přesnými velikostmi součástek R a C. Kondenzátor je součástka frekvenčně závislá.</t>
  </si>
  <si>
    <t xml:space="preserve">Při měření jsem zapoměl, změřit hodnotu frekvence menší než dolní mezní frekvenci akustického pásma. </t>
  </si>
  <si>
    <t>Den: 22.4.2021</t>
  </si>
  <si>
    <t>Ideální OZ má fázový posun 180°. Náš zesilovač má fázový posun v rozmezí 133° až 235°.</t>
  </si>
  <si>
    <t xml:space="preserve">Zisk není nekonečný – zisk sk. OZ je v intervalu (80 - 140) dB tomu odpovídá </t>
  </si>
  <si>
    <t xml:space="preserve">Vstupní odpor není nekonečný – je omezen maximálními velikostmi odporů </t>
  </si>
  <si>
    <t>zpětnovazebních obvodů.</t>
  </si>
  <si>
    <r>
      <t>zesílení 10</t>
    </r>
    <r>
      <rPr>
        <vertAlign val="superscript"/>
        <sz val="11"/>
        <rFont val="Arial"/>
        <family val="2"/>
        <charset val="238"/>
      </rPr>
      <t>4</t>
    </r>
    <r>
      <rPr>
        <sz val="11"/>
        <rFont val="Arial"/>
        <family val="2"/>
        <charset val="238"/>
      </rPr>
      <t xml:space="preserve"> - 10</t>
    </r>
    <r>
      <rPr>
        <vertAlign val="superscript"/>
        <sz val="11"/>
        <rFont val="Arial"/>
        <family val="2"/>
        <charset val="238"/>
      </rPr>
      <t>7</t>
    </r>
    <r>
      <rPr>
        <sz val="11"/>
        <rFont val="Arial"/>
        <family val="2"/>
        <charset val="238"/>
      </rPr>
      <t>.</t>
    </r>
  </si>
  <si>
    <t xml:space="preserve">Nenulový výstupní odpor – zpravidla nehraje roli, protože dříve se projeví </t>
  </si>
  <si>
    <t>výkonové limity součástky.</t>
  </si>
  <si>
    <t>V operačních zesilovačích se objevuje malý šum.</t>
  </si>
  <si>
    <t xml:space="preserve">Konečná šířka pásma – vnitřní zisk OZ se snižuje se zvyšující se frekvencí, tzn. </t>
  </si>
  <si>
    <t>OZ dokáže zesilovat pouze do určité frekvence.</t>
  </si>
  <si>
    <r>
      <t xml:space="preserve">au=20*log(Au) = 20*log4= </t>
    </r>
    <r>
      <rPr>
        <b/>
        <sz val="12"/>
        <rFont val="Arial"/>
        <family val="2"/>
        <charset val="238"/>
      </rPr>
      <t>12 dB</t>
    </r>
  </si>
  <si>
    <r>
      <t xml:space="preserve">Au=-(Rf/Rs) = 800/200= </t>
    </r>
    <r>
      <rPr>
        <b/>
        <sz val="12"/>
        <rFont val="Arial"/>
        <family val="2"/>
        <charset val="238"/>
      </rPr>
      <t>4</t>
    </r>
  </si>
  <si>
    <r>
      <t>f</t>
    </r>
    <r>
      <rPr>
        <vertAlign val="subscript"/>
        <sz val="12"/>
        <rFont val="Arial"/>
        <family val="2"/>
        <charset val="238"/>
      </rPr>
      <t>D</t>
    </r>
    <r>
      <rPr>
        <sz val="12"/>
        <rFont val="Arial"/>
        <family val="2"/>
        <charset val="238"/>
      </rPr>
      <t xml:space="preserve">=1/(2*π*Rs*Cs)=1/(2*π*200000*0,00000004)= </t>
    </r>
    <r>
      <rPr>
        <b/>
        <sz val="12"/>
        <rFont val="Arial"/>
        <family val="2"/>
        <charset val="238"/>
      </rPr>
      <t>19,89 Hz</t>
    </r>
  </si>
  <si>
    <r>
      <t>f</t>
    </r>
    <r>
      <rPr>
        <vertAlign val="subscript"/>
        <sz val="12"/>
        <rFont val="Arial"/>
        <family val="2"/>
        <charset val="238"/>
      </rPr>
      <t>H</t>
    </r>
    <r>
      <rPr>
        <sz val="12"/>
        <rFont val="Arial"/>
        <family val="2"/>
        <charset val="238"/>
      </rPr>
      <t>=1/(2*π*Rf*Cf)=1/(2*π*800000*0,00000000001)=</t>
    </r>
    <r>
      <rPr>
        <b/>
        <sz val="12"/>
        <rFont val="Arial"/>
        <family val="2"/>
        <charset val="238"/>
      </rPr>
      <t xml:space="preserve"> 19,89 kHz</t>
    </r>
  </si>
  <si>
    <t>Tabulky a grafy:</t>
  </si>
  <si>
    <t>Zesilovač nepracuje v akustickém pásmu, jelikož horní mezní frekvence fh je o něco menší než fh akustického</t>
  </si>
  <si>
    <t>pásma, tj. 20kHz, zesilovač má fh asi 18kHz. Dolní a horní mezní frekvence se určuje při poklesu o 3 dB.</t>
  </si>
  <si>
    <t xml:space="preserve">Vypočtená hodnota dolní mezní frekvence se liší o 8 Hz od naměřené hodnoty, a horní mezní frekvence </t>
  </si>
  <si>
    <t>odpovídá naměřené hodnotě.</t>
  </si>
  <si>
    <t>frekvenční zisková charakteristika:</t>
  </si>
  <si>
    <t>frekvenční fázová charakteristika:</t>
  </si>
  <si>
    <t xml:space="preserve">Zjistil jsem, že charakteristika má špatný tvar, proto jsem zpětně doměřil i tuto hodnotu, a pak už bylo vše </t>
  </si>
  <si>
    <t>správně.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</si>
</sst>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0"/>
      <name val="Arial"/>
      <charset val="238"/>
    </font>
    <font>
      <b/>
      <sz val="12"/>
      <name val="Arial CE"/>
      <family val="2"/>
      <charset val="238"/>
    </font>
    <font>
      <b/>
      <sz val="16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2"/>
      <name val="Times New Roman"/>
      <family val="1"/>
      <charset val="238"/>
    </font>
    <font>
      <vertAlign val="subscript"/>
      <sz val="12"/>
      <name val="Times New Roman"/>
      <family val="1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7"/>
      <name val="Arial"/>
      <family val="2"/>
      <charset val="238"/>
    </font>
    <font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2"/>
      <name val="Times New Roman"/>
      <family val="1"/>
      <charset val="238"/>
    </font>
    <font>
      <b/>
      <vertAlign val="subscript"/>
      <sz val="12"/>
      <name val="Times New Roman"/>
      <family val="1"/>
      <charset val="238"/>
    </font>
    <font>
      <b/>
      <vertAlign val="subscript"/>
      <sz val="12"/>
      <name val="Arial"/>
      <family val="2"/>
      <charset val="238"/>
    </font>
    <font>
      <b/>
      <sz val="14"/>
      <name val="Arial"/>
      <family val="2"/>
      <charset val="238"/>
    </font>
    <font>
      <b/>
      <i/>
      <sz val="14"/>
      <name val="Arial"/>
      <family val="2"/>
      <charset val="238"/>
    </font>
    <font>
      <b/>
      <sz val="12"/>
      <name val="Arial CE"/>
      <charset val="238"/>
    </font>
    <font>
      <sz val="12"/>
      <color rgb="FF202122"/>
      <name val="Arial"/>
      <family val="2"/>
      <charset val="238"/>
    </font>
    <font>
      <vertAlign val="superscript"/>
      <sz val="11"/>
      <name val="Arial"/>
      <family val="2"/>
      <charset val="238"/>
    </font>
    <font>
      <b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center" indent="13"/>
    </xf>
    <xf numFmtId="0" fontId="11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6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vertical="center"/>
    </xf>
    <xf numFmtId="0" fontId="11" fillId="0" borderId="0" xfId="0" applyFont="1" applyFill="1"/>
    <xf numFmtId="0" fontId="0" fillId="0" borderId="0" xfId="0"/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left"/>
    </xf>
    <xf numFmtId="0" fontId="7" fillId="0" borderId="0" xfId="0" applyFont="1" applyFill="1"/>
    <xf numFmtId="0" fontId="0" fillId="0" borderId="0" xfId="0" applyFill="1"/>
    <xf numFmtId="0" fontId="11" fillId="0" borderId="11" xfId="0" applyFont="1" applyFill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/>
    </xf>
    <xf numFmtId="164" fontId="11" fillId="0" borderId="11" xfId="0" applyNumberFormat="1" applyFont="1" applyFill="1" applyBorder="1" applyAlignment="1">
      <alignment horizontal="center" vertical="center"/>
    </xf>
    <xf numFmtId="1" fontId="11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8" fillId="0" borderId="5" xfId="0" applyFont="1" applyBorder="1"/>
    <xf numFmtId="0" fontId="8" fillId="0" borderId="1" xfId="0" applyFont="1" applyBorder="1"/>
    <xf numFmtId="0" fontId="8" fillId="0" borderId="3" xfId="0" applyFont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/>
    <xf numFmtId="49" fontId="0" fillId="0" borderId="0" xfId="0" applyNumberFormat="1" applyAlignment="1"/>
    <xf numFmtId="0" fontId="21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Převodní charakteristika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'Tabulky a grafy'!$B$7:$B$25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5</c:v>
                </c:pt>
              </c:numCache>
            </c:numRef>
          </c:xVal>
          <c:yVal>
            <c:numRef>
              <c:f>'Tabulky a grafy'!$C$7:$C$25</c:f>
              <c:numCache>
                <c:formatCode>General</c:formatCode>
                <c:ptCount val="19"/>
                <c:pt idx="0">
                  <c:v>0</c:v>
                </c:pt>
                <c:pt idx="1">
                  <c:v>0.83</c:v>
                </c:pt>
                <c:pt idx="2">
                  <c:v>1.65</c:v>
                </c:pt>
                <c:pt idx="3">
                  <c:v>2.48</c:v>
                </c:pt>
                <c:pt idx="4">
                  <c:v>3.3</c:v>
                </c:pt>
                <c:pt idx="5">
                  <c:v>4.0999999999999996</c:v>
                </c:pt>
                <c:pt idx="6">
                  <c:v>4.9000000000000004</c:v>
                </c:pt>
                <c:pt idx="7">
                  <c:v>5.7</c:v>
                </c:pt>
                <c:pt idx="8">
                  <c:v>6.6</c:v>
                </c:pt>
                <c:pt idx="9">
                  <c:v>7.4</c:v>
                </c:pt>
                <c:pt idx="10">
                  <c:v>8.3000000000000007</c:v>
                </c:pt>
                <c:pt idx="11">
                  <c:v>9</c:v>
                </c:pt>
                <c:pt idx="12">
                  <c:v>10</c:v>
                </c:pt>
                <c:pt idx="13">
                  <c:v>10.4</c:v>
                </c:pt>
                <c:pt idx="14">
                  <c:v>10.8</c:v>
                </c:pt>
                <c:pt idx="15">
                  <c:v>11</c:v>
                </c:pt>
                <c:pt idx="16">
                  <c:v>11.45</c:v>
                </c:pt>
                <c:pt idx="17">
                  <c:v>11.8</c:v>
                </c:pt>
                <c:pt idx="18">
                  <c:v>12.2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9FC-42C2-934B-647B66E8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4096"/>
        <c:axId val="57357440"/>
      </c:scatterChart>
      <c:valAx>
        <c:axId val="746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U1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357440"/>
        <c:crosses val="autoZero"/>
        <c:crossBetween val="midCat"/>
      </c:valAx>
      <c:valAx>
        <c:axId val="573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U2 (V)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46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cs-CZ"/>
              <a:t>rekvenční zisková charakteristika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4812204515771"/>
          <c:y val="0.22437443052779024"/>
          <c:w val="0.81012397297714567"/>
          <c:h val="0.59685481348510194"/>
        </c:manualLayout>
      </c:layout>
      <c:scatterChart>
        <c:scatterStyle val="smoothMarker"/>
        <c:varyColors val="0"/>
        <c:ser>
          <c:idx val="0"/>
          <c:order val="0"/>
          <c:tx>
            <c:v>zisková ch.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'Tabulky a grafy'!$A$59:$A$74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  <c:pt idx="8">
                  <c:v>3000</c:v>
                </c:pt>
                <c:pt idx="9">
                  <c:v>7000</c:v>
                </c:pt>
                <c:pt idx="10">
                  <c:v>10000</c:v>
                </c:pt>
                <c:pt idx="11">
                  <c:v>12000</c:v>
                </c:pt>
                <c:pt idx="12">
                  <c:v>15000</c:v>
                </c:pt>
                <c:pt idx="13">
                  <c:v>18000</c:v>
                </c:pt>
                <c:pt idx="14">
                  <c:v>20000</c:v>
                </c:pt>
                <c:pt idx="15">
                  <c:v>22000</c:v>
                </c:pt>
              </c:numCache>
            </c:numRef>
          </c:xVal>
          <c:yVal>
            <c:numRef>
              <c:f>'Tabulky a grafy'!$E$59:$E$74</c:f>
              <c:numCache>
                <c:formatCode>0.0</c:formatCode>
                <c:ptCount val="16"/>
                <c:pt idx="0">
                  <c:v>6.4443858946783861</c:v>
                </c:pt>
                <c:pt idx="1">
                  <c:v>12.041199826559248</c:v>
                </c:pt>
                <c:pt idx="2">
                  <c:v>11.595671932336202</c:v>
                </c:pt>
                <c:pt idx="3">
                  <c:v>12.041199826559248</c:v>
                </c:pt>
                <c:pt idx="4">
                  <c:v>12.041199826559248</c:v>
                </c:pt>
                <c:pt idx="5">
                  <c:v>12.041199826559248</c:v>
                </c:pt>
                <c:pt idx="6">
                  <c:v>12.255677134394709</c:v>
                </c:pt>
                <c:pt idx="7">
                  <c:v>12.255677134394709</c:v>
                </c:pt>
                <c:pt idx="8">
                  <c:v>12.255677134394709</c:v>
                </c:pt>
                <c:pt idx="9">
                  <c:v>12.255677134394709</c:v>
                </c:pt>
                <c:pt idx="10">
                  <c:v>12.041199826559248</c:v>
                </c:pt>
                <c:pt idx="11">
                  <c:v>11.126050015345745</c:v>
                </c:pt>
                <c:pt idx="12">
                  <c:v>9.5424250943932485</c:v>
                </c:pt>
                <c:pt idx="13">
                  <c:v>7.9588001734407516</c:v>
                </c:pt>
                <c:pt idx="14">
                  <c:v>7.2345567203518568</c:v>
                </c:pt>
                <c:pt idx="15">
                  <c:v>6.0205999132796242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3C-469E-850A-9BF7B9E1AD5D}"/>
            </c:ext>
          </c:extLst>
        </c:ser>
        <c:ser>
          <c:idx val="1"/>
          <c:order val="1"/>
          <c:tx>
            <c:v>pokles o 3 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'Tabulky a grafy'!$A$59:$A$74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  <c:pt idx="8">
                  <c:v>3000</c:v>
                </c:pt>
                <c:pt idx="9">
                  <c:v>7000</c:v>
                </c:pt>
                <c:pt idx="10">
                  <c:v>10000</c:v>
                </c:pt>
                <c:pt idx="11">
                  <c:v>12000</c:v>
                </c:pt>
                <c:pt idx="12">
                  <c:v>15000</c:v>
                </c:pt>
                <c:pt idx="13">
                  <c:v>18000</c:v>
                </c:pt>
                <c:pt idx="14">
                  <c:v>20000</c:v>
                </c:pt>
                <c:pt idx="15">
                  <c:v>22000</c:v>
                </c:pt>
              </c:numCache>
            </c:numRef>
          </c:xVal>
          <c:yVal>
            <c:numRef>
              <c:f>'Tabulky a grafy'!$F$59:$F$74</c:f>
              <c:numCache>
                <c:formatCode>0.0</c:formatCode>
                <c:ptCount val="16"/>
                <c:pt idx="0">
                  <c:v>9.2556771343947091</c:v>
                </c:pt>
                <c:pt idx="1">
                  <c:v>9.2556771343947091</c:v>
                </c:pt>
                <c:pt idx="2">
                  <c:v>9.2556771343947091</c:v>
                </c:pt>
                <c:pt idx="3">
                  <c:v>9.2556771343947091</c:v>
                </c:pt>
                <c:pt idx="4">
                  <c:v>9.2556771343947091</c:v>
                </c:pt>
                <c:pt idx="5">
                  <c:v>9.2556771343947091</c:v>
                </c:pt>
                <c:pt idx="6">
                  <c:v>9.2556771343947091</c:v>
                </c:pt>
                <c:pt idx="7">
                  <c:v>9.2556771343947091</c:v>
                </c:pt>
                <c:pt idx="8">
                  <c:v>9.2556771343947091</c:v>
                </c:pt>
                <c:pt idx="9">
                  <c:v>9.2556771343947091</c:v>
                </c:pt>
                <c:pt idx="10">
                  <c:v>9.2556771343947091</c:v>
                </c:pt>
                <c:pt idx="11">
                  <c:v>9.2556771343947091</c:v>
                </c:pt>
                <c:pt idx="12">
                  <c:v>9.2556771343947091</c:v>
                </c:pt>
                <c:pt idx="13">
                  <c:v>9.2556771343947091</c:v>
                </c:pt>
                <c:pt idx="14">
                  <c:v>9.2556771343947091</c:v>
                </c:pt>
                <c:pt idx="15">
                  <c:v>9.2556771343947091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03C-469E-850A-9BF7B9E1A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472"/>
        <c:axId val="80417536"/>
      </c:scatterChart>
      <c:valAx>
        <c:axId val="117865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417536"/>
        <c:crosses val="autoZero"/>
        <c:crossBetween val="midCat"/>
      </c:valAx>
      <c:valAx>
        <c:axId val="804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au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86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cs-CZ"/>
              <a:t>rekvenční fázová charakteristika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534849810440358E-2"/>
          <c:y val="0.16528520499108734"/>
          <c:w val="0.84017414489855435"/>
          <c:h val="0.694771358794054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'Tabulky a grafy'!$A$59:$A$74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400</c:v>
                </c:pt>
                <c:pt idx="6">
                  <c:v>800</c:v>
                </c:pt>
                <c:pt idx="7">
                  <c:v>1000</c:v>
                </c:pt>
                <c:pt idx="8">
                  <c:v>3000</c:v>
                </c:pt>
                <c:pt idx="9">
                  <c:v>7000</c:v>
                </c:pt>
                <c:pt idx="10">
                  <c:v>10000</c:v>
                </c:pt>
                <c:pt idx="11">
                  <c:v>12000</c:v>
                </c:pt>
                <c:pt idx="12">
                  <c:v>15000</c:v>
                </c:pt>
                <c:pt idx="13">
                  <c:v>18000</c:v>
                </c:pt>
                <c:pt idx="14">
                  <c:v>20000</c:v>
                </c:pt>
                <c:pt idx="15">
                  <c:v>22000</c:v>
                </c:pt>
              </c:numCache>
            </c:numRef>
          </c:xVal>
          <c:yVal>
            <c:numRef>
              <c:f>'Tabulky a grafy'!$I$59:$I$74</c:f>
              <c:numCache>
                <c:formatCode>0</c:formatCode>
                <c:ptCount val="16"/>
                <c:pt idx="0">
                  <c:v>133.33333333333331</c:v>
                </c:pt>
                <c:pt idx="1">
                  <c:v>134.11764705882354</c:v>
                </c:pt>
                <c:pt idx="2">
                  <c:v>162.85714285714286</c:v>
                </c:pt>
                <c:pt idx="3">
                  <c:v>185.80645161290323</c:v>
                </c:pt>
                <c:pt idx="4">
                  <c:v>152.54237288135593</c:v>
                </c:pt>
                <c:pt idx="5">
                  <c:v>180</c:v>
                </c:pt>
                <c:pt idx="6">
                  <c:v>174.19354838709677</c:v>
                </c:pt>
                <c:pt idx="7">
                  <c:v>176.32653061224488</c:v>
                </c:pt>
                <c:pt idx="8">
                  <c:v>185.45454545454547</c:v>
                </c:pt>
                <c:pt idx="9">
                  <c:v>180</c:v>
                </c:pt>
                <c:pt idx="10">
                  <c:v>180</c:v>
                </c:pt>
                <c:pt idx="11">
                  <c:v>201.95121951219511</c:v>
                </c:pt>
                <c:pt idx="12">
                  <c:v>223.63636363636363</c:v>
                </c:pt>
                <c:pt idx="13">
                  <c:v>231.42857142857144</c:v>
                </c:pt>
                <c:pt idx="14">
                  <c:v>230.4</c:v>
                </c:pt>
                <c:pt idx="15">
                  <c:v>234.78260869565219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16-481C-99FA-32DAC537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2592"/>
        <c:axId val="80464896"/>
      </c:scatterChart>
      <c:valAx>
        <c:axId val="8046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464896"/>
        <c:crosses val="autoZero"/>
        <c:crossBetween val="midCat"/>
      </c:valAx>
      <c:valAx>
        <c:axId val="804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φ</a:t>
                </a:r>
                <a:r>
                  <a:rPr lang="cs-CZ" sz="1000" b="0" i="0" u="none" strike="noStrike" baseline="0">
                    <a:effectLst/>
                  </a:rPr>
                  <a:t> </a:t>
                </a:r>
                <a:r>
                  <a:rPr lang="el-GR"/>
                  <a:t>[°]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4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10</xdr:row>
      <xdr:rowOff>137160</xdr:rowOff>
    </xdr:from>
    <xdr:to>
      <xdr:col>5</xdr:col>
      <xdr:colOff>464622</xdr:colOff>
      <xdr:row>28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1FD4359-E220-48D2-A475-DF9F693238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70"/>
        <a:stretch/>
      </xdr:blipFill>
      <xdr:spPr>
        <a:xfrm>
          <a:off x="53340" y="1813560"/>
          <a:ext cx="3459282" cy="3017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58</xdr:row>
      <xdr:rowOff>141508</xdr:rowOff>
    </xdr:from>
    <xdr:to>
      <xdr:col>8</xdr:col>
      <xdr:colOff>457200</xdr:colOff>
      <xdr:row>68</xdr:row>
      <xdr:rowOff>15240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xmlns="" id="{77DAEC5E-F91E-44AF-82B8-2E859A62FBED}"/>
            </a:ext>
          </a:extLst>
        </xdr:cNvPr>
        <xdr:cNvGrpSpPr/>
      </xdr:nvGrpSpPr>
      <xdr:grpSpPr>
        <a:xfrm>
          <a:off x="2560320" y="11257183"/>
          <a:ext cx="2716530" cy="1731107"/>
          <a:chOff x="2034540" y="9620788"/>
          <a:chExt cx="3360420" cy="2091152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xmlns="" id="{F198B7F2-3887-4637-B30C-E01B6580ABCC}"/>
              </a:ext>
            </a:extLst>
          </xdr:cNvPr>
          <xdr:cNvGrpSpPr/>
        </xdr:nvGrpSpPr>
        <xdr:grpSpPr>
          <a:xfrm>
            <a:off x="2034540" y="9620788"/>
            <a:ext cx="3360420" cy="2091152"/>
            <a:chOff x="0" y="10100848"/>
            <a:chExt cx="2674620" cy="1572654"/>
          </a:xfrm>
        </xdr:grpSpPr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xmlns="" id="{879E8845-D7DE-49FF-A108-3677DADD98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10100848"/>
              <a:ext cx="2674620" cy="1572654"/>
            </a:xfrm>
            <a:prstGeom prst="rect">
              <a:avLst/>
            </a:prstGeom>
          </xdr:spPr>
        </xdr:pic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xmlns="" id="{E303BBFA-8D47-4395-B533-3D6BE653A7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2041" y="10657840"/>
              <a:ext cx="449579" cy="471617"/>
            </a:xfrm>
            <a:prstGeom prst="rect">
              <a:avLst/>
            </a:prstGeom>
          </xdr:spPr>
        </xdr:pic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xmlns="" id="{74D1C389-442C-4882-9ED7-E954CA80672C}"/>
                </a:ext>
              </a:extLst>
            </xdr:cNvPr>
            <xdr:cNvCxnSpPr/>
          </xdr:nvCxnSpPr>
          <xdr:spPr>
            <a:xfrm>
              <a:off x="1516380" y="10893649"/>
              <a:ext cx="160020" cy="2951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xmlns="" id="{DA2A521D-5710-4F90-985D-7F02CC2022E9}"/>
                </a:ext>
              </a:extLst>
            </xdr:cNvPr>
            <xdr:cNvCxnSpPr/>
          </xdr:nvCxnSpPr>
          <xdr:spPr>
            <a:xfrm>
              <a:off x="1676400" y="10904220"/>
              <a:ext cx="0" cy="19050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xmlns="" id="{CB8C00B4-302A-4818-BD4B-CFB636E92383}"/>
                </a:ext>
              </a:extLst>
            </xdr:cNvPr>
            <xdr:cNvCxnSpPr/>
          </xdr:nvCxnSpPr>
          <xdr:spPr>
            <a:xfrm>
              <a:off x="1318260" y="11018520"/>
              <a:ext cx="7620" cy="44196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xmlns="" id="{64714F8B-B741-477A-9340-28F68F60154B}"/>
                </a:ext>
              </a:extLst>
            </xdr:cNvPr>
            <xdr:cNvCxnSpPr/>
          </xdr:nvCxnSpPr>
          <xdr:spPr>
            <a:xfrm flipV="1">
              <a:off x="1074420" y="11448191"/>
              <a:ext cx="243840" cy="4669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" name="Straight Connector 24">
              <a:extLst>
                <a:ext uri="{FF2B5EF4-FFF2-40B4-BE49-F238E27FC236}">
                  <a16:creationId xmlns:a16="http://schemas.microsoft.com/office/drawing/2014/main" xmlns="" id="{7A7F9082-9B28-43FB-B7B9-4EA3DAF806EF}"/>
                </a:ext>
              </a:extLst>
            </xdr:cNvPr>
            <xdr:cNvCxnSpPr/>
          </xdr:nvCxnSpPr>
          <xdr:spPr>
            <a:xfrm>
              <a:off x="1333500" y="10728960"/>
              <a:ext cx="365760" cy="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xmlns="" id="{7E6F6437-3742-40E5-974C-2C3D63AFD39B}"/>
                </a:ext>
              </a:extLst>
            </xdr:cNvPr>
            <xdr:cNvCxnSpPr/>
          </xdr:nvCxnSpPr>
          <xdr:spPr>
            <a:xfrm flipH="1">
              <a:off x="1333500" y="10721340"/>
              <a:ext cx="7620" cy="83820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xmlns="" id="{C8C7F985-2CE6-4C62-9614-E0339A2F577D}"/>
              </a:ext>
            </a:extLst>
          </xdr:cNvPr>
          <xdr:cNvCxnSpPr/>
        </xdr:nvCxnSpPr>
        <xdr:spPr>
          <a:xfrm flipV="1">
            <a:off x="4145280" y="10919460"/>
            <a:ext cx="91440" cy="762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236220</xdr:colOff>
      <xdr:row>98</xdr:row>
      <xdr:rowOff>60960</xdr:rowOff>
    </xdr:from>
    <xdr:to>
      <xdr:col>6</xdr:col>
      <xdr:colOff>220980</xdr:colOff>
      <xdr:row>107</xdr:row>
      <xdr:rowOff>160020</xdr:rowOff>
    </xdr:to>
    <xdr:pic>
      <xdr:nvPicPr>
        <xdr:cNvPr id="37" name="Picture 5">
          <a:extLst>
            <a:ext uri="{FF2B5EF4-FFF2-40B4-BE49-F238E27FC236}">
              <a16:creationId xmlns:a16="http://schemas.microsoft.com/office/drawing/2014/main" xmlns="" id="{4A44B0A8-999C-45CD-8726-7DC25A36B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" y="17099280"/>
          <a:ext cx="2423160" cy="160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26</xdr:row>
      <xdr:rowOff>22860</xdr:rowOff>
    </xdr:from>
    <xdr:to>
      <xdr:col>7</xdr:col>
      <xdr:colOff>289560</xdr:colOff>
      <xdr:row>42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2E4817-5250-4129-9585-93C0B6013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74</xdr:row>
      <xdr:rowOff>83820</xdr:rowOff>
    </xdr:from>
    <xdr:to>
      <xdr:col>7</xdr:col>
      <xdr:colOff>411480</xdr:colOff>
      <xdr:row>91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5EBD0AD-7EF6-484E-AC13-4450D840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91</xdr:row>
      <xdr:rowOff>137160</xdr:rowOff>
    </xdr:from>
    <xdr:to>
      <xdr:col>7</xdr:col>
      <xdr:colOff>426720</xdr:colOff>
      <xdr:row>108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15EB075-DB2B-4CE3-8D3C-7F6BDB5BA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40" workbookViewId="0">
      <selection activeCell="E33" sqref="E33"/>
    </sheetView>
  </sheetViews>
  <sheetFormatPr defaultRowHeight="12.75" x14ac:dyDescent="0.2"/>
  <cols>
    <col min="6" max="6" width="10" customWidth="1"/>
    <col min="9" max="9" width="13.7109375" customWidth="1"/>
  </cols>
  <sheetData>
    <row r="1" spans="1:9" x14ac:dyDescent="0.2">
      <c r="A1" s="63" t="s">
        <v>0</v>
      </c>
      <c r="B1" s="64"/>
      <c r="C1" s="65"/>
      <c r="D1" s="72" t="s">
        <v>1</v>
      </c>
      <c r="E1" s="73"/>
      <c r="F1" s="74"/>
      <c r="G1" s="81" t="s">
        <v>9</v>
      </c>
      <c r="H1" s="82"/>
      <c r="I1" s="83"/>
    </row>
    <row r="2" spans="1:9" ht="13.5" thickBot="1" x14ac:dyDescent="0.25">
      <c r="A2" s="66"/>
      <c r="B2" s="67"/>
      <c r="C2" s="68"/>
      <c r="D2" s="75"/>
      <c r="E2" s="76"/>
      <c r="F2" s="77"/>
      <c r="G2" s="84"/>
      <c r="H2" s="85"/>
      <c r="I2" s="86"/>
    </row>
    <row r="3" spans="1:9" x14ac:dyDescent="0.2">
      <c r="A3" s="66"/>
      <c r="B3" s="67"/>
      <c r="C3" s="68"/>
      <c r="D3" s="75"/>
      <c r="E3" s="76"/>
      <c r="F3" s="77"/>
      <c r="G3" s="81" t="s">
        <v>10</v>
      </c>
      <c r="H3" s="82"/>
      <c r="I3" s="83"/>
    </row>
    <row r="4" spans="1:9" ht="13.5" thickBot="1" x14ac:dyDescent="0.25">
      <c r="A4" s="69"/>
      <c r="B4" s="70"/>
      <c r="C4" s="71"/>
      <c r="D4" s="78"/>
      <c r="E4" s="79"/>
      <c r="F4" s="80"/>
      <c r="G4" s="84"/>
      <c r="H4" s="85"/>
      <c r="I4" s="86"/>
    </row>
    <row r="5" spans="1:9" ht="12.75" customHeight="1" x14ac:dyDescent="0.2">
      <c r="A5" s="81" t="s">
        <v>7</v>
      </c>
      <c r="B5" s="87"/>
      <c r="C5" s="87"/>
      <c r="D5" s="87"/>
      <c r="E5" s="87"/>
      <c r="F5" s="88"/>
      <c r="G5" s="81" t="s">
        <v>11</v>
      </c>
      <c r="H5" s="82"/>
      <c r="I5" s="83"/>
    </row>
    <row r="6" spans="1:9" ht="13.5" customHeight="1" thickBot="1" x14ac:dyDescent="0.25">
      <c r="A6" s="89" t="s">
        <v>8</v>
      </c>
      <c r="B6" s="90"/>
      <c r="C6" s="90"/>
      <c r="D6" s="90"/>
      <c r="E6" s="90"/>
      <c r="F6" s="91"/>
      <c r="G6" s="84"/>
      <c r="H6" s="85"/>
      <c r="I6" s="86"/>
    </row>
    <row r="7" spans="1:9" ht="12.75" customHeight="1" x14ac:dyDescent="0.2">
      <c r="A7" s="92"/>
      <c r="B7" s="90"/>
      <c r="C7" s="90"/>
      <c r="D7" s="90"/>
      <c r="E7" s="90"/>
      <c r="F7" s="91"/>
      <c r="G7" s="81" t="s">
        <v>93</v>
      </c>
      <c r="H7" s="82"/>
      <c r="I7" s="83"/>
    </row>
    <row r="8" spans="1:9" ht="13.5" customHeight="1" thickBot="1" x14ac:dyDescent="0.25">
      <c r="A8" s="93"/>
      <c r="B8" s="94"/>
      <c r="C8" s="94"/>
      <c r="D8" s="94"/>
      <c r="E8" s="94"/>
      <c r="F8" s="95"/>
      <c r="G8" s="84"/>
      <c r="H8" s="85"/>
      <c r="I8" s="86"/>
    </row>
    <row r="9" spans="1:9" x14ac:dyDescent="0.2">
      <c r="A9" s="1" t="s">
        <v>2</v>
      </c>
      <c r="B9" s="2"/>
      <c r="C9" s="2"/>
      <c r="D9" s="2"/>
      <c r="E9" s="2"/>
      <c r="F9" s="2"/>
      <c r="G9" s="1" t="s">
        <v>3</v>
      </c>
      <c r="H9" s="2"/>
      <c r="I9" s="3"/>
    </row>
    <row r="10" spans="1:9" x14ac:dyDescent="0.2">
      <c r="A10" s="4"/>
      <c r="B10" s="2"/>
      <c r="C10" s="2"/>
      <c r="D10" s="2"/>
      <c r="E10" s="2"/>
      <c r="F10" s="2"/>
      <c r="G10" s="4"/>
      <c r="H10" s="2"/>
      <c r="I10" s="3"/>
    </row>
    <row r="11" spans="1:9" x14ac:dyDescent="0.2">
      <c r="A11" s="4"/>
      <c r="B11" s="2"/>
      <c r="C11" s="2"/>
      <c r="D11" s="2"/>
      <c r="E11" s="2"/>
      <c r="F11" s="2"/>
      <c r="G11" s="4"/>
      <c r="H11" s="2"/>
      <c r="I11" s="3"/>
    </row>
    <row r="12" spans="1:9" x14ac:dyDescent="0.2">
      <c r="A12" s="4"/>
      <c r="B12" s="2"/>
      <c r="C12" s="2"/>
      <c r="D12" s="2"/>
      <c r="E12" s="2"/>
      <c r="F12" s="2"/>
      <c r="G12" s="4"/>
      <c r="H12" s="2"/>
      <c r="I12" s="3"/>
    </row>
    <row r="13" spans="1:9" x14ac:dyDescent="0.2">
      <c r="A13" s="4"/>
      <c r="B13" s="2"/>
      <c r="C13" s="2"/>
      <c r="D13" s="2"/>
      <c r="E13" s="2"/>
      <c r="F13" s="2"/>
      <c r="G13" s="4"/>
      <c r="H13" s="2"/>
      <c r="I13" s="3"/>
    </row>
    <row r="14" spans="1:9" x14ac:dyDescent="0.2">
      <c r="A14" s="4"/>
      <c r="B14" s="2"/>
      <c r="C14" s="2"/>
      <c r="D14" s="2"/>
      <c r="E14" s="2"/>
      <c r="F14" s="2"/>
      <c r="G14" s="4"/>
      <c r="H14" s="2"/>
      <c r="I14" s="3"/>
    </row>
    <row r="15" spans="1:9" x14ac:dyDescent="0.2">
      <c r="A15" s="4"/>
      <c r="B15" s="2"/>
      <c r="C15" s="17"/>
      <c r="D15" s="2"/>
      <c r="E15" s="2"/>
      <c r="F15" s="2"/>
      <c r="G15" s="4"/>
      <c r="H15" s="2"/>
      <c r="I15" s="3"/>
    </row>
    <row r="16" spans="1:9" x14ac:dyDescent="0.2">
      <c r="A16" s="4"/>
      <c r="B16" s="2"/>
      <c r="C16" s="2"/>
      <c r="D16" s="2"/>
      <c r="E16" s="2"/>
      <c r="F16" s="2"/>
      <c r="G16" s="4"/>
      <c r="H16" s="2"/>
      <c r="I16" s="3"/>
    </row>
    <row r="17" spans="1:9" x14ac:dyDescent="0.2">
      <c r="A17" s="4"/>
      <c r="B17" s="2"/>
      <c r="C17" s="2"/>
      <c r="D17" s="2"/>
      <c r="E17" s="2"/>
      <c r="F17" s="2"/>
      <c r="G17" s="4"/>
      <c r="H17" s="2"/>
      <c r="I17" s="3"/>
    </row>
    <row r="18" spans="1:9" x14ac:dyDescent="0.2">
      <c r="A18" s="4"/>
      <c r="B18" s="2"/>
      <c r="C18" s="2"/>
      <c r="D18" s="2"/>
      <c r="E18" s="2"/>
      <c r="F18" s="2"/>
      <c r="G18" s="4"/>
      <c r="H18" s="2"/>
      <c r="I18" s="3"/>
    </row>
    <row r="19" spans="1:9" x14ac:dyDescent="0.2">
      <c r="A19" s="4"/>
      <c r="B19" s="2"/>
      <c r="C19" s="2"/>
      <c r="D19" s="2"/>
      <c r="E19" s="2"/>
      <c r="F19" s="2"/>
      <c r="G19" s="4"/>
      <c r="H19" s="2"/>
      <c r="I19" s="3"/>
    </row>
    <row r="20" spans="1:9" x14ac:dyDescent="0.2">
      <c r="A20" s="4"/>
      <c r="B20" s="2"/>
      <c r="C20" s="2"/>
      <c r="D20" s="2"/>
      <c r="E20" s="2"/>
      <c r="F20" s="2"/>
      <c r="G20" s="4"/>
      <c r="H20" s="2"/>
      <c r="I20" s="3"/>
    </row>
    <row r="21" spans="1:9" x14ac:dyDescent="0.2">
      <c r="A21" s="4"/>
      <c r="B21" s="2"/>
      <c r="C21" s="2"/>
      <c r="D21" s="2"/>
      <c r="E21" s="2"/>
      <c r="F21" s="2"/>
      <c r="G21" s="4"/>
      <c r="H21" s="2"/>
      <c r="I21" s="3"/>
    </row>
    <row r="22" spans="1:9" x14ac:dyDescent="0.2">
      <c r="A22" s="4"/>
      <c r="B22" s="2"/>
      <c r="C22" s="2"/>
      <c r="D22" s="2"/>
      <c r="E22" s="2"/>
      <c r="F22" s="2"/>
      <c r="G22" s="4"/>
      <c r="H22" s="2"/>
      <c r="I22" s="3"/>
    </row>
    <row r="23" spans="1:9" x14ac:dyDescent="0.2">
      <c r="A23" s="4"/>
      <c r="B23" s="2"/>
      <c r="C23" s="2"/>
      <c r="D23" s="2"/>
      <c r="E23" s="2"/>
      <c r="F23" s="2"/>
      <c r="G23" s="4"/>
      <c r="H23" s="2"/>
      <c r="I23" s="3"/>
    </row>
    <row r="24" spans="1:9" x14ac:dyDescent="0.2">
      <c r="A24" s="4"/>
      <c r="B24" s="2"/>
      <c r="C24" s="2"/>
      <c r="D24" s="2"/>
      <c r="E24" s="2"/>
      <c r="F24" s="2"/>
      <c r="G24" s="4"/>
      <c r="H24" s="2"/>
      <c r="I24" s="3"/>
    </row>
    <row r="25" spans="1:9" x14ac:dyDescent="0.2">
      <c r="A25" s="4"/>
      <c r="B25" s="2"/>
      <c r="C25" s="2"/>
      <c r="D25" s="2"/>
      <c r="E25" s="2"/>
      <c r="F25" s="2"/>
      <c r="G25" s="4"/>
      <c r="H25" s="2"/>
      <c r="I25" s="3"/>
    </row>
    <row r="26" spans="1:9" x14ac:dyDescent="0.2">
      <c r="A26" s="4"/>
      <c r="B26" s="2"/>
      <c r="C26" s="2"/>
      <c r="D26" s="2"/>
      <c r="E26" s="2"/>
      <c r="F26" s="2"/>
      <c r="G26" s="4"/>
      <c r="H26" s="2"/>
      <c r="I26" s="3"/>
    </row>
    <row r="27" spans="1:9" x14ac:dyDescent="0.2">
      <c r="A27" s="4"/>
      <c r="B27" s="2"/>
      <c r="C27" s="2"/>
      <c r="D27" s="2"/>
      <c r="E27" s="2"/>
      <c r="F27" s="2"/>
      <c r="G27" s="4"/>
      <c r="H27" s="2"/>
      <c r="I27" s="3"/>
    </row>
    <row r="28" spans="1:9" x14ac:dyDescent="0.2">
      <c r="A28" s="4"/>
      <c r="B28" s="2"/>
      <c r="C28" s="2"/>
      <c r="D28" s="2"/>
      <c r="E28" s="2"/>
      <c r="F28" s="2"/>
      <c r="G28" s="4"/>
      <c r="H28" s="2"/>
      <c r="I28" s="3"/>
    </row>
    <row r="29" spans="1:9" x14ac:dyDescent="0.2">
      <c r="A29" s="4"/>
      <c r="B29" s="2"/>
      <c r="C29" s="2"/>
      <c r="D29" s="2"/>
      <c r="E29" s="2"/>
      <c r="F29" s="2"/>
      <c r="G29" s="4"/>
      <c r="H29" s="2"/>
      <c r="I29" s="3"/>
    </row>
    <row r="30" spans="1:9" x14ac:dyDescent="0.2">
      <c r="A30" s="4"/>
      <c r="B30" s="2"/>
      <c r="C30" s="2"/>
      <c r="D30" s="2"/>
      <c r="E30" s="2"/>
      <c r="F30" s="2"/>
      <c r="G30" s="4"/>
      <c r="H30" s="2"/>
      <c r="I30" s="3"/>
    </row>
    <row r="31" spans="1:9" x14ac:dyDescent="0.2">
      <c r="A31" s="4"/>
      <c r="B31" s="2"/>
      <c r="C31" s="2"/>
      <c r="D31" s="2"/>
      <c r="E31" s="2"/>
      <c r="F31" s="2"/>
      <c r="G31" s="4"/>
      <c r="H31" s="2"/>
      <c r="I31" s="3"/>
    </row>
    <row r="32" spans="1:9" x14ac:dyDescent="0.2">
      <c r="A32" s="4"/>
      <c r="B32" s="2"/>
      <c r="C32" s="2"/>
      <c r="D32" s="2"/>
      <c r="E32" s="2"/>
      <c r="F32" s="2"/>
      <c r="G32" s="4"/>
      <c r="H32" s="2"/>
      <c r="I32" s="3"/>
    </row>
    <row r="33" spans="1:9" x14ac:dyDescent="0.2">
      <c r="A33" s="4"/>
      <c r="B33" s="2"/>
      <c r="C33" s="2"/>
      <c r="D33" s="2"/>
      <c r="E33" s="2"/>
      <c r="F33" s="2"/>
      <c r="G33" s="4"/>
      <c r="H33" s="2"/>
      <c r="I33" s="3"/>
    </row>
    <row r="34" spans="1:9" x14ac:dyDescent="0.2">
      <c r="A34" s="4"/>
      <c r="B34" s="2"/>
      <c r="C34" s="2"/>
      <c r="D34" s="2"/>
      <c r="E34" s="2"/>
      <c r="F34" s="2"/>
      <c r="G34" s="4"/>
      <c r="H34" s="2"/>
      <c r="I34" s="3"/>
    </row>
    <row r="35" spans="1:9" x14ac:dyDescent="0.2">
      <c r="A35" s="4"/>
      <c r="B35" s="2"/>
      <c r="C35" s="2"/>
      <c r="D35" s="2"/>
      <c r="E35" s="2"/>
      <c r="F35" s="2"/>
      <c r="G35" s="4"/>
      <c r="H35" s="2"/>
      <c r="I35" s="3"/>
    </row>
    <row r="36" spans="1:9" x14ac:dyDescent="0.2">
      <c r="A36" s="4"/>
      <c r="B36" s="2"/>
      <c r="C36" s="2"/>
      <c r="D36" s="2"/>
      <c r="E36" s="2"/>
      <c r="F36" s="2"/>
      <c r="G36" s="4"/>
      <c r="H36" s="2"/>
      <c r="I36" s="3"/>
    </row>
    <row r="37" spans="1:9" x14ac:dyDescent="0.2">
      <c r="A37" s="4"/>
      <c r="B37" s="2"/>
      <c r="C37" s="2"/>
      <c r="D37" s="2"/>
      <c r="E37" s="2"/>
      <c r="F37" s="2"/>
      <c r="G37" s="4"/>
      <c r="H37" s="2"/>
      <c r="I37" s="3"/>
    </row>
    <row r="38" spans="1:9" x14ac:dyDescent="0.2">
      <c r="A38" s="4"/>
      <c r="B38" s="2"/>
      <c r="C38" s="2"/>
      <c r="D38" s="2"/>
      <c r="E38" s="2"/>
      <c r="F38" s="2"/>
      <c r="G38" s="4"/>
      <c r="H38" s="2"/>
      <c r="I38" s="3"/>
    </row>
    <row r="39" spans="1:9" x14ac:dyDescent="0.2">
      <c r="A39" s="4"/>
      <c r="B39" s="2"/>
      <c r="C39" s="2"/>
      <c r="D39" s="2"/>
      <c r="E39" s="2"/>
      <c r="F39" s="2"/>
      <c r="G39" s="4"/>
      <c r="H39" s="2"/>
      <c r="I39" s="3"/>
    </row>
    <row r="40" spans="1:9" x14ac:dyDescent="0.2">
      <c r="A40" s="4"/>
      <c r="B40" s="2"/>
      <c r="C40" s="2"/>
      <c r="D40" s="2"/>
      <c r="E40" s="2"/>
      <c r="F40" s="2"/>
      <c r="G40" s="4"/>
      <c r="H40" s="2"/>
      <c r="I40" s="3"/>
    </row>
    <row r="41" spans="1:9" x14ac:dyDescent="0.2">
      <c r="A41" s="4"/>
      <c r="B41" s="2"/>
      <c r="C41" s="2"/>
      <c r="D41" s="2"/>
      <c r="E41" s="2"/>
      <c r="F41" s="2"/>
      <c r="G41" s="4"/>
      <c r="H41" s="2"/>
      <c r="I41" s="3"/>
    </row>
    <row r="42" spans="1:9" ht="13.5" thickBot="1" x14ac:dyDescent="0.25">
      <c r="A42" s="4"/>
      <c r="B42" s="2"/>
      <c r="C42" s="2"/>
      <c r="D42" s="2"/>
      <c r="E42" s="2"/>
      <c r="F42" s="2"/>
      <c r="G42" s="4"/>
      <c r="H42" s="2"/>
      <c r="I42" s="3"/>
    </row>
    <row r="43" spans="1:9" x14ac:dyDescent="0.2">
      <c r="A43" s="4"/>
      <c r="B43" s="2"/>
      <c r="C43" s="2"/>
      <c r="D43" s="2"/>
      <c r="E43" s="2"/>
      <c r="F43" s="2"/>
      <c r="G43" s="7" t="s">
        <v>12</v>
      </c>
      <c r="H43" s="14"/>
      <c r="I43" s="15"/>
    </row>
    <row r="44" spans="1:9" ht="13.5" thickBot="1" x14ac:dyDescent="0.25">
      <c r="A44" s="4"/>
      <c r="B44" s="2"/>
      <c r="C44" s="2"/>
      <c r="D44" s="2"/>
      <c r="E44" s="2"/>
      <c r="F44" s="2"/>
      <c r="G44" s="5"/>
      <c r="H44" s="6"/>
      <c r="I44" s="16"/>
    </row>
    <row r="45" spans="1:9" x14ac:dyDescent="0.2">
      <c r="A45" s="4"/>
      <c r="B45" s="2"/>
      <c r="C45" s="2"/>
      <c r="D45" s="2"/>
      <c r="E45" s="2"/>
      <c r="F45" s="2"/>
      <c r="G45" s="11" t="s">
        <v>13</v>
      </c>
      <c r="H45" s="12"/>
      <c r="I45" s="13"/>
    </row>
    <row r="46" spans="1:9" ht="13.5" thickBot="1" x14ac:dyDescent="0.25">
      <c r="A46" s="4"/>
      <c r="B46" s="2"/>
      <c r="C46" s="2"/>
      <c r="D46" s="2"/>
      <c r="E46" s="2"/>
      <c r="F46" s="2"/>
      <c r="G46" s="8"/>
      <c r="H46" s="9"/>
      <c r="I46" s="10"/>
    </row>
    <row r="47" spans="1:9" x14ac:dyDescent="0.2">
      <c r="A47" s="4"/>
      <c r="B47" s="2"/>
      <c r="C47" s="2"/>
      <c r="D47" s="2"/>
      <c r="E47" s="2"/>
      <c r="F47" s="2"/>
      <c r="G47" s="81" t="s">
        <v>4</v>
      </c>
      <c r="H47" s="82"/>
      <c r="I47" s="83"/>
    </row>
    <row r="48" spans="1:9" ht="13.5" thickBot="1" x14ac:dyDescent="0.25">
      <c r="A48" s="5"/>
      <c r="B48" s="6"/>
      <c r="C48" s="6"/>
      <c r="D48" s="6"/>
      <c r="E48" s="6"/>
      <c r="F48" s="6"/>
      <c r="G48" s="84"/>
      <c r="H48" s="85"/>
      <c r="I48" s="86"/>
    </row>
  </sheetData>
  <mergeCells count="9">
    <mergeCell ref="A1:C4"/>
    <mergeCell ref="D1:F4"/>
    <mergeCell ref="G1:I2"/>
    <mergeCell ref="G3:I4"/>
    <mergeCell ref="G47:I48"/>
    <mergeCell ref="G5:I6"/>
    <mergeCell ref="G7:I8"/>
    <mergeCell ref="A5:F5"/>
    <mergeCell ref="A6:F8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4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8"/>
  <sheetViews>
    <sheetView workbookViewId="0">
      <selection activeCell="F26" sqref="F26"/>
    </sheetView>
  </sheetViews>
  <sheetFormatPr defaultRowHeight="12.75" x14ac:dyDescent="0.2"/>
  <cols>
    <col min="6" max="9" width="8.85546875" customWidth="1"/>
  </cols>
  <sheetData>
    <row r="2" spans="1:18" ht="18" x14ac:dyDescent="0.25">
      <c r="A2" s="29" t="s">
        <v>14</v>
      </c>
    </row>
    <row r="4" spans="1:18" ht="19.5" x14ac:dyDescent="0.2">
      <c r="A4" s="19" t="s">
        <v>19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8" ht="15" x14ac:dyDescent="0.2">
      <c r="A5" s="23" t="s">
        <v>20</v>
      </c>
      <c r="F5" s="20"/>
      <c r="G5" s="20"/>
      <c r="H5" s="20"/>
      <c r="I5" s="20"/>
      <c r="J5" s="20"/>
      <c r="K5" s="20"/>
      <c r="L5" s="20"/>
      <c r="M5" s="20"/>
      <c r="N5" s="20"/>
    </row>
    <row r="6" spans="1:18" ht="15" x14ac:dyDescent="0.2">
      <c r="A6" s="19" t="s">
        <v>15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8" ht="15" x14ac:dyDescent="0.2">
      <c r="A7" s="21" t="s">
        <v>16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8" ht="15" x14ac:dyDescent="0.2">
      <c r="A8" s="21" t="s">
        <v>17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8" ht="15" x14ac:dyDescent="0.2">
      <c r="A9" s="21" t="s">
        <v>18</v>
      </c>
      <c r="B9" s="20"/>
      <c r="C9" s="20"/>
      <c r="D9" s="20"/>
      <c r="E9" s="20"/>
    </row>
    <row r="12" spans="1:18" ht="18" x14ac:dyDescent="0.2">
      <c r="A12" s="30" t="s">
        <v>5</v>
      </c>
      <c r="C12" s="24"/>
    </row>
    <row r="14" spans="1:18" ht="15" x14ac:dyDescent="0.2">
      <c r="A14" s="23" t="s">
        <v>21</v>
      </c>
      <c r="B14" s="23"/>
      <c r="C14" s="23"/>
      <c r="D14" s="23"/>
      <c r="E14" s="23" t="s">
        <v>22</v>
      </c>
      <c r="F14" s="23"/>
      <c r="G14" s="23"/>
      <c r="H14" s="23"/>
      <c r="I14" s="23"/>
    </row>
    <row r="15" spans="1:18" ht="15" x14ac:dyDescent="0.2">
      <c r="B15" s="23"/>
      <c r="C15" s="23"/>
      <c r="E15" s="23" t="s">
        <v>23</v>
      </c>
      <c r="F15" s="23"/>
      <c r="G15" s="23"/>
      <c r="H15" s="23"/>
      <c r="I15" s="23"/>
      <c r="R15" s="20"/>
    </row>
    <row r="16" spans="1:18" ht="15" x14ac:dyDescent="0.2">
      <c r="B16" s="23"/>
      <c r="C16" s="23"/>
      <c r="E16" s="23" t="s">
        <v>24</v>
      </c>
      <c r="F16" s="23"/>
      <c r="G16" s="23"/>
      <c r="H16" s="23"/>
      <c r="I16" s="23"/>
    </row>
    <row r="17" spans="1:10" ht="15" x14ac:dyDescent="0.2">
      <c r="B17" s="23"/>
      <c r="C17" s="23"/>
      <c r="E17" s="32" t="s">
        <v>81</v>
      </c>
      <c r="F17" s="23"/>
      <c r="G17" s="23"/>
      <c r="H17" s="23"/>
      <c r="I17" s="23"/>
    </row>
    <row r="18" spans="1:10" ht="15" x14ac:dyDescent="0.2">
      <c r="B18" s="23"/>
      <c r="C18" s="23"/>
      <c r="E18" s="35" t="s">
        <v>82</v>
      </c>
      <c r="F18" s="23"/>
      <c r="G18" s="23"/>
      <c r="H18" s="23"/>
      <c r="I18" s="23"/>
    </row>
    <row r="19" spans="1:10" s="40" customFormat="1" ht="15" x14ac:dyDescent="0.2">
      <c r="B19" s="23"/>
      <c r="C19" s="23"/>
      <c r="E19" s="35"/>
      <c r="F19" s="23"/>
      <c r="G19" s="23"/>
      <c r="H19" s="23"/>
      <c r="I19" s="23"/>
    </row>
    <row r="20" spans="1:10" s="40" customFormat="1" ht="15" x14ac:dyDescent="0.2">
      <c r="B20" s="23"/>
      <c r="C20" s="23"/>
      <c r="E20" s="35"/>
      <c r="F20" s="23"/>
      <c r="G20" s="23"/>
      <c r="H20" s="23"/>
      <c r="I20" s="23"/>
      <c r="J20" s="34"/>
    </row>
    <row r="21" spans="1:10" s="40" customFormat="1" ht="15" x14ac:dyDescent="0.2">
      <c r="A21" s="32" t="s">
        <v>80</v>
      </c>
      <c r="B21" s="23"/>
      <c r="C21" s="23"/>
      <c r="E21" s="35"/>
      <c r="F21" s="23"/>
      <c r="G21" s="23"/>
      <c r="H21" s="23"/>
      <c r="I21" s="23"/>
      <c r="J21" s="34"/>
    </row>
    <row r="22" spans="1:10" s="40" customFormat="1" ht="15" x14ac:dyDescent="0.2">
      <c r="A22" s="33" t="s">
        <v>95</v>
      </c>
      <c r="B22" s="23"/>
      <c r="C22" s="23"/>
      <c r="E22" s="35"/>
      <c r="F22" s="23"/>
      <c r="G22" s="23"/>
      <c r="H22" s="23"/>
      <c r="I22" s="23"/>
      <c r="J22" s="34"/>
    </row>
    <row r="23" spans="1:10" s="40" customFormat="1" ht="16.5" x14ac:dyDescent="0.2">
      <c r="A23" s="22" t="s">
        <v>98</v>
      </c>
      <c r="B23" s="23"/>
      <c r="C23" s="23"/>
      <c r="E23" s="35"/>
      <c r="F23" s="23"/>
      <c r="G23" s="23"/>
      <c r="H23" s="23"/>
      <c r="I23" s="23"/>
      <c r="J23" s="34"/>
    </row>
    <row r="24" spans="1:10" s="40" customFormat="1" ht="15" x14ac:dyDescent="0.2">
      <c r="A24" s="33" t="s">
        <v>96</v>
      </c>
      <c r="B24" s="23"/>
      <c r="C24" s="23"/>
      <c r="E24" s="35"/>
      <c r="F24" s="23"/>
      <c r="G24" s="23"/>
      <c r="H24" s="23"/>
      <c r="I24" s="23"/>
      <c r="J24" s="34"/>
    </row>
    <row r="25" spans="1:10" s="40" customFormat="1" ht="15" x14ac:dyDescent="0.2">
      <c r="A25" s="33" t="s">
        <v>97</v>
      </c>
      <c r="B25" s="23"/>
      <c r="C25" s="23"/>
      <c r="E25" s="35"/>
      <c r="F25" s="23"/>
      <c r="G25" s="23"/>
      <c r="H25" s="23"/>
      <c r="I25" s="23"/>
      <c r="J25" s="34"/>
    </row>
    <row r="26" spans="1:10" s="40" customFormat="1" ht="15" x14ac:dyDescent="0.2">
      <c r="A26" s="33" t="s">
        <v>99</v>
      </c>
      <c r="B26" s="23"/>
      <c r="C26" s="23"/>
      <c r="E26" s="35"/>
      <c r="F26" s="23"/>
      <c r="G26" s="23"/>
      <c r="H26" s="23"/>
      <c r="I26" s="23"/>
      <c r="J26" s="34"/>
    </row>
    <row r="27" spans="1:10" s="40" customFormat="1" ht="15" x14ac:dyDescent="0.2">
      <c r="A27" s="33" t="s">
        <v>100</v>
      </c>
      <c r="B27" s="23"/>
      <c r="C27" s="23"/>
      <c r="E27" s="35"/>
      <c r="F27" s="23"/>
      <c r="G27" s="23"/>
      <c r="H27" s="23"/>
      <c r="I27" s="23"/>
      <c r="J27" s="34"/>
    </row>
    <row r="28" spans="1:10" s="40" customFormat="1" ht="15" x14ac:dyDescent="0.2">
      <c r="A28" s="35" t="s">
        <v>102</v>
      </c>
      <c r="B28" s="23"/>
      <c r="C28" s="23"/>
      <c r="E28" s="35"/>
      <c r="F28" s="23"/>
      <c r="G28" s="23"/>
      <c r="H28" s="23"/>
      <c r="I28" s="23"/>
      <c r="J28" s="34"/>
    </row>
    <row r="29" spans="1:10" s="40" customFormat="1" ht="15" x14ac:dyDescent="0.2">
      <c r="A29" s="35" t="s">
        <v>103</v>
      </c>
      <c r="B29" s="23"/>
      <c r="C29" s="23"/>
      <c r="E29" s="35"/>
      <c r="F29" s="23"/>
      <c r="G29" s="23"/>
      <c r="H29" s="23"/>
      <c r="I29" s="23"/>
      <c r="J29" s="34"/>
    </row>
    <row r="30" spans="1:10" s="40" customFormat="1" ht="15" x14ac:dyDescent="0.2">
      <c r="A30" s="34" t="s">
        <v>101</v>
      </c>
      <c r="B30" s="23"/>
      <c r="C30" s="23"/>
      <c r="E30" s="35"/>
      <c r="F30" s="23"/>
      <c r="G30" s="23"/>
      <c r="H30" s="23"/>
      <c r="I30" s="23"/>
      <c r="J30" s="34"/>
    </row>
    <row r="31" spans="1:10" s="40" customFormat="1" ht="15" x14ac:dyDescent="0.2">
      <c r="A31" s="34"/>
      <c r="B31" s="23"/>
      <c r="C31" s="23"/>
      <c r="E31" s="35"/>
      <c r="F31" s="23"/>
      <c r="G31" s="23"/>
      <c r="H31" s="23"/>
      <c r="I31" s="23"/>
      <c r="J31" s="34"/>
    </row>
    <row r="32" spans="1:10" s="40" customFormat="1" ht="15" x14ac:dyDescent="0.2">
      <c r="B32" s="23"/>
      <c r="C32" s="23"/>
      <c r="E32" s="35"/>
      <c r="F32" s="23"/>
      <c r="G32" s="23"/>
      <c r="H32" s="23"/>
      <c r="I32" s="23"/>
    </row>
    <row r="33" spans="1:10" ht="15.75" x14ac:dyDescent="0.25">
      <c r="A33" s="23" t="s">
        <v>72</v>
      </c>
      <c r="B33" s="23"/>
      <c r="C33" s="23"/>
      <c r="D33" s="23"/>
      <c r="F33" s="23"/>
      <c r="G33" s="23"/>
      <c r="H33" s="23"/>
      <c r="I33" s="23"/>
    </row>
    <row r="34" spans="1:10" ht="15" x14ac:dyDescent="0.2">
      <c r="A34" s="23" t="s">
        <v>73</v>
      </c>
      <c r="B34" s="23"/>
      <c r="C34" s="23"/>
      <c r="D34" s="23"/>
      <c r="E34" s="23"/>
      <c r="F34" s="23"/>
      <c r="G34" s="23"/>
      <c r="H34" s="23"/>
      <c r="I34" s="23"/>
    </row>
    <row r="35" spans="1:10" ht="15" x14ac:dyDescent="0.2">
      <c r="A35" s="23" t="s">
        <v>25</v>
      </c>
    </row>
    <row r="36" spans="1:10" ht="15" x14ac:dyDescent="0.2">
      <c r="A36" s="23" t="s">
        <v>26</v>
      </c>
    </row>
    <row r="38" spans="1:10" ht="15.75" x14ac:dyDescent="0.25">
      <c r="A38" s="23"/>
      <c r="B38" s="23" t="s">
        <v>105</v>
      </c>
      <c r="C38" s="23"/>
      <c r="E38" s="23"/>
      <c r="F38" s="23" t="s">
        <v>27</v>
      </c>
      <c r="H38" s="23"/>
      <c r="I38" s="23"/>
      <c r="J38" s="23"/>
    </row>
    <row r="39" spans="1:10" ht="15" x14ac:dyDescent="0.2">
      <c r="A39" s="23"/>
      <c r="B39" s="23"/>
      <c r="C39" s="23"/>
      <c r="D39" s="23"/>
      <c r="E39" s="23"/>
      <c r="F39" s="23"/>
      <c r="H39" s="23"/>
      <c r="I39" s="23"/>
      <c r="J39" s="23"/>
    </row>
    <row r="40" spans="1:10" ht="15" x14ac:dyDescent="0.2">
      <c r="A40" s="23" t="s">
        <v>28</v>
      </c>
      <c r="B40" s="23"/>
      <c r="C40" s="23"/>
      <c r="D40" s="23"/>
      <c r="E40" s="23"/>
      <c r="F40" s="23"/>
      <c r="G40" s="23"/>
      <c r="H40" s="23"/>
      <c r="I40" s="23"/>
      <c r="J40" s="23"/>
    </row>
    <row r="41" spans="1:10" ht="1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 spans="1:10" ht="15" x14ac:dyDescent="0.2">
      <c r="A42" s="23"/>
      <c r="B42" s="23" t="s">
        <v>29</v>
      </c>
      <c r="C42" s="23"/>
      <c r="D42" s="23"/>
      <c r="E42" s="23"/>
      <c r="F42" s="23"/>
      <c r="G42" s="23"/>
      <c r="H42" s="23"/>
      <c r="I42" s="23"/>
      <c r="J42" s="23"/>
    </row>
    <row r="43" spans="1:10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0" ht="15" x14ac:dyDescent="0.2">
      <c r="A44" s="23" t="s">
        <v>30</v>
      </c>
      <c r="B44" s="23"/>
      <c r="C44" s="23"/>
      <c r="D44" s="23"/>
      <c r="E44" s="23"/>
      <c r="F44" s="23"/>
      <c r="G44" s="23"/>
      <c r="H44" s="23"/>
      <c r="I44" s="23"/>
      <c r="J44" s="23"/>
    </row>
    <row r="45" spans="1:10" ht="1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</row>
    <row r="46" spans="1:10" ht="15.75" x14ac:dyDescent="0.25">
      <c r="A46" s="23"/>
      <c r="B46" s="23" t="s">
        <v>104</v>
      </c>
      <c r="C46" s="23"/>
      <c r="E46" s="23"/>
      <c r="F46" s="23"/>
      <c r="G46" s="23"/>
      <c r="H46" s="23"/>
      <c r="I46" s="23"/>
      <c r="J46" s="23"/>
    </row>
    <row r="47" spans="1:10" ht="15" x14ac:dyDescent="0.2">
      <c r="G47" s="23"/>
      <c r="H47" s="23"/>
      <c r="I47" s="23"/>
      <c r="J47" s="23"/>
    </row>
    <row r="48" spans="1:10" ht="15" x14ac:dyDescent="0.2">
      <c r="A48" s="23" t="s">
        <v>32</v>
      </c>
      <c r="G48" s="23"/>
      <c r="H48" s="23"/>
      <c r="I48" s="23"/>
      <c r="J48" s="23"/>
    </row>
    <row r="49" spans="1:4" ht="15" x14ac:dyDescent="0.2">
      <c r="A49" s="23" t="s">
        <v>33</v>
      </c>
    </row>
    <row r="50" spans="1:4" ht="15" x14ac:dyDescent="0.2">
      <c r="A50" s="23" t="s">
        <v>31</v>
      </c>
    </row>
    <row r="52" spans="1:4" ht="19.5" x14ac:dyDescent="0.35">
      <c r="A52" s="23" t="s">
        <v>106</v>
      </c>
    </row>
    <row r="53" spans="1:4" ht="15" x14ac:dyDescent="0.2">
      <c r="A53" s="23"/>
    </row>
    <row r="54" spans="1:4" ht="19.5" x14ac:dyDescent="0.35">
      <c r="A54" s="23" t="s">
        <v>107</v>
      </c>
    </row>
    <row r="56" spans="1:4" ht="15" x14ac:dyDescent="0.2">
      <c r="A56" s="23" t="s">
        <v>79</v>
      </c>
    </row>
    <row r="57" spans="1:4" s="40" customFormat="1" ht="15" x14ac:dyDescent="0.2">
      <c r="A57" s="23"/>
    </row>
    <row r="58" spans="1:4" ht="15" x14ac:dyDescent="0.2">
      <c r="A58" s="23"/>
    </row>
    <row r="59" spans="1:4" ht="15" x14ac:dyDescent="0.2">
      <c r="A59" s="23" t="s">
        <v>34</v>
      </c>
    </row>
    <row r="60" spans="1:4" ht="15" x14ac:dyDescent="0.2">
      <c r="A60" s="23"/>
    </row>
    <row r="61" spans="1:4" ht="14.25" x14ac:dyDescent="0.2">
      <c r="A61" s="22" t="s">
        <v>74</v>
      </c>
    </row>
    <row r="62" spans="1:4" ht="15.75" thickBot="1" x14ac:dyDescent="0.25">
      <c r="A62" s="23"/>
    </row>
    <row r="63" spans="1:4" ht="15" x14ac:dyDescent="0.2">
      <c r="A63" s="51" t="s">
        <v>76</v>
      </c>
      <c r="B63" s="14"/>
      <c r="C63" s="14"/>
      <c r="D63" s="15"/>
    </row>
    <row r="64" spans="1:4" ht="15" x14ac:dyDescent="0.2">
      <c r="A64" s="52" t="s">
        <v>75</v>
      </c>
      <c r="B64" s="2"/>
      <c r="C64" s="2"/>
      <c r="D64" s="3"/>
    </row>
    <row r="65" spans="1:4" ht="15" x14ac:dyDescent="0.2">
      <c r="A65" s="52" t="s">
        <v>77</v>
      </c>
      <c r="B65" s="2"/>
      <c r="C65" s="2"/>
      <c r="D65" s="3"/>
    </row>
    <row r="66" spans="1:4" ht="15.75" thickBot="1" x14ac:dyDescent="0.25">
      <c r="A66" s="53" t="s">
        <v>78</v>
      </c>
      <c r="B66" s="6"/>
      <c r="C66" s="6"/>
      <c r="D66" s="16"/>
    </row>
    <row r="70" spans="1:4" ht="18" x14ac:dyDescent="0.25">
      <c r="A70" s="29" t="s">
        <v>35</v>
      </c>
    </row>
    <row r="72" spans="1:4" ht="18.75" x14ac:dyDescent="0.2">
      <c r="A72" s="25" t="s">
        <v>37</v>
      </c>
    </row>
    <row r="73" spans="1:4" ht="15" x14ac:dyDescent="0.2">
      <c r="A73" s="23" t="s">
        <v>38</v>
      </c>
    </row>
    <row r="74" spans="1:4" ht="15" x14ac:dyDescent="0.2">
      <c r="A74" s="23" t="s">
        <v>39</v>
      </c>
    </row>
    <row r="75" spans="1:4" ht="15" x14ac:dyDescent="0.2">
      <c r="A75" s="23" t="s">
        <v>40</v>
      </c>
    </row>
    <row r="78" spans="1:4" ht="18.75" x14ac:dyDescent="0.2">
      <c r="A78" s="25" t="s">
        <v>55</v>
      </c>
    </row>
    <row r="79" spans="1:4" ht="15" x14ac:dyDescent="0.2">
      <c r="A79" s="19" t="s">
        <v>56</v>
      </c>
    </row>
    <row r="80" spans="1:4" ht="16.899999999999999" customHeight="1" x14ac:dyDescent="0.2">
      <c r="A80" s="23" t="s">
        <v>57</v>
      </c>
    </row>
    <row r="81" spans="1:4" ht="15" x14ac:dyDescent="0.2">
      <c r="A81" s="19" t="s">
        <v>58</v>
      </c>
    </row>
    <row r="82" spans="1:4" ht="15" x14ac:dyDescent="0.2">
      <c r="A82" s="19" t="s">
        <v>65</v>
      </c>
    </row>
    <row r="83" spans="1:4" ht="15" x14ac:dyDescent="0.2">
      <c r="A83" s="23" t="s">
        <v>66</v>
      </c>
    </row>
    <row r="84" spans="1:4" ht="15" x14ac:dyDescent="0.2">
      <c r="A84" s="19" t="s">
        <v>67</v>
      </c>
    </row>
    <row r="85" spans="1:4" ht="15" x14ac:dyDescent="0.2">
      <c r="A85" s="19" t="s">
        <v>61</v>
      </c>
    </row>
    <row r="86" spans="1:4" ht="15" x14ac:dyDescent="0.2">
      <c r="B86" s="23" t="s">
        <v>63</v>
      </c>
      <c r="D86" s="23" t="s">
        <v>64</v>
      </c>
    </row>
    <row r="88" spans="1:4" ht="15" x14ac:dyDescent="0.2">
      <c r="A88" s="23" t="s">
        <v>62</v>
      </c>
    </row>
    <row r="89" spans="1:4" ht="15" x14ac:dyDescent="0.2">
      <c r="A89" s="23"/>
    </row>
    <row r="90" spans="1:4" ht="15" x14ac:dyDescent="0.2">
      <c r="A90" s="23"/>
    </row>
    <row r="91" spans="1:4" ht="15.75" x14ac:dyDescent="0.2">
      <c r="A91" s="25" t="s">
        <v>41</v>
      </c>
    </row>
    <row r="92" spans="1:4" ht="15" x14ac:dyDescent="0.2">
      <c r="A92" s="19" t="s">
        <v>68</v>
      </c>
    </row>
    <row r="93" spans="1:4" ht="15" x14ac:dyDescent="0.2">
      <c r="A93" s="23" t="s">
        <v>69</v>
      </c>
    </row>
    <row r="94" spans="1:4" ht="15" x14ac:dyDescent="0.2">
      <c r="A94" s="23" t="s">
        <v>70</v>
      </c>
    </row>
    <row r="95" spans="1:4" ht="15" x14ac:dyDescent="0.2">
      <c r="A95" s="23" t="s">
        <v>71</v>
      </c>
    </row>
    <row r="96" spans="1:4" ht="15" x14ac:dyDescent="0.2">
      <c r="A96" s="23" t="s">
        <v>59</v>
      </c>
    </row>
    <row r="98" spans="1:1" ht="15.75" x14ac:dyDescent="0.2">
      <c r="A98" s="19" t="s">
        <v>60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5"/>
  <sheetViews>
    <sheetView topLeftCell="A103" workbookViewId="0">
      <selection activeCell="G129" sqref="G129"/>
    </sheetView>
  </sheetViews>
  <sheetFormatPr defaultRowHeight="12.75" x14ac:dyDescent="0.2"/>
  <cols>
    <col min="1" max="1" width="10.140625" customWidth="1"/>
    <col min="4" max="4" width="10.42578125" bestFit="1" customWidth="1"/>
  </cols>
  <sheetData>
    <row r="2" spans="1:4" ht="18.75" x14ac:dyDescent="0.2">
      <c r="A2" s="31" t="s">
        <v>108</v>
      </c>
    </row>
    <row r="3" spans="1:4" ht="15.75" x14ac:dyDescent="0.2">
      <c r="A3" s="26"/>
    </row>
    <row r="4" spans="1:4" ht="15.75" x14ac:dyDescent="0.2">
      <c r="B4" s="26" t="s">
        <v>36</v>
      </c>
    </row>
    <row r="5" spans="1:4" ht="16.5" thickBot="1" x14ac:dyDescent="0.25">
      <c r="B5" s="18" t="s">
        <v>42</v>
      </c>
    </row>
    <row r="6" spans="1:4" ht="18" thickBot="1" x14ac:dyDescent="0.25">
      <c r="B6" s="27" t="s">
        <v>43</v>
      </c>
      <c r="C6" s="27" t="s">
        <v>44</v>
      </c>
      <c r="D6" s="28" t="s">
        <v>45</v>
      </c>
    </row>
    <row r="7" spans="1:4" x14ac:dyDescent="0.2">
      <c r="B7" s="37">
        <v>0</v>
      </c>
      <c r="C7" s="37">
        <v>0</v>
      </c>
      <c r="D7" s="37">
        <v>0</v>
      </c>
    </row>
    <row r="8" spans="1:4" x14ac:dyDescent="0.2">
      <c r="B8" s="37">
        <v>0.2</v>
      </c>
      <c r="C8" s="37">
        <v>0.83</v>
      </c>
      <c r="D8" s="38">
        <f>C8/B8</f>
        <v>4.1499999999999995</v>
      </c>
    </row>
    <row r="9" spans="1:4" x14ac:dyDescent="0.2">
      <c r="B9" s="37">
        <v>0.4</v>
      </c>
      <c r="C9" s="37">
        <v>1.65</v>
      </c>
      <c r="D9" s="38">
        <f t="shared" ref="D9:D25" si="0">C9/B9</f>
        <v>4.1249999999999991</v>
      </c>
    </row>
    <row r="10" spans="1:4" x14ac:dyDescent="0.2">
      <c r="B10" s="37">
        <v>0.6</v>
      </c>
      <c r="C10" s="37">
        <v>2.48</v>
      </c>
      <c r="D10" s="38">
        <f t="shared" si="0"/>
        <v>4.1333333333333337</v>
      </c>
    </row>
    <row r="11" spans="1:4" x14ac:dyDescent="0.2">
      <c r="B11" s="39">
        <v>0.8</v>
      </c>
      <c r="C11" s="39">
        <v>3.3</v>
      </c>
      <c r="D11" s="38">
        <f t="shared" si="0"/>
        <v>4.1249999999999991</v>
      </c>
    </row>
    <row r="12" spans="1:4" x14ac:dyDescent="0.2">
      <c r="B12" s="39">
        <v>1</v>
      </c>
      <c r="C12" s="39">
        <v>4.0999999999999996</v>
      </c>
      <c r="D12" s="38">
        <f t="shared" si="0"/>
        <v>4.0999999999999996</v>
      </c>
    </row>
    <row r="13" spans="1:4" x14ac:dyDescent="0.2">
      <c r="B13" s="39">
        <v>1.2</v>
      </c>
      <c r="C13" s="39">
        <v>4.9000000000000004</v>
      </c>
      <c r="D13" s="38">
        <f t="shared" si="0"/>
        <v>4.0833333333333339</v>
      </c>
    </row>
    <row r="14" spans="1:4" x14ac:dyDescent="0.2">
      <c r="B14" s="39">
        <v>1.4</v>
      </c>
      <c r="C14" s="39">
        <v>5.7</v>
      </c>
      <c r="D14" s="38">
        <f t="shared" si="0"/>
        <v>4.0714285714285721</v>
      </c>
    </row>
    <row r="15" spans="1:4" x14ac:dyDescent="0.2">
      <c r="B15" s="39">
        <v>1.6</v>
      </c>
      <c r="C15" s="39">
        <v>6.6</v>
      </c>
      <c r="D15" s="38">
        <f t="shared" si="0"/>
        <v>4.1249999999999991</v>
      </c>
    </row>
    <row r="16" spans="1:4" x14ac:dyDescent="0.2">
      <c r="B16" s="39">
        <v>1.8</v>
      </c>
      <c r="C16" s="39">
        <v>7.4</v>
      </c>
      <c r="D16" s="38">
        <f t="shared" si="0"/>
        <v>4.1111111111111116</v>
      </c>
    </row>
    <row r="17" spans="1:4" s="36" customFormat="1" x14ac:dyDescent="0.2">
      <c r="B17" s="39">
        <v>2</v>
      </c>
      <c r="C17" s="39">
        <v>8.3000000000000007</v>
      </c>
      <c r="D17" s="38">
        <f t="shared" si="0"/>
        <v>4.1500000000000004</v>
      </c>
    </row>
    <row r="18" spans="1:4" s="36" customFormat="1" x14ac:dyDescent="0.2">
      <c r="B18" s="39">
        <v>2.2000000000000002</v>
      </c>
      <c r="C18" s="39">
        <v>9</v>
      </c>
      <c r="D18" s="38">
        <f t="shared" si="0"/>
        <v>4.0909090909090908</v>
      </c>
    </row>
    <row r="19" spans="1:4" s="36" customFormat="1" x14ac:dyDescent="0.2">
      <c r="B19" s="39">
        <v>2.4</v>
      </c>
      <c r="C19" s="39">
        <v>10</v>
      </c>
      <c r="D19" s="38">
        <f t="shared" si="0"/>
        <v>4.166666666666667</v>
      </c>
    </row>
    <row r="20" spans="1:4" s="36" customFormat="1" x14ac:dyDescent="0.2">
      <c r="B20" s="39">
        <v>2.6</v>
      </c>
      <c r="C20" s="39">
        <v>10.4</v>
      </c>
      <c r="D20" s="38">
        <f t="shared" si="0"/>
        <v>4</v>
      </c>
    </row>
    <row r="21" spans="1:4" s="36" customFormat="1" x14ac:dyDescent="0.2">
      <c r="B21" s="39">
        <v>2.8</v>
      </c>
      <c r="C21" s="39">
        <v>10.8</v>
      </c>
      <c r="D21" s="38">
        <f t="shared" si="0"/>
        <v>3.8571428571428577</v>
      </c>
    </row>
    <row r="22" spans="1:4" s="36" customFormat="1" x14ac:dyDescent="0.2">
      <c r="B22" s="39">
        <v>3</v>
      </c>
      <c r="C22" s="39">
        <v>11</v>
      </c>
      <c r="D22" s="38">
        <f t="shared" si="0"/>
        <v>3.6666666666666665</v>
      </c>
    </row>
    <row r="23" spans="1:4" s="36" customFormat="1" x14ac:dyDescent="0.2">
      <c r="B23" s="39">
        <v>3.5</v>
      </c>
      <c r="C23" s="39">
        <v>11.45</v>
      </c>
      <c r="D23" s="38">
        <f t="shared" si="0"/>
        <v>3.2714285714285714</v>
      </c>
    </row>
    <row r="24" spans="1:4" s="36" customFormat="1" x14ac:dyDescent="0.2">
      <c r="B24" s="39">
        <v>4</v>
      </c>
      <c r="C24" s="39">
        <v>11.8</v>
      </c>
      <c r="D24" s="38">
        <f t="shared" si="0"/>
        <v>2.95</v>
      </c>
    </row>
    <row r="25" spans="1:4" s="36" customFormat="1" x14ac:dyDescent="0.2">
      <c r="B25" s="39">
        <v>5</v>
      </c>
      <c r="C25" s="39">
        <v>12.2</v>
      </c>
      <c r="D25" s="38">
        <f t="shared" si="0"/>
        <v>2.44</v>
      </c>
    </row>
    <row r="26" spans="1:4" s="40" customFormat="1" x14ac:dyDescent="0.2">
      <c r="A26" s="54"/>
      <c r="B26" s="54"/>
      <c r="C26" s="55"/>
    </row>
    <row r="27" spans="1:4" s="40" customFormat="1" x14ac:dyDescent="0.2">
      <c r="A27" s="54"/>
      <c r="B27" s="54"/>
      <c r="C27" s="55"/>
    </row>
    <row r="28" spans="1:4" s="40" customFormat="1" x14ac:dyDescent="0.2">
      <c r="A28" s="54"/>
      <c r="B28" s="54"/>
      <c r="C28" s="55"/>
    </row>
    <row r="29" spans="1:4" s="40" customFormat="1" x14ac:dyDescent="0.2">
      <c r="A29" s="54"/>
      <c r="B29" s="54"/>
      <c r="C29" s="55"/>
    </row>
    <row r="30" spans="1:4" s="40" customFormat="1" x14ac:dyDescent="0.2">
      <c r="A30" s="54"/>
      <c r="B30" s="54"/>
      <c r="C30" s="55"/>
    </row>
    <row r="31" spans="1:4" s="40" customFormat="1" x14ac:dyDescent="0.2">
      <c r="A31" s="54"/>
      <c r="B31" s="54"/>
      <c r="C31" s="55"/>
    </row>
    <row r="32" spans="1:4" s="40" customFormat="1" x14ac:dyDescent="0.2">
      <c r="A32" s="54"/>
      <c r="B32" s="54"/>
      <c r="C32" s="55"/>
    </row>
    <row r="33" spans="1:3" s="40" customFormat="1" x14ac:dyDescent="0.2">
      <c r="A33" s="54"/>
      <c r="B33" s="54"/>
      <c r="C33" s="55"/>
    </row>
    <row r="34" spans="1:3" s="40" customFormat="1" x14ac:dyDescent="0.2">
      <c r="A34" s="54"/>
      <c r="B34" s="54"/>
      <c r="C34" s="55"/>
    </row>
    <row r="35" spans="1:3" s="40" customFormat="1" x14ac:dyDescent="0.2">
      <c r="A35" s="54"/>
      <c r="B35" s="54"/>
      <c r="C35" s="55"/>
    </row>
    <row r="36" spans="1:3" s="40" customFormat="1" x14ac:dyDescent="0.2">
      <c r="A36" s="54"/>
      <c r="B36" s="54"/>
      <c r="C36" s="55"/>
    </row>
    <row r="37" spans="1:3" s="40" customFormat="1" x14ac:dyDescent="0.2">
      <c r="A37" s="54"/>
      <c r="B37" s="54"/>
      <c r="C37" s="55"/>
    </row>
    <row r="38" spans="1:3" s="40" customFormat="1" x14ac:dyDescent="0.2">
      <c r="A38" s="54"/>
      <c r="B38" s="54"/>
      <c r="C38" s="55"/>
    </row>
    <row r="39" spans="1:3" s="40" customFormat="1" x14ac:dyDescent="0.2">
      <c r="A39" s="54"/>
      <c r="B39" s="54"/>
      <c r="C39" s="55"/>
    </row>
    <row r="40" spans="1:3" s="40" customFormat="1" x14ac:dyDescent="0.2">
      <c r="A40" s="54"/>
      <c r="B40" s="54"/>
      <c r="C40" s="55"/>
    </row>
    <row r="41" spans="1:3" s="40" customFormat="1" x14ac:dyDescent="0.2">
      <c r="A41" s="54"/>
      <c r="B41" s="54"/>
      <c r="C41" s="55"/>
    </row>
    <row r="42" spans="1:3" s="40" customFormat="1" x14ac:dyDescent="0.2">
      <c r="A42" s="54"/>
      <c r="B42" s="54"/>
      <c r="C42" s="55"/>
    </row>
    <row r="43" spans="1:3" s="40" customFormat="1" x14ac:dyDescent="0.2">
      <c r="A43" s="54"/>
      <c r="B43" s="54"/>
      <c r="C43" s="55"/>
    </row>
    <row r="44" spans="1:3" s="40" customFormat="1" x14ac:dyDescent="0.2">
      <c r="A44" s="54"/>
      <c r="B44" s="54"/>
      <c r="C44" s="55"/>
    </row>
    <row r="45" spans="1:3" s="40" customFormat="1" x14ac:dyDescent="0.2">
      <c r="A45" s="54"/>
      <c r="B45" s="54"/>
      <c r="C45" s="55"/>
    </row>
    <row r="47" spans="1:3" s="40" customFormat="1" x14ac:dyDescent="0.2"/>
    <row r="52" spans="1:9" x14ac:dyDescent="0.2">
      <c r="A52" s="42"/>
    </row>
    <row r="53" spans="1:9" x14ac:dyDescent="0.2">
      <c r="A53" s="43"/>
    </row>
    <row r="56" spans="1:9" ht="15.75" x14ac:dyDescent="0.2">
      <c r="A56" s="26" t="s">
        <v>46</v>
      </c>
    </row>
    <row r="57" spans="1:9" ht="19.5" thickBot="1" x14ac:dyDescent="0.25">
      <c r="A57" s="18" t="s">
        <v>47</v>
      </c>
    </row>
    <row r="58" spans="1:9" ht="18" thickBot="1" x14ac:dyDescent="0.25">
      <c r="A58" s="27" t="s">
        <v>48</v>
      </c>
      <c r="B58" s="27" t="s">
        <v>49</v>
      </c>
      <c r="C58" s="27" t="s">
        <v>44</v>
      </c>
      <c r="D58" s="27" t="s">
        <v>45</v>
      </c>
      <c r="E58" s="27" t="s">
        <v>50</v>
      </c>
      <c r="F58" s="27" t="s">
        <v>51</v>
      </c>
      <c r="G58" s="27" t="s">
        <v>52</v>
      </c>
      <c r="H58" s="27" t="s">
        <v>53</v>
      </c>
      <c r="I58" s="28" t="s">
        <v>54</v>
      </c>
    </row>
    <row r="59" spans="1:9" ht="14.25" x14ac:dyDescent="0.2">
      <c r="A59" s="44">
        <v>10</v>
      </c>
      <c r="B59" s="44">
        <v>1</v>
      </c>
      <c r="C59" s="45">
        <v>2.1</v>
      </c>
      <c r="D59" s="46">
        <f t="shared" ref="D59:D74" si="1">C59/B59</f>
        <v>2.1</v>
      </c>
      <c r="E59" s="47">
        <f>20*LOG(D59)</f>
        <v>6.4443858946783861</v>
      </c>
      <c r="F59" s="47">
        <v>9.2556771343947091</v>
      </c>
      <c r="G59" s="44">
        <v>2</v>
      </c>
      <c r="H59" s="44">
        <v>5.4</v>
      </c>
      <c r="I59" s="48">
        <f>360*G59/H59</f>
        <v>133.33333333333331</v>
      </c>
    </row>
    <row r="60" spans="1:9" ht="14.25" x14ac:dyDescent="0.2">
      <c r="A60" s="49">
        <v>20</v>
      </c>
      <c r="B60" s="49">
        <v>1</v>
      </c>
      <c r="C60" s="49">
        <v>4</v>
      </c>
      <c r="D60" s="49">
        <f t="shared" si="1"/>
        <v>4</v>
      </c>
      <c r="E60" s="50">
        <f t="shared" ref="E60:E74" si="2">20*LOG(D60)</f>
        <v>12.041199826559248</v>
      </c>
      <c r="F60" s="50">
        <v>9.2556771343947091</v>
      </c>
      <c r="G60" s="49">
        <v>1.9</v>
      </c>
      <c r="H60" s="49">
        <v>5.0999999999999996</v>
      </c>
      <c r="I60" s="48">
        <f>360*G60/H60</f>
        <v>134.11764705882354</v>
      </c>
    </row>
    <row r="61" spans="1:9" ht="14.25" x14ac:dyDescent="0.2">
      <c r="A61" s="49">
        <v>50</v>
      </c>
      <c r="B61" s="49">
        <v>1</v>
      </c>
      <c r="C61" s="49">
        <v>3.8</v>
      </c>
      <c r="D61" s="49">
        <f t="shared" si="1"/>
        <v>3.8</v>
      </c>
      <c r="E61" s="50">
        <f t="shared" si="2"/>
        <v>11.595671932336202</v>
      </c>
      <c r="F61" s="50">
        <v>9.2556771343947091</v>
      </c>
      <c r="G61" s="49">
        <v>1.9</v>
      </c>
      <c r="H61" s="49">
        <v>4.2</v>
      </c>
      <c r="I61" s="48">
        <f t="shared" ref="I61:I74" si="3">360*G61/H61</f>
        <v>162.85714285714286</v>
      </c>
    </row>
    <row r="62" spans="1:9" ht="14.25" x14ac:dyDescent="0.2">
      <c r="A62" s="49">
        <v>80</v>
      </c>
      <c r="B62" s="49">
        <v>1</v>
      </c>
      <c r="C62" s="49">
        <v>4</v>
      </c>
      <c r="D62" s="49">
        <f t="shared" si="1"/>
        <v>4</v>
      </c>
      <c r="E62" s="50">
        <f t="shared" si="2"/>
        <v>12.041199826559248</v>
      </c>
      <c r="F62" s="50">
        <v>9.2556771343947091</v>
      </c>
      <c r="G62" s="49">
        <v>3.2</v>
      </c>
      <c r="H62" s="49">
        <v>6.2</v>
      </c>
      <c r="I62" s="48">
        <f t="shared" si="3"/>
        <v>185.80645161290323</v>
      </c>
    </row>
    <row r="63" spans="1:9" ht="14.25" x14ac:dyDescent="0.2">
      <c r="A63" s="49">
        <v>100</v>
      </c>
      <c r="B63" s="49">
        <v>1</v>
      </c>
      <c r="C63" s="49">
        <v>4</v>
      </c>
      <c r="D63" s="49">
        <f t="shared" si="1"/>
        <v>4</v>
      </c>
      <c r="E63" s="50">
        <f t="shared" si="2"/>
        <v>12.041199826559248</v>
      </c>
      <c r="F63" s="50">
        <v>9.2556771343947091</v>
      </c>
      <c r="G63" s="49">
        <v>2.5</v>
      </c>
      <c r="H63" s="49">
        <v>5.9</v>
      </c>
      <c r="I63" s="48">
        <f t="shared" si="3"/>
        <v>152.54237288135593</v>
      </c>
    </row>
    <row r="64" spans="1:9" ht="14.25" x14ac:dyDescent="0.2">
      <c r="A64" s="49">
        <v>400</v>
      </c>
      <c r="B64" s="49">
        <v>1</v>
      </c>
      <c r="C64" s="49">
        <v>4</v>
      </c>
      <c r="D64" s="49">
        <f t="shared" si="1"/>
        <v>4</v>
      </c>
      <c r="E64" s="50">
        <f t="shared" si="2"/>
        <v>12.041199826559248</v>
      </c>
      <c r="F64" s="50">
        <v>9.2556771343947091</v>
      </c>
      <c r="G64" s="49">
        <v>2.5</v>
      </c>
      <c r="H64" s="49">
        <v>5</v>
      </c>
      <c r="I64" s="48">
        <f t="shared" si="3"/>
        <v>180</v>
      </c>
    </row>
    <row r="65" spans="1:12" ht="14.25" x14ac:dyDescent="0.2">
      <c r="A65" s="49">
        <v>800</v>
      </c>
      <c r="B65" s="49">
        <v>1</v>
      </c>
      <c r="C65" s="49">
        <v>4.0999999999999996</v>
      </c>
      <c r="D65" s="49">
        <f t="shared" si="1"/>
        <v>4.0999999999999996</v>
      </c>
      <c r="E65" s="50">
        <f t="shared" si="2"/>
        <v>12.255677134394709</v>
      </c>
      <c r="F65" s="50">
        <v>9.2556771343947091</v>
      </c>
      <c r="G65" s="49">
        <v>3</v>
      </c>
      <c r="H65" s="49">
        <v>6.2</v>
      </c>
      <c r="I65" s="48">
        <f t="shared" si="3"/>
        <v>174.19354838709677</v>
      </c>
    </row>
    <row r="66" spans="1:12" ht="14.25" x14ac:dyDescent="0.2">
      <c r="A66" s="49">
        <v>1000</v>
      </c>
      <c r="B66" s="49">
        <v>1</v>
      </c>
      <c r="C66" s="49">
        <v>4.0999999999999996</v>
      </c>
      <c r="D66" s="49">
        <f t="shared" si="1"/>
        <v>4.0999999999999996</v>
      </c>
      <c r="E66" s="50">
        <f t="shared" si="2"/>
        <v>12.255677134394709</v>
      </c>
      <c r="F66" s="50">
        <f>E66-3</f>
        <v>9.2556771343947091</v>
      </c>
      <c r="G66" s="49">
        <v>2.4</v>
      </c>
      <c r="H66" s="49">
        <v>4.9000000000000004</v>
      </c>
      <c r="I66" s="48">
        <f t="shared" si="3"/>
        <v>176.32653061224488</v>
      </c>
    </row>
    <row r="67" spans="1:12" ht="14.25" x14ac:dyDescent="0.2">
      <c r="A67" s="49">
        <v>3000</v>
      </c>
      <c r="B67" s="49">
        <v>1</v>
      </c>
      <c r="C67" s="49">
        <v>4.0999999999999996</v>
      </c>
      <c r="D67" s="49">
        <f t="shared" si="1"/>
        <v>4.0999999999999996</v>
      </c>
      <c r="E67" s="50">
        <f t="shared" si="2"/>
        <v>12.255677134394709</v>
      </c>
      <c r="F67" s="50">
        <v>9.2556771343947091</v>
      </c>
      <c r="G67" s="49">
        <v>3.4</v>
      </c>
      <c r="H67" s="49">
        <v>6.6</v>
      </c>
      <c r="I67" s="48">
        <f t="shared" si="3"/>
        <v>185.45454545454547</v>
      </c>
      <c r="L67" s="41"/>
    </row>
    <row r="68" spans="1:12" s="40" customFormat="1" ht="14.25" x14ac:dyDescent="0.2">
      <c r="A68" s="49">
        <v>7000</v>
      </c>
      <c r="B68" s="49">
        <v>1</v>
      </c>
      <c r="C68" s="49">
        <v>4.0999999999999996</v>
      </c>
      <c r="D68" s="49">
        <f t="shared" si="1"/>
        <v>4.0999999999999996</v>
      </c>
      <c r="E68" s="50">
        <f t="shared" si="2"/>
        <v>12.255677134394709</v>
      </c>
      <c r="F68" s="50">
        <v>9.2556771343947091</v>
      </c>
      <c r="G68" s="49">
        <v>3.6</v>
      </c>
      <c r="H68" s="49">
        <v>7.2</v>
      </c>
      <c r="I68" s="48">
        <f t="shared" si="3"/>
        <v>180</v>
      </c>
      <c r="J68" s="59"/>
      <c r="L68" s="41"/>
    </row>
    <row r="69" spans="1:12" s="40" customFormat="1" ht="14.25" x14ac:dyDescent="0.2">
      <c r="A69" s="49">
        <v>10000</v>
      </c>
      <c r="B69" s="49">
        <v>1</v>
      </c>
      <c r="C69" s="49">
        <v>4</v>
      </c>
      <c r="D69" s="49">
        <f t="shared" si="1"/>
        <v>4</v>
      </c>
      <c r="E69" s="50">
        <f t="shared" si="2"/>
        <v>12.041199826559248</v>
      </c>
      <c r="F69" s="50">
        <v>9.2556771343947091</v>
      </c>
      <c r="G69" s="49">
        <v>2.5</v>
      </c>
      <c r="H69" s="49">
        <v>5</v>
      </c>
      <c r="I69" s="48">
        <f t="shared" si="3"/>
        <v>180</v>
      </c>
      <c r="J69" s="59"/>
      <c r="L69" s="41"/>
    </row>
    <row r="70" spans="1:12" s="40" customFormat="1" ht="14.25" x14ac:dyDescent="0.2">
      <c r="A70" s="49">
        <v>12000</v>
      </c>
      <c r="B70" s="49">
        <v>1</v>
      </c>
      <c r="C70" s="49">
        <v>3.6</v>
      </c>
      <c r="D70" s="49">
        <f t="shared" si="1"/>
        <v>3.6</v>
      </c>
      <c r="E70" s="50">
        <f t="shared" si="2"/>
        <v>11.126050015345745</v>
      </c>
      <c r="F70" s="50">
        <v>9.2556771343947091</v>
      </c>
      <c r="G70" s="49">
        <v>4.5999999999999996</v>
      </c>
      <c r="H70" s="49">
        <v>8.1999999999999993</v>
      </c>
      <c r="I70" s="48">
        <f t="shared" si="3"/>
        <v>201.95121951219511</v>
      </c>
      <c r="J70" s="59"/>
      <c r="L70" s="41"/>
    </row>
    <row r="71" spans="1:12" s="40" customFormat="1" ht="14.25" x14ac:dyDescent="0.2">
      <c r="A71" s="49">
        <v>15000</v>
      </c>
      <c r="B71" s="49">
        <v>1</v>
      </c>
      <c r="C71" s="49">
        <v>3</v>
      </c>
      <c r="D71" s="49">
        <f t="shared" si="1"/>
        <v>3</v>
      </c>
      <c r="E71" s="50">
        <f t="shared" si="2"/>
        <v>9.5424250943932485</v>
      </c>
      <c r="F71" s="50">
        <v>9.2556771343947091</v>
      </c>
      <c r="G71" s="49">
        <v>4.0999999999999996</v>
      </c>
      <c r="H71" s="49">
        <v>6.6</v>
      </c>
      <c r="I71" s="48">
        <f t="shared" si="3"/>
        <v>223.63636363636363</v>
      </c>
      <c r="J71" s="59"/>
      <c r="L71" s="41"/>
    </row>
    <row r="72" spans="1:12" s="40" customFormat="1" ht="14.25" x14ac:dyDescent="0.2">
      <c r="A72" s="46">
        <v>18000</v>
      </c>
      <c r="B72" s="49">
        <v>1</v>
      </c>
      <c r="C72" s="46">
        <v>2.5</v>
      </c>
      <c r="D72" s="49">
        <f t="shared" si="1"/>
        <v>2.5</v>
      </c>
      <c r="E72" s="50">
        <f t="shared" si="2"/>
        <v>7.9588001734407516</v>
      </c>
      <c r="F72" s="50">
        <v>9.2556771343947091</v>
      </c>
      <c r="G72" s="49">
        <v>3.6</v>
      </c>
      <c r="H72" s="49">
        <v>5.6</v>
      </c>
      <c r="I72" s="48">
        <f t="shared" si="3"/>
        <v>231.42857142857144</v>
      </c>
      <c r="J72" s="59"/>
      <c r="L72" s="41"/>
    </row>
    <row r="73" spans="1:12" s="40" customFormat="1" ht="14.25" x14ac:dyDescent="0.2">
      <c r="A73" s="46">
        <v>20000</v>
      </c>
      <c r="B73" s="49">
        <v>1</v>
      </c>
      <c r="C73" s="46">
        <v>2.2999999999999998</v>
      </c>
      <c r="D73" s="49">
        <f t="shared" si="1"/>
        <v>2.2999999999999998</v>
      </c>
      <c r="E73" s="50">
        <f t="shared" si="2"/>
        <v>7.2345567203518568</v>
      </c>
      <c r="F73" s="50">
        <v>9.2556771343947091</v>
      </c>
      <c r="G73" s="49">
        <v>3.2</v>
      </c>
      <c r="H73" s="49">
        <v>5</v>
      </c>
      <c r="I73" s="48">
        <f t="shared" si="3"/>
        <v>230.4</v>
      </c>
      <c r="J73" s="59"/>
      <c r="L73" s="41"/>
    </row>
    <row r="74" spans="1:12" s="40" customFormat="1" ht="14.25" x14ac:dyDescent="0.2">
      <c r="A74" s="46">
        <v>22000</v>
      </c>
      <c r="B74" s="49">
        <v>1</v>
      </c>
      <c r="C74" s="46">
        <v>2</v>
      </c>
      <c r="D74" s="49">
        <f t="shared" si="1"/>
        <v>2</v>
      </c>
      <c r="E74" s="50">
        <f t="shared" si="2"/>
        <v>6.0205999132796242</v>
      </c>
      <c r="F74" s="50">
        <v>9.2556771343947091</v>
      </c>
      <c r="G74" s="49">
        <v>3</v>
      </c>
      <c r="H74" s="49">
        <v>4.5999999999999996</v>
      </c>
      <c r="I74" s="48">
        <f t="shared" si="3"/>
        <v>234.78260869565219</v>
      </c>
      <c r="J74" s="59"/>
      <c r="L74" s="41"/>
    </row>
    <row r="75" spans="1:12" s="40" customFormat="1" ht="14.25" x14ac:dyDescent="0.2">
      <c r="B75" s="56"/>
      <c r="C75" s="57"/>
      <c r="D75" s="56"/>
      <c r="E75" s="57"/>
      <c r="F75" s="58"/>
      <c r="G75" s="58"/>
      <c r="H75" s="57"/>
      <c r="I75" s="57"/>
      <c r="J75" s="59"/>
      <c r="L75" s="41"/>
    </row>
    <row r="76" spans="1:12" s="40" customFormat="1" ht="14.25" x14ac:dyDescent="0.2">
      <c r="B76" s="56"/>
      <c r="C76" s="57"/>
      <c r="D76" s="56"/>
      <c r="E76" s="57"/>
      <c r="F76" s="58"/>
      <c r="G76" s="58"/>
      <c r="H76" s="57"/>
      <c r="I76" s="57"/>
      <c r="J76" s="59"/>
      <c r="L76" s="41"/>
    </row>
    <row r="77" spans="1:12" s="40" customFormat="1" ht="14.25" x14ac:dyDescent="0.2">
      <c r="B77" s="56"/>
      <c r="C77" s="57"/>
      <c r="D77" s="56"/>
      <c r="E77" s="57"/>
      <c r="F77" s="58"/>
      <c r="G77" s="58"/>
      <c r="H77" s="57"/>
      <c r="I77" s="57"/>
      <c r="J77" s="59"/>
      <c r="L77" s="41"/>
    </row>
    <row r="78" spans="1:12" s="40" customFormat="1" ht="14.25" x14ac:dyDescent="0.2">
      <c r="B78" s="56"/>
      <c r="C78" s="57"/>
      <c r="D78" s="56"/>
      <c r="E78" s="57"/>
      <c r="F78" s="58"/>
      <c r="G78" s="58"/>
      <c r="H78" s="57"/>
      <c r="I78" s="57"/>
      <c r="J78" s="59"/>
      <c r="L78" s="41"/>
    </row>
    <row r="79" spans="1:12" s="40" customFormat="1" ht="14.25" x14ac:dyDescent="0.2">
      <c r="B79" s="56"/>
      <c r="C79" s="57"/>
      <c r="D79" s="56"/>
      <c r="E79" s="57"/>
      <c r="F79" s="58"/>
      <c r="G79" s="58"/>
      <c r="H79" s="57"/>
      <c r="I79" s="57"/>
      <c r="J79" s="59"/>
      <c r="L79" s="41"/>
    </row>
    <row r="80" spans="1:12" s="40" customFormat="1" ht="14.25" x14ac:dyDescent="0.2">
      <c r="B80" s="56"/>
      <c r="C80" s="57"/>
      <c r="D80" s="56"/>
      <c r="E80" s="57"/>
      <c r="F80" s="58"/>
      <c r="G80" s="58"/>
      <c r="H80" s="57"/>
      <c r="I80" s="57"/>
      <c r="J80" s="59"/>
      <c r="L80" s="41"/>
    </row>
    <row r="81" spans="2:12" s="40" customFormat="1" ht="14.25" x14ac:dyDescent="0.2">
      <c r="B81" s="56"/>
      <c r="C81" s="57"/>
      <c r="D81" s="56"/>
      <c r="E81" s="57"/>
      <c r="F81" s="58"/>
      <c r="G81" s="58"/>
      <c r="H81" s="57"/>
      <c r="I81" s="57"/>
      <c r="J81" s="59"/>
      <c r="L81" s="41"/>
    </row>
    <row r="82" spans="2:12" s="40" customFormat="1" ht="14.25" x14ac:dyDescent="0.2">
      <c r="B82" s="56"/>
      <c r="C82" s="57"/>
      <c r="D82" s="56"/>
      <c r="E82" s="57"/>
      <c r="F82" s="58"/>
      <c r="G82" s="58"/>
      <c r="H82" s="57"/>
      <c r="I82" s="57"/>
      <c r="J82" s="59"/>
      <c r="L82" s="41"/>
    </row>
    <row r="83" spans="2:12" s="40" customFormat="1" ht="14.25" x14ac:dyDescent="0.2">
      <c r="B83" s="56"/>
      <c r="C83" s="57"/>
      <c r="D83" s="56"/>
      <c r="E83" s="57"/>
      <c r="F83" s="58"/>
      <c r="G83" s="58"/>
      <c r="H83" s="57"/>
      <c r="I83" s="57"/>
      <c r="J83" s="59"/>
      <c r="L83" s="41"/>
    </row>
    <row r="84" spans="2:12" s="40" customFormat="1" ht="14.25" x14ac:dyDescent="0.2">
      <c r="B84" s="56"/>
      <c r="C84" s="57"/>
      <c r="D84" s="56"/>
      <c r="E84" s="57"/>
      <c r="F84" s="58"/>
      <c r="G84" s="58"/>
      <c r="H84" s="57"/>
      <c r="I84" s="57"/>
      <c r="J84" s="59"/>
      <c r="L84" s="41"/>
    </row>
    <row r="85" spans="2:12" s="40" customFormat="1" ht="14.25" x14ac:dyDescent="0.2">
      <c r="B85" s="56"/>
      <c r="C85" s="57"/>
      <c r="D85" s="56"/>
      <c r="E85" s="57"/>
      <c r="F85" s="58"/>
      <c r="G85" s="58"/>
      <c r="H85" s="57"/>
      <c r="I85" s="57"/>
      <c r="J85" s="59"/>
      <c r="L85" s="41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workbookViewId="0">
      <selection activeCell="P23" sqref="P23"/>
    </sheetView>
  </sheetViews>
  <sheetFormatPr defaultRowHeight="12.75" x14ac:dyDescent="0.2"/>
  <sheetData>
    <row r="2" spans="1:15" ht="18" x14ac:dyDescent="0.25">
      <c r="A2" s="29" t="s">
        <v>6</v>
      </c>
    </row>
    <row r="4" spans="1:15" ht="15" x14ac:dyDescent="0.25">
      <c r="A4" s="62" t="s">
        <v>36</v>
      </c>
    </row>
    <row r="5" spans="1:15" s="40" customFormat="1" x14ac:dyDescent="0.2">
      <c r="A5" s="20"/>
    </row>
    <row r="6" spans="1:15" x14ac:dyDescent="0.2">
      <c r="A6" s="20" t="s">
        <v>83</v>
      </c>
    </row>
    <row r="7" spans="1:15" x14ac:dyDescent="0.2">
      <c r="A7" s="20" t="s">
        <v>84</v>
      </c>
    </row>
    <row r="8" spans="1:15" x14ac:dyDescent="0.2">
      <c r="A8" s="20" t="s">
        <v>85</v>
      </c>
    </row>
    <row r="10" spans="1:15" ht="15" x14ac:dyDescent="0.25">
      <c r="A10" s="62" t="s">
        <v>113</v>
      </c>
    </row>
    <row r="12" spans="1:15" x14ac:dyDescent="0.2">
      <c r="A12" s="60" t="s">
        <v>109</v>
      </c>
    </row>
    <row r="13" spans="1:15" x14ac:dyDescent="0.2">
      <c r="A13" s="61" t="s">
        <v>110</v>
      </c>
    </row>
    <row r="14" spans="1:15" x14ac:dyDescent="0.2">
      <c r="A14" s="60" t="s">
        <v>86</v>
      </c>
      <c r="O14" s="20"/>
    </row>
    <row r="16" spans="1:15" x14ac:dyDescent="0.2">
      <c r="A16" s="20" t="s">
        <v>111</v>
      </c>
    </row>
    <row r="17" spans="1:1" x14ac:dyDescent="0.2">
      <c r="A17" t="s">
        <v>112</v>
      </c>
    </row>
    <row r="19" spans="1:1" x14ac:dyDescent="0.2">
      <c r="A19" s="20" t="s">
        <v>87</v>
      </c>
    </row>
    <row r="20" spans="1:1" x14ac:dyDescent="0.2">
      <c r="A20" s="20" t="s">
        <v>91</v>
      </c>
    </row>
    <row r="21" spans="1:1" x14ac:dyDescent="0.2">
      <c r="A21" s="40"/>
    </row>
    <row r="22" spans="1:1" ht="15" x14ac:dyDescent="0.25">
      <c r="A22" s="62" t="s">
        <v>114</v>
      </c>
    </row>
    <row r="24" spans="1:1" x14ac:dyDescent="0.2">
      <c r="A24" s="20" t="s">
        <v>94</v>
      </c>
    </row>
    <row r="25" spans="1:1" x14ac:dyDescent="0.2">
      <c r="A25" s="20" t="s">
        <v>88</v>
      </c>
    </row>
    <row r="26" spans="1:1" x14ac:dyDescent="0.2">
      <c r="A26" s="20" t="s">
        <v>89</v>
      </c>
    </row>
    <row r="28" spans="1:1" x14ac:dyDescent="0.2">
      <c r="A28" s="20" t="s">
        <v>90</v>
      </c>
    </row>
    <row r="29" spans="1:1" x14ac:dyDescent="0.2">
      <c r="A29" s="40"/>
    </row>
    <row r="31" spans="1:1" x14ac:dyDescent="0.2">
      <c r="A31" s="20" t="s">
        <v>92</v>
      </c>
    </row>
    <row r="32" spans="1:1" x14ac:dyDescent="0.2">
      <c r="A32" s="20" t="s">
        <v>115</v>
      </c>
    </row>
    <row r="33" spans="1:1" x14ac:dyDescent="0.2">
      <c r="A33" t="s">
        <v>116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23F210B35C644BBD94C52D9CF5F585" ma:contentTypeVersion="3" ma:contentTypeDescription="Vytvoří nový dokument" ma:contentTypeScope="" ma:versionID="832e53288719eb3ce923de695fca161b">
  <xsd:schema xmlns:xsd="http://www.w3.org/2001/XMLSchema" xmlns:xs="http://www.w3.org/2001/XMLSchema" xmlns:p="http://schemas.microsoft.com/office/2006/metadata/properties" xmlns:ns2="87b4d027-e293-490d-8a86-71f0911cc6d8" targetNamespace="http://schemas.microsoft.com/office/2006/metadata/properties" ma:root="true" ma:fieldsID="b0c7b5e70e727ad0f47410e168a9bc37" ns2:_="">
    <xsd:import namespace="87b4d027-e293-490d-8a86-71f0911cc6d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4d027-e293-490d-8a86-71f0911cc6d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7b4d027-e293-490d-8a86-71f0911cc6d8" xsi:nil="true"/>
  </documentManagement>
</p:properties>
</file>

<file path=customXml/itemProps1.xml><?xml version="1.0" encoding="utf-8"?>
<ds:datastoreItem xmlns:ds="http://schemas.openxmlformats.org/officeDocument/2006/customXml" ds:itemID="{5F720058-0A9A-4CEC-8080-E180F9BDF1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4D2666-36AE-4527-9EFE-1B12D47B7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b4d027-e293-490d-8a86-71f0911cc6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BAEA57-8C7F-4CAD-B079-2E2DA856C4C0}">
  <ds:schemaRefs>
    <ds:schemaRef ds:uri="http://schemas.microsoft.com/office/2006/metadata/properties"/>
    <ds:schemaRef ds:uri="http://schemas.microsoft.com/office/infopath/2007/PartnerControls"/>
    <ds:schemaRef ds:uri="87b4d027-e293-490d-8a86-71f0911cc6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titulní list</vt:lpstr>
      <vt:lpstr>teor. rozbor a postup měření</vt:lpstr>
      <vt:lpstr>Tabulky a grafy</vt:lpstr>
      <vt:lpstr>Zhodnocení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root</cp:lastModifiedBy>
  <cp:lastPrinted>2021-05-01T15:27:50Z</cp:lastPrinted>
  <dcterms:created xsi:type="dcterms:W3CDTF">2005-10-06T04:51:37Z</dcterms:created>
  <dcterms:modified xsi:type="dcterms:W3CDTF">2021-05-10T11:07:51Z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0x0101001A23F210B35C644BBD94C52D9CF5F585</vt:lpwstr>
  </property>
</Properties>
</file>