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<sst xmlns="http://schemas.openxmlformats.org/spreadsheetml/2006/main" count="4584" uniqueCount="1271">
  <si>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</si>
  <si>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</si>
  <si>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</si>
  <si>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</si>
  <si>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</si>
  <si>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</si>
  <si>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</si>
  <si>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</si>
  <si>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</si>
  <si>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</si>
  <si>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</si>
  <si>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</si>
  <si>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</si>
  <si>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</si>
  <si>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</si>
  <si>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</si>
  <si>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</si>
  <si>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</si>
  <si>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</si>
  <si>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</si>
  <si>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</si>
  <si>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</si>
  <si>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</si>
  <si>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</si>
  <si>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</si>
  <si>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</si>
  <si>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</si>
  <si>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</si>
  <si>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</si>
  <si>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</si>
  <si>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</si>
  <si>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</si>
  <si>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</si>
  <si>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</si>
  <si>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</si>
  <si>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</si>
  <si>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</si>
  <si>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</si>
  <si>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</si>
  <si>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</si>
  <si>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</si>
  <si>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</si>
  <si>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</si>
  <si>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</si>
  <si>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</si>
  <si>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</si>
  <si>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</si>
  <si>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</si>
  <si>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</si>
  <si>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</si>
  <si>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</si>
  <si>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</si>
  <si>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</si>
  <si>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</si>
  <si>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</si>
  <si>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</si>
  <si>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</si>
  <si>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</si>
  <si>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</si>
  <si>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</si>
  <si>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</si>
  <si>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</si>
  <si>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</si>
  <si>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</si>
  <si>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</si>
  <si>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</si>
  <si>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</si>
  <si>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</si>
  <si>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</si>
  <si>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</si>
  <si>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</si>
  <si>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</si>
  <si>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</si>
  <si>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</si>
  <si>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</si>
  <si>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</si>
  <si>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</si>
  <si>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</si>
  <si>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</si>
  <si>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</si>
  <si>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</si>
  <si>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</si>
  <si>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</si>
  <si>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</si>
  <si>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</si>
  <si>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</si>
  <si>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</si>
  <si>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</si>
  <si>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</si>
  <si>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</si>
  <si>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</si>
  <si>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</si>
  <si>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</si>
  <si>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</si>
  <si>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</si>
  <si>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</si>
  <si>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</si>
  <si>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</si>
  <si>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</si>
  <si>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</si>
  <si>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</si>
  <si>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</si>
  <si>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</si>
  <si>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</si>
  <si>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</si>
  <si>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</si>
  <si>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</si>
  <si>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</si>
  <si>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</si>
  <si>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</si>
  <si>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</si>
  <si>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</si>
  <si>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</si>
  <si>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</si>
  <si>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</si>
  <si>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</si>
  <si>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</si>
  <si>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</si>
  <si>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</si>
  <si>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</si>
  <si>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</si>
  <si>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</si>
  <si>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</si>
  <si>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</si>
  <si>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</si>
  <si>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</si>
  <si>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</si>
  <si>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</si>
  <si>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</si>
  <si>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</si>
  <si>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</si>
  <si>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</si>
  <si>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</si>
  <si>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</si>
  <si>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</si>
  <si>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</si>
  <si>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</si>
  <si>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</si>
  <si>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</si>
  <si>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</si>
  <si>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</si>
  <si>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</si>
  <si>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</si>
  <si>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</si>
  <si>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</si>
  <si>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</si>
  <si>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</si>
  <si>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</si>
  <si>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</si>
  <si>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</si>
  <si>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</si>
  <si>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</si>
  <si>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</si>
  <si>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</si>
  <si>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</si>
  <si>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</si>
  <si>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</si>
  <si>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</si>
  <si>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</si>
  <si>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</si>
  <si>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</si>
  <si>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</si>
  <si>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</si>
  <si>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</si>
  <si>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</si>
  <si>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</si>
  <si>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</si>
  <si>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</si>
  <si>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</si>
  <si>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</si>
  <si>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</si>
  <si>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</si>
  <si>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</si>
  <si>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</si>
  <si>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</si>
  <si>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</si>
  <si>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</si>
  <si>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</si>
  <si>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</si>
  <si>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</si>
  <si>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</si>
  <si>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</si>
  <si>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</si>
  <si>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</si>
  <si>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</si>
  <si>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</si>
  <si>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</si>
  <si>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</si>
  <si>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</si>
  <si>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</si>
  <si>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</si>
  <si>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</si>
  <si>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</si>
  <si>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</si>
  <si>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</si>
  <si>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</si>
  <si>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</si>
  <si>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</si>
  <si>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</si>
  <si>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</si>
  <si>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</si>
  <si>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</si>
  <si>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</si>
  <si>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</si>
  <si>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</si>
  <si>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</si>
  <si>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</si>
  <si>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</si>
  <si>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</si>
  <si>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</si>
  <si>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</si>
  <si>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</si>
  <si>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</si>
  <si>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</si>
  <si>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</si>
  <si>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</si>
  <si>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</si>
  <si>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</si>
  <si>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</si>
  <si>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</si>
  <si>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</si>
  <si>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</si>
  <si>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</si>
  <si>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</si>
  <si>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</si>
  <si>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</si>
  <si>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</si>
  <si>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</si>
  <si>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</si>
  <si>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</si>
  <si>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</si>
  <si>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</si>
  <si>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</si>
  <si>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</si>
  <si>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</si>
  <si>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</si>
  <si>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</si>
  <si>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</si>
  <si>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</si>
  <si>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</si>
  <si>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</si>
  <si>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</si>
  <si>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</si>
  <si>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</si>
  <si>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</si>
  <si>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</si>
  <si>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</si>
  <si>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</si>
  <si>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</si>
  <si>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</si>
  <si>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</si>
  <si>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</si>
  <si>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</si>
  <si>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</si>
  <si>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</si>
  <si>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</si>
  <si>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</si>
  <si>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</si>
  <si>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</si>
  <si>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</si>
  <si>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</si>
  <si>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</si>
  <si>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</si>
  <si>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</si>
  <si>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</si>
  <si>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</si>
  <si>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</si>
  <si>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</si>
  <si>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</si>
  <si>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</si>
  <si>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</si>
  <si>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</si>
  <si>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</si>
  <si>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</si>
  <si>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</si>
  <si>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</si>
  <si>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</si>
  <si>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</si>
  <si>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</si>
  <si>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</si>
  <si>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</si>
  <si>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</si>
  <si>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</si>
  <si>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</si>
  <si>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</si>
  <si>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</si>
  <si>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</si>
  <si>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</si>
  <si>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</si>
  <si>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</si>
  <si>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</si>
  <si>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</si>
  <si>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</si>
  <si>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</si>
  <si>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</si>
  <si>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</si>
  <si>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</si>
  <si>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</si>
  <si>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</si>
  <si>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</si>
  <si>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</si>
  <si>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</si>
  <si>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</si>
  <si>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</si>
  <si>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</si>
  <si>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</si>
  <si>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</si>
  <si>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</si>
  <si>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</si>
  <si>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</si>
  <si>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</si>
  <si>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</si>
  <si>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</si>
  <si>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</si>
  <si>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</si>
  <si>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</si>
  <si>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</si>
  <si>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</si>
  <si>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</si>
  <si>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</si>
  <si>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</si>
  <si>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</si>
  <si>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</si>
  <si>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</si>
  <si>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</si>
  <si>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</si>
  <si>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</si>
  <si>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</si>
  <si>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</si>
  <si>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</si>
  <si>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</si>
  <si>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</si>
  <si>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</si>
  <si>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</si>
  <si>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</si>
  <si>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</si>
  <si>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</si>
  <si>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</si>
  <si>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</si>
  <si>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</si>
  <si>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</si>
  <si>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</si>
  <si>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</si>
  <si>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</si>
  <si>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</si>
  <si>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</si>
  <si>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</si>
  <si>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</si>
  <si>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</si>
  <si>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</si>
  <si>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</si>
  <si>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</si>
  <si>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</si>
  <si>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</si>
  <si>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</si>
  <si>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</si>
  <si>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</si>
  <si>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</si>
  <si>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</si>
  <si>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</si>
  <si>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</si>
  <si>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</si>
  <si>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</si>
  <si>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</si>
  <si>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</si>
  <si>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</si>
  <si>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</si>
  <si>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</si>
  <si>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</si>
  <si>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</si>
  <si>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</si>
  <si>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</si>
  <si>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</si>
  <si>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</si>
  <si>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</si>
  <si>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</si>
  <si>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</si>
  <si>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</si>
  <si>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</si>
  <si>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</si>
  <si>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</si>
  <si>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</si>
  <si>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</si>
  <si>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</si>
  <si>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</si>
  <si>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</si>
  <si>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</si>
  <si>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</si>
  <si>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</si>
  <si>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</si>
  <si>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</si>
  <si>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</si>
  <si>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</si>
  <si>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</si>
  <si>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</si>
  <si>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</si>
  <si>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</si>
  <si>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</si>
  <si>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</si>
  <si>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</si>
  <si>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</si>
  <si>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</si>
  <si>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</si>
  <si>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</si>
  <si>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</si>
  <si>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</si>
  <si>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</si>
  <si>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</si>
  <si>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</si>
  <si>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</si>
  <si>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</si>
  <si>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</si>
  <si>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</si>
  <si>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</si>
  <si>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</si>
  <si>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</si>
  <si>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</si>
  <si>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</si>
  <si>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</si>
  <si>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</si>
  <si>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</si>
  <si>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</si>
  <si>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</si>
  <si>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</si>
  <si>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</si>
  <si>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</si>
  <si>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</si>
  <si>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</si>
  <si>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</si>
  <si>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</si>
  <si>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</si>
  <si>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</si>
  <si>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</si>
  <si>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</si>
  <si>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</si>
  <si>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</si>
  <si>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</si>
  <si>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</si>
  <si>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</si>
  <si>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</si>
  <si>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</si>
  <si>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</si>
  <si>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</si>
  <si>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</si>
  <si>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</si>
  <si>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</si>
  <si>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</si>
  <si>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</si>
  <si>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</si>
  <si>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</si>
  <si>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</si>
  <si>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</si>
  <si>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</si>
  <si>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</si>
  <si>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</si>
  <si>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</si>
  <si>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</si>
  <si>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</si>
  <si>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</si>
  <si>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</si>
  <si>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</si>
  <si>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</si>
  <si>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</si>
  <si>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</si>
  <si>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</si>
  <si>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</si>
  <si>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</si>
  <si>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</si>
  <si>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</si>
  <si>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</si>
  <si>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</si>
  <si>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</si>
  <si>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</si>
  <si>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</si>
  <si>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</si>
  <si>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</si>
  <si>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</si>
  <si>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</si>
  <si>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</si>
  <si>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</si>
  <si>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</si>
  <si>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</si>
  <si>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</si>
  <si>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</si>
  <si>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</si>
  <si>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</si>
  <si>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</si>
  <si>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</si>
  <si>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</si>
  <si>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</si>
  <si>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</si>
  <si>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</si>
  <si>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</si>
  <si>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</si>
  <si>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</si>
  <si>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</si>
  <si>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</si>
  <si>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</si>
  <si>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</si>
  <si>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</si>
  <si>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</si>
  <si>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</si>
  <si>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</si>
  <si>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</si>
  <si>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</si>
  <si>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</si>
  <si>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</si>
  <si>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</si>
  <si>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</si>
  <si>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</si>
  <si>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</si>
  <si>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</si>
  <si>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</si>
  <si>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</si>
  <si>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</si>
  <si>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</si>
  <si>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</si>
  <si>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</si>
  <si>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</si>
  <si>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</si>
  <si>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</si>
  <si>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</si>
  <si>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</si>
  <si>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</si>
  <si>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</si>
  <si>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</si>
  <si>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</si>
  <si>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</si>
  <si>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</si>
  <si>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</si>
  <si>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</si>
  <si>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</si>
  <si>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</si>
  <si>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</si>
  <si>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</si>
  <si>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</si>
  <si>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</si>
  <si>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</si>
  <si>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</si>
  <si>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</si>
  <si>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</si>
  <si>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</si>
  <si>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</si>
  <si>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</si>
  <si>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</si>
  <si>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</si>
  <si>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</si>
  <si>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</si>
  <si>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</si>
  <si>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</si>
  <si>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</si>
  <si>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</si>
  <si>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</si>
  <si>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</si>
  <si>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</si>
  <si>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</si>
  <si>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</si>
  <si>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</si>
  <si>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</si>
  <si>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</si>
  <si>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</si>
  <si>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</si>
  <si>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</si>
  <si>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</si>
  <si>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</si>
  <si>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</si>
  <si>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</si>
  <si>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</si>
  <si>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</si>
  <si>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</si>
  <si>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</si>
  <si>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</si>
  <si>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</si>
  <si>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</si>
  <si>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</si>
  <si>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</si>
  <si>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</si>
  <si>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</si>
  <si>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</si>
  <si>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</si>
  <si>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</si>
  <si>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</si>
  <si>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</si>
  <si>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</si>
  <si>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</si>
  <si>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</si>
  <si>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</si>
  <si>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</si>
  <si>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</si>
  <si>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</si>
  <si>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</si>
  <si>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</si>
  <si>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</si>
  <si>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</si>
  <si>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</si>
  <si>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</si>
  <si>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</si>
  <si>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</si>
  <si>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</si>
  <si>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</si>
  <si>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</si>
  <si>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</si>
  <si>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</si>
  <si>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</si>
  <si>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</si>
  <si>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</si>
  <si>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</si>
  <si>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</si>
  <si>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</si>
  <si>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</si>
  <si>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</si>
  <si>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</si>
  <si>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</si>
  <si>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</si>
  <si>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</si>
  <si>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</si>
  <si>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</si>
  <si>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</si>
  <si>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</si>
  <si>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</si>
  <si>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</si>
  <si>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</si>
  <si>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</si>
  <si>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</si>
  <si>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</si>
  <si>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</si>
  <si>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</si>
  <si>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</si>
  <si>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</si>
  <si>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</si>
  <si>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</si>
  <si>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</si>
  <si>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</si>
  <si>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</si>
  <si>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</si>
  <si>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</si>
  <si>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</si>
  <si>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</si>
  <si>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</si>
  <si>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</si>
  <si>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</si>
  <si>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</si>
  <si>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</si>
  <si>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</si>
  <si>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</si>
  <si>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</si>
  <si>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</si>
  <si>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</si>
  <si>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</si>
  <si>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</si>
  <si>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</si>
  <si>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</si>
  <si>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</si>
  <si>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</si>
  <si>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</si>
  <si>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</si>
  <si>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</si>
  <si>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</si>
  <si>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</si>
  <si>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</si>
  <si>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</si>
  <si>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</si>
  <si>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</si>
  <si>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</si>
  <si>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</si>
  <si>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</si>
  <si>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</si>
  <si>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</si>
  <si>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</si>
  <si>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</si>
  <si>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</si>
  <si>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</si>
  <si>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</si>
  <si>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</si>
  <si>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</si>
  <si>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</si>
  <si>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</si>
  <si>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</si>
  <si>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</si>
  <si>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</si>
  <si>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</si>
  <si>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</si>
  <si>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</si>
  <si>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</si>
  <si>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</si>
  <si>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</si>
  <si>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</si>
  <si>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</si>
  <si>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</si>
  <si>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</si>
  <si>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</si>
  <si>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</si>
  <si>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</si>
  <si>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</si>
  <si>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</si>
  <si>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</si>
  <si>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</si>
  <si>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</si>
  <si>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</si>
  <si>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</si>
  <si>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</si>
  <si>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</si>
  <si>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</si>
  <si>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</si>
  <si>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</si>
  <si>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</si>
  <si>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</si>
  <si>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</si>
  <si>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</si>
  <si>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</si>
  <si>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</si>
  <si>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</si>
  <si>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</si>
  <si>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</si>
  <si>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</si>
  <si>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</si>
  <si>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</si>
  <si>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</si>
  <si>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</si>
  <si>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</si>
  <si>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</si>
  <si>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</si>
  <si>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</si>
  <si>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</si>
  <si>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</si>
  <si>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</si>
  <si>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</si>
  <si>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</si>
  <si>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</si>
  <si>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</si>
  <si>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</si>
  <si>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</si>
  <si>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</si>
  <si>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</si>
  <si>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</si>
  <si>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</si>
  <si>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</si>
  <si>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</si>
  <si>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</si>
  <si>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</si>
  <si>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</si>
  <si>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</si>
  <si>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</si>
  <si>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</si>
  <si>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</si>
  <si>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</si>
  <si>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</si>
  <si>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</si>
  <si>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</si>
  <si>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</si>
  <si>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</si>
  <si>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</si>
  <si>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</si>
  <si>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</si>
  <si>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</si>
  <si>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</si>
  <si>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</si>
  <si>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</si>
  <si>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</si>
  <si>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</si>
  <si>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</si>
  <si>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</si>
  <si>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</si>
  <si>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</si>
  <si>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</si>
  <si>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</si>
  <si>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</si>
  <si>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</si>
  <si>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</si>
  <si>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</si>
  <si>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</si>
  <si>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</si>
  <si>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</si>
  <si>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</si>
  <si>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</si>
  <si>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</si>
  <si>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</si>
  <si>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</si>
  <si>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</si>
  <si>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</si>
  <si>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</si>
  <si>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</si>
  <si>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</si>
  <si>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</si>
  <si>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</si>
  <si>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</si>
  <si>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</si>
  <si>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</si>
  <si>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</si>
  <si>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</si>
  <si>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</si>
  <si>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</si>
  <si>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</si>
  <si>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</si>
  <si>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</si>
  <si>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</si>
  <si>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</si>
  <si>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</si>
  <si>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</si>
  <si>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</si>
  <si>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</si>
  <si>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</si>
  <si>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</si>
  <si>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</si>
  <si>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</si>
  <si>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</si>
  <si>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</si>
  <si>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</si>
  <si>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</si>
  <si>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</si>
  <si>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</si>
  <si>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</si>
  <si>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</si>
  <si>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</si>
  <si>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</si>
  <si>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</si>
  <si>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</si>
  <si>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</si>
  <si>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</si>
  <si>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</si>
  <si>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</si>
  <si>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</si>
  <si>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</si>
  <si>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</si>
  <si>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</si>
  <si>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</si>
  <si>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</si>
  <si>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</si>
  <si>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</si>
  <si>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</si>
  <si>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</si>
  <si>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</si>
  <si>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</si>
  <si>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</si>
  <si>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</si>
  <si>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</si>
  <si>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</si>
  <si>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</si>
  <si>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</si>
  <si>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</si>
  <si>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</si>
  <si>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</si>
  <si>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</si>
  <si>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</si>
  <si>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</si>
  <si>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</si>
  <si>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</si>
  <si>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</si>
  <si>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</si>
  <si>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</si>
  <si>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</si>
  <si>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</si>
  <si>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</si>
  <si>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</si>
  <si>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</si>
  <si>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</si>
  <si>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</si>
  <si>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</si>
  <si>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</si>
  <si>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</si>
  <si>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</si>
  <si>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</si>
  <si>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</si>
  <si>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</si>
  <si>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</si>
  <si>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</si>
  <si>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</si>
  <si>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</si>
  <si>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</si>
  <si>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</si>
  <si>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</si>
  <si>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</si>
  <si>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</si>
  <si>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</si>
  <si>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</si>
  <si>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</si>
  <si>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</si>
  <si>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</si>
  <si>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</si>
  <si>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</si>
  <si>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</si>
  <si>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</si>
  <si>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</si>
  <si>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</si>
  <si>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</si>
  <si>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</si>
  <si>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</si>
  <si>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</si>
  <si>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</si>
  <si>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</si>
  <si>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</si>
  <si>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</si>
  <si>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</si>
  <si>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</si>
  <si>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</si>
  <si>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</si>
  <si>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</si>
  <si>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</si>
  <si>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</si>
  <si>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</si>
  <si>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</si>
  <si>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</si>
  <si>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</si>
  <si>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</si>
  <si>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</si>
  <si>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</si>
  <si>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</si>
  <si>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</si>
  <si>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</si>
  <si>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</si>
  <si>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</si>
  <si>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</si>
  <si>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</si>
  <si>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</si>
  <si>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</si>
  <si>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</si>
  <si>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</si>
  <si>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</si>
  <si>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</si>
  <si>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</si>
  <si>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</si>
  <si>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</si>
  <si>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</si>
  <si>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</si>
  <si>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</si>
  <si>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</si>
  <si>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</si>
  <si>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</si>
  <si>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</si>
  <si>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</si>
  <si>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</si>
  <si>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</si>
  <si>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</si>
  <si>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</si>
  <si>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</si>
  <si>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</si>
  <si>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</si>
  <si>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Sneasel-Hisui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</si>
  <si>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</si>
  <si>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</si>
  <si>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</si>
  <si>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</si>
  <si>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</si>
  <si>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</si>
  <si>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Pikachu-Partner-Cap</t>
  </si>
  <si>
    <t>Pikachu-World-Cap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</si>
  <si>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</si>
  <si>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</si>
  <si>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</si>
  <si>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</si>
  <si>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</si>
  <si>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</si>
  <si>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</si>
  <si>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</si>
  <si>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</si>
  <si>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</si>
  <si>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</si>
  <si>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</si>
  <si>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</si>
  <si>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</si>
  <si>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</si>
  <si>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</si>
  <si>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</si>
  <si>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</si>
  <si>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</si>
  <si>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</si>
  <si>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</si>
  <si>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</si>
  <si>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</si>
  <si>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</si>
  <si>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</si>
  <si>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Exclamation</t>
  </si>
  <si>
    <t>Unown Question</t>
  </si>
  <si>
    <t>Deoxys-Attack</t>
  </si>
  <si>
    <t>Deoxys-Defense</t>
  </si>
  <si>
    <t>Deoxys-Speed</t>
  </si>
  <si>
    <t>Burmy (Sandy)</t>
  </si>
  <si>
    <t>Burmy (Trash)</t>
  </si>
  <si>
    <t>Wormadam-Sandy</t>
  </si>
  <si>
    <t>Wormadam-Trash</t>
  </si>
  <si>
    <t>Shellos (East)</t>
  </si>
  <si>
    <t>Gastrodon (East)</t>
  </si>
  <si>
    <t>Rotom-Heat</t>
  </si>
  <si>
    <t>Rotom-Wash</t>
  </si>
  <si>
    <t>Rotom-Frost</t>
  </si>
  <si>
    <t>Rotom-Fan</t>
  </si>
  <si>
    <t>Rotom-Mow</t>
  </si>
  <si>
    <t>Shaymin-Sky</t>
  </si>
  <si>
    <t>Deerling (Summer)</t>
  </si>
  <si>
    <t>Deerling (Autumn)</t>
  </si>
  <si>
    <t>Deerling (Winter)</t>
  </si>
  <si>
    <t>Sawsbuck (Summer)</t>
  </si>
  <si>
    <t>Sawsbuck (Autumn)</t>
  </si>
  <si>
    <t>Sawsbuck (Winter)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</si>
  <si>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</si>
  <si>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</si>
  <si>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</si>
  <si>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</si>
  <si>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</si>
  <si>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</si>
  <si>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</si>
  <si>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</si>
  <si>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</si>
  <si>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</si>
  <si>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</si>
  <si>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 (Heart)</t>
  </si>
  <si>
    <t>Furfrou (Star)</t>
  </si>
  <si>
    <t>Furfrou (Diamond)</t>
  </si>
  <si>
    <t>Furfrou (Debutante)</t>
  </si>
  <si>
    <t>Furfrou (Matron)</t>
  </si>
  <si>
    <t>Furfrou (Dandy)</t>
  </si>
  <si>
    <t>Furfrou (La-Reine)</t>
  </si>
  <si>
    <t>Furfrou (Kabuki)</t>
  </si>
  <si>
    <t>Furfrou (Pharaoh)</t>
  </si>
  <si>
    <t>Flabebe (Yellow)</t>
  </si>
  <si>
    <t>Flabebe (Orange)</t>
  </si>
  <si>
    <t>Flabebe (Blue)</t>
  </si>
  <si>
    <t>Flabebe (White)</t>
  </si>
  <si>
    <t>Floette (Yellow)</t>
  </si>
  <si>
    <t>Floette (Orange)</t>
  </si>
  <si>
    <t>Floette (Blue)</t>
  </si>
  <si>
    <t>Floette (White)</t>
  </si>
  <si>
    <t>Florges (Yellow)</t>
  </si>
  <si>
    <t>Florges (Orange)</t>
  </si>
  <si>
    <t>Florges (Blue)</t>
  </si>
  <si>
    <t>Florges (White)</t>
  </si>
  <si>
    <t>Hoopa-Unbound</t>
  </si>
  <si>
    <t>Greninja-Battle-Bond</t>
  </si>
  <si>
    <t>Zygarde-10</t>
  </si>
  <si>
    <t>Zygarde (Power Construct)</t>
  </si>
  <si>
    <t>Zygarde-10-Power-Construct</t>
  </si>
  <si>
    <t>Vivillon (Polar)</t>
  </si>
  <si>
    <t>Vivillon (Tundra)</t>
  </si>
  <si>
    <t>Vivillon (Continental)</t>
  </si>
  <si>
    <t>Vivillon (Garden)</t>
  </si>
  <si>
    <t>Vivillon (Elegant)</t>
  </si>
  <si>
    <t>Vivillon (Meadow)</t>
  </si>
  <si>
    <t>Vivillon (Modern)</t>
  </si>
  <si>
    <t>Vivillon (Marine)</t>
  </si>
  <si>
    <t>Vivillon (Archipelago)</t>
  </si>
  <si>
    <t>Vivillon (High-Plains)</t>
  </si>
  <si>
    <t>Vivillon (Sandstorm)</t>
  </si>
  <si>
    <t>Vivillon (River)</t>
  </si>
  <si>
    <t>Vivillon (Monsoon)</t>
  </si>
  <si>
    <t>Vivillon (Savanna)</t>
  </si>
  <si>
    <t>Vivillon (Sun)</t>
  </si>
  <si>
    <t>Vivillon (Ocean)</t>
  </si>
  <si>
    <t>Vivillon (Jungle)</t>
  </si>
  <si>
    <t>Vivillon (Fancy)</t>
  </si>
  <si>
    <t>Vivillon (Pokeball)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</si>
  <si>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</si>
  <si>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</si>
  <si>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</si>
  <si>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</si>
  <si>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</si>
  <si>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</si>
  <si>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</si>
  <si>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</si>
  <si>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</si>
  <si>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</si>
  <si>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</si>
  <si>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</si>
  <si>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</si>
  <si>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Sinsitea (Antique)</t>
  </si>
  <si>
    <t>Polteageist (Antique)</t>
  </si>
  <si>
    <t>Urshifu-Rapid-Strike</t>
  </si>
  <si>
    <t>Zarude-Dada</t>
  </si>
  <si>
    <t>Enamorus-Therian</t>
  </si>
  <si>
    <t>Alcremie (Alcremie Vanilla Cream Berry)</t>
  </si>
  <si>
    <t>Alcremie (Alcremie Vanilla Cream Love)</t>
  </si>
  <si>
    <t>Alcremie (Alcremie Vanilla Cream Star)</t>
  </si>
  <si>
    <t>Alcremie (Alcremie Vanilla Cream Clover)</t>
  </si>
  <si>
    <t>Alcremie (Alcremie Vanilla Cream Flower)</t>
  </si>
  <si>
    <t>Alcremie (Alcremie Vanilla Cream Ribbon)</t>
  </si>
  <si>
    <t>Alcremie (Alcremie Ruby Cream Strawberry)</t>
  </si>
  <si>
    <t>Alcremie (Alcremie Ruby Cream Berry)</t>
  </si>
  <si>
    <t>Alcremie (Alcremie Ruby Cream Love)</t>
  </si>
  <si>
    <t>Alcremie (Alcremie Ruby Cream Star)</t>
  </si>
  <si>
    <t>Alcremie (Alcremie Ruby Cream Clover)</t>
  </si>
  <si>
    <t>Alcremie (Alcremie Ruby Cream Flower)</t>
  </si>
  <si>
    <t>Alcremie (Alcremie Ruby Cream Ribbon)</t>
  </si>
  <si>
    <t>Alcremie (Alcremie Matcha Cream Strawberry)</t>
  </si>
  <si>
    <t>Alcremie (Alcremie Matcha Cream Berry)</t>
  </si>
  <si>
    <t>Alcremie (Alcremie Matcha Cream Love)</t>
  </si>
  <si>
    <t>Alcremie (Alcremie Matcha Cream Star)</t>
  </si>
  <si>
    <t>Alcremie (Alcremie Matcha Cream Clover)</t>
  </si>
  <si>
    <t>Alcremie (Alcremie Matcha Cream Flower)</t>
  </si>
  <si>
    <t>Alcremie (Alcremie Matcha Cream Ribbon)</t>
  </si>
  <si>
    <t>Alcremie (Alcremie Mint Cream Strawberry)</t>
  </si>
  <si>
    <t>Alcremie (Alcremie Mint Cream Berry)</t>
  </si>
  <si>
    <t>Alcremie (Alcremie Mint Cream Love)</t>
  </si>
  <si>
    <t>Alcremie (Alcremie Mint Cream Star)</t>
  </si>
  <si>
    <t>Alcremie (Alcremie Mint Cream Clover)</t>
  </si>
  <si>
    <t>Alcremie (Alcremie Mint Cream Flower)</t>
  </si>
  <si>
    <t>Alcremie (Alcremie Mint Cream Ribbon)</t>
  </si>
  <si>
    <t>Alcremie (Alcremie Lemon Cream Strawberry)</t>
  </si>
  <si>
    <t>Alcremie (Alcremie Lemon Cream Berry)</t>
  </si>
  <si>
    <t>Alcremie (Alcremie Lemon Cream Love)</t>
  </si>
  <si>
    <t>Alcremie (Alcremie Lemon Cream Star)</t>
  </si>
  <si>
    <t>Alcremie (Alcremie Lemon Cream Clover)</t>
  </si>
  <si>
    <t>Alcremie (Alcremie Lemon Cream Flower)</t>
  </si>
  <si>
    <t>Alcremie (Alcremie Lemon Cream Ribbon)</t>
  </si>
  <si>
    <t>Alcremie (Alcremie Salted Cream Strawberry)</t>
  </si>
  <si>
    <t>Alcremie (Alcremie Salted Cream Berry)</t>
  </si>
  <si>
    <t>Alcremie (Alcremie Salted Cream Love)</t>
  </si>
  <si>
    <t>Alcremie (Alcremie Salted Cream Star)</t>
  </si>
  <si>
    <t>Alcremie (Alcremie Salted Cream Clover)</t>
  </si>
  <si>
    <t>Alcremie (Alcremie Salted Cream Flower)</t>
  </si>
  <si>
    <t>Alcremie (Alcremie Salted Cream Ribbon)</t>
  </si>
  <si>
    <t>Alcremie (Alcremie Ruby Swirl Strawberry)</t>
  </si>
  <si>
    <t>Alcremie (Alcremie Ruby Swirl Berry)</t>
  </si>
  <si>
    <t>Alcremie (Alcremie Ruby Swirl Love)</t>
  </si>
  <si>
    <t>Alcremie (Alcremie Ruby Swirl Star)</t>
  </si>
  <si>
    <t>Alcremie (Alcremie Ruby Swirl Clover)</t>
  </si>
  <si>
    <t>Alcremie (Alcremie Ruby Swirl Flower)</t>
  </si>
  <si>
    <t>Alcremie (Alcremie Ruby Swirl Ribbon)</t>
  </si>
  <si>
    <t>Alcremie (Alcremie Caramel Swirl Strawberry)</t>
  </si>
  <si>
    <t>Alcremie (Alcremie Caramel Swirl Berry)</t>
  </si>
  <si>
    <t>Alcremie (Alcremie Caramel Swirl Love)</t>
  </si>
  <si>
    <t>Alcremie (Alcremie Caramel Swirl Star)</t>
  </si>
  <si>
    <t>Alcremie (Alcremie Caramel Swirl Clover)</t>
  </si>
  <si>
    <t>Alcremie (Alcremie Caramel Swirl Flower)</t>
  </si>
  <si>
    <t>Alcremie (Alcremie Caramel Swirl Ribbon)</t>
  </si>
  <si>
    <t>Alcremie (Alcremie Rainbow Swirl Strawberry)</t>
  </si>
  <si>
    <t>Alcremie (Alcremie Rainbow Swirl Berry)</t>
  </si>
  <si>
    <t>Alcremie (Alcremie Rainbow Swirl Love)</t>
  </si>
  <si>
    <t>Alcremie (Alcremie Rainbow Swirl Star)</t>
  </si>
  <si>
    <t>Alcremie (Alcremie Rainbow Swirl Clover)</t>
  </si>
  <si>
    <t>Alcremie (Alcremie Rainbow Swirl Flower)</t>
  </si>
  <si>
    <t>Alcremie (Alcremie Rainbow Swirl Ribbon)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</si>
  <si>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</si>
  <si>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</si>
  <si>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</si>
  <si>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</si>
  <si>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</si>
  <si>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</si>
  <si>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</si>
  <si>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</si>
  <si>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</si>
  <si>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</si>
  <si>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</si>
  <si>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</si>
  <si>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</si>
  <si>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</si>
  <si>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</si>
  <si>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</si>
  <si>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</si>
  <si>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</si>
  <si>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</si>
  <si>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</si>
  <si>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</si>
  <si>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</si>
  <si>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</si>
  <si>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</si>
  <si>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</si>
  <si>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</si>
  <si>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</si>
  <si>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</si>
  <si>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</si>
  <si>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</si>
  <si>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</si>
  <si>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</si>
  <si>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</si>
  <si>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</si>
  <si>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</si>
  <si>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</si>
  <si>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</si>
  <si>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</si>
  <si>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</si>
  <si>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</si>
  <si>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</si>
  <si>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</si>
  <si>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</si>
  <si>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</si>
  <si>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</si>
  <si>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</si>
  <si>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</si>
  <si>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</si>
  <si>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</si>
  <si>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</si>
  <si>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Exeggutor</t>
  </si>
  <si>
    <t>Alolan Marowak</t>
  </si>
  <si>
    <t>Galarian Meowth</t>
  </si>
  <si>
    <t>Galarian Ponyta</t>
  </si>
  <si>
    <t>Galarian Rapidash</t>
  </si>
  <si>
    <t>Galarian Slowpoke</t>
  </si>
  <si>
    <t>Galarian Slowbro</t>
  </si>
  <si>
    <t>Galarian Farfetchd</t>
  </si>
  <si>
    <t>Galarian Weezing</t>
  </si>
  <si>
    <t>Galarian Mr Mime</t>
  </si>
  <si>
    <t>Galarian Articuno</t>
  </si>
  <si>
    <t>Galarian Zapdos</t>
  </si>
  <si>
    <t>Galarian Moltres</t>
  </si>
  <si>
    <t>Galarian Slowking</t>
  </si>
  <si>
    <t>Galarian Corsola</t>
  </si>
  <si>
    <t>Galarian Zigzagoon</t>
  </si>
  <si>
    <t>Galarian Linoone</t>
  </si>
  <si>
    <t>Galarian Darumaka</t>
  </si>
  <si>
    <t>Galarian Darmanitan</t>
  </si>
  <si>
    <t>Galarian Yamask</t>
  </si>
  <si>
    <t>Galarian Stunfisk</t>
  </si>
  <si>
    <t>Hisuian Growlithe</t>
  </si>
  <si>
    <t>Hisuian Arcanine</t>
  </si>
  <si>
    <t>Hisuian Voltorb</t>
  </si>
  <si>
    <t>Hisuian Electrode</t>
  </si>
  <si>
    <t>Hisuian Typhlosion</t>
  </si>
  <si>
    <t>Hisuian Qwilfish</t>
  </si>
  <si>
    <t>Hisuian Sneasel</t>
  </si>
  <si>
    <t>Hisuian Samurott</t>
  </si>
  <si>
    <t>Hisuian Lilligant</t>
  </si>
  <si>
    <t>Basculin-White-Striped</t>
  </si>
  <si>
    <t>Hisuian Zorua</t>
  </si>
  <si>
    <t>Hisuian Zoroark</t>
  </si>
  <si>
    <t>Hisuian Braviary</t>
  </si>
  <si>
    <t>Hisuian Sliggoo</t>
  </si>
  <si>
    <t>Hisuian Goodra</t>
  </si>
  <si>
    <t>Hisuian Avalugg</t>
  </si>
  <si>
    <t>Hisuian Decidueye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</si>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</sst>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3</v>
      </c>
      <c r="C907" s="1" t="s">
        <v>29</v>
      </c>
      <c r="D907">
        <f>IMAGE("https://raw.githubusercontent.com/stautonico/pokemon-home-pokedex/main/sprites/venusaur.png",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12</v>
      </c>
      <c r="C908" s="1" t="s">
        <v>38</v>
      </c>
      <c r="D908">
        <f>IMAGE("https://raw.githubusercontent.com/stautonico/pokemon-home-pokedex/main/sprites/butterfree.png",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19</v>
      </c>
      <c r="C909" s="1" t="s">
        <v>45</v>
      </c>
      <c r="D909">
        <f>IMAGE("https://raw.githubusercontent.com/stautonico/pokemon-home-pokedex/main/sprites/rattata.png",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20</v>
      </c>
      <c r="C910" s="1" t="s">
        <v>46</v>
      </c>
      <c r="D910">
        <f>IMAGE("https://raw.githubusercontent.com/stautonico/pokemon-home-pokedex/main/sprites/raticate.png",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25</v>
      </c>
      <c r="C911" s="1" t="s">
        <v>51</v>
      </c>
      <c r="D911">
        <f>IMAGE("https://raw.githubusercontent.com/stautonico/pokemon-home-pokedex/main/sprites/pikachu.png",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26</v>
      </c>
      <c r="C912" s="1" t="s">
        <v>52</v>
      </c>
      <c r="D912">
        <f>IMAGE("https://raw.githubusercontent.com/stautonico/pokemon-home-pokedex/main/sprites/raichu.png",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41</v>
      </c>
      <c r="C913" s="1" t="s">
        <v>67</v>
      </c>
      <c r="D913">
        <f>IMAGE("https://raw.githubusercontent.com/stautonico/pokemon-home-pokedex/main/sprites/zubat.png",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42</v>
      </c>
      <c r="C914" s="1" t="s">
        <v>68</v>
      </c>
      <c r="D914">
        <f>IMAGE("https://raw.githubusercontent.com/stautonico/pokemon-home-pokedex/main/sprites/golbat.png",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44</v>
      </c>
      <c r="C915" s="1" t="s">
        <v>70</v>
      </c>
      <c r="D915">
        <f>IMAGE("https://raw.githubusercontent.com/stautonico/pokemon-home-pokedex/main/sprites/gloom.png",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45</v>
      </c>
      <c r="C916" s="1" t="s">
        <v>71</v>
      </c>
      <c r="D916">
        <f>IMAGE("https://raw.githubusercontent.com/stautonico/pokemon-home-pokedex/main/sprites/vileplume.png",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64</v>
      </c>
      <c r="C917" s="1" t="s">
        <v>90</v>
      </c>
      <c r="D917">
        <f>IMAGE("https://raw.githubusercontent.com/stautonico/pokemon-home-pokedex/main/sprites/kadabra.png",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65</v>
      </c>
      <c r="C918" s="1" t="s">
        <v>91</v>
      </c>
      <c r="D918">
        <f>IMAGE("https://raw.githubusercontent.com/stautonico/pokemon-home-pokedex/main/sprites/alakazam.png",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84</v>
      </c>
      <c r="C919" s="1" t="s">
        <v>110</v>
      </c>
      <c r="D919">
        <f>IMAGE("https://raw.githubusercontent.com/stautonico/pokemon-home-pokedex/main/sprites/doduo.png",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85</v>
      </c>
      <c r="C920" s="1" t="s">
        <v>111</v>
      </c>
      <c r="D920">
        <f>IMAGE("https://raw.githubusercontent.com/stautonico/pokemon-home-pokedex/main/sprites/dodrio.png",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97</v>
      </c>
      <c r="C921" s="1" t="s">
        <v>123</v>
      </c>
      <c r="D921">
        <f>IMAGE("https://raw.githubusercontent.com/stautonico/pokemon-home-pokedex/main/sprites/hypno.png",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111</v>
      </c>
      <c r="C922" s="1" t="s">
        <v>137</v>
      </c>
      <c r="D922">
        <f>IMAGE("https://raw.githubusercontent.com/stautonico/pokemon-home-pokedex/main/sprites/rhyhorn.png",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112</v>
      </c>
      <c r="C923" s="1" t="s">
        <v>138</v>
      </c>
      <c r="D923">
        <f>IMAGE("https://raw.githubusercontent.com/stautonico/pokemon-home-pokedex/main/sprites/rhydon.png",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118</v>
      </c>
      <c r="C924" s="1" t="s">
        <v>144</v>
      </c>
      <c r="D924">
        <f>IMAGE("https://raw.githubusercontent.com/stautonico/pokemon-home-pokedex/main/sprites/goldeen.png",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119</v>
      </c>
      <c r="C925" s="1" t="s">
        <v>145</v>
      </c>
      <c r="D925">
        <f>IMAGE("https://raw.githubusercontent.com/stautonico/pokemon-home-pokedex/main/sprites/seaking.png",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123</v>
      </c>
      <c r="C926" s="1" t="s">
        <v>149</v>
      </c>
      <c r="D926">
        <f>IMAGE("https://raw.githubusercontent.com/stautonico/pokemon-home-pokedex/main/sprites/scyther.png",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129</v>
      </c>
      <c r="C927" s="1" t="s">
        <v>155</v>
      </c>
      <c r="D927">
        <f>IMAGE("https://raw.githubusercontent.com/stautonico/pokemon-home-pokedex/main/sprites/magikarp.png",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130</v>
      </c>
      <c r="C928" s="1" t="s">
        <v>156</v>
      </c>
      <c r="D928">
        <f>IMAGE("https://raw.githubusercontent.com/stautonico/pokemon-home-pokedex/main/sprites/gyarados.png",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133</v>
      </c>
      <c r="C929" s="1" t="s">
        <v>159</v>
      </c>
      <c r="D929">
        <f>IMAGE("https://raw.githubusercontent.com/stautonico/pokemon-home-pokedex/main/sprites/eevee.png",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154</v>
      </c>
      <c r="C930" s="1" t="s">
        <v>180</v>
      </c>
      <c r="D930">
        <f>IMAGE("https://raw.githubusercontent.com/stautonico/pokemon-home-pokedex/main/sprites/meganium.png",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165</v>
      </c>
      <c r="C931" s="1" t="s">
        <v>191</v>
      </c>
      <c r="D931">
        <f>IMAGE("https://raw.githubusercontent.com/stautonico/pokemon-home-pokedex/main/sprites/ledyba.png",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166</v>
      </c>
      <c r="C932" s="1" t="s">
        <v>192</v>
      </c>
      <c r="D932">
        <f>IMAGE("https://raw.githubusercontent.com/stautonico/pokemon-home-pokedex/main/sprites/ledian.png",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178</v>
      </c>
      <c r="C933" s="1" t="s">
        <v>204</v>
      </c>
      <c r="D933">
        <f>IMAGE("https://raw.githubusercontent.com/stautonico/pokemon-home-pokedex/main/sprites/xatu.png",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185</v>
      </c>
      <c r="C934" s="1" t="s">
        <v>211</v>
      </c>
      <c r="D934">
        <f>IMAGE("https://raw.githubusercontent.com/stautonico/pokemon-home-pokedex/main/sprites/sudowoodo.png",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186</v>
      </c>
      <c r="C935" s="1" t="s">
        <v>212</v>
      </c>
      <c r="D935">
        <f>IMAGE("https://raw.githubusercontent.com/stautonico/pokemon-home-pokedex/main/sprites/politoed.png",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190</v>
      </c>
      <c r="C936" s="1" t="s">
        <v>216</v>
      </c>
      <c r="D936">
        <f>IMAGE("https://raw.githubusercontent.com/stautonico/pokemon-home-pokedex/main/sprites/aipom.png",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194</v>
      </c>
      <c r="C937" s="1" t="s">
        <v>220</v>
      </c>
      <c r="D937">
        <f>IMAGE("https://raw.githubusercontent.com/stautonico/pokemon-home-pokedex/main/sprites/wooper.png",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195</v>
      </c>
      <c r="C938" s="1" t="s">
        <v>221</v>
      </c>
      <c r="D938">
        <f>IMAGE("https://raw.githubusercontent.com/stautonico/pokemon-home-pokedex/main/sprites/quagsire.png",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198</v>
      </c>
      <c r="C939" s="1" t="s">
        <v>224</v>
      </c>
      <c r="D939">
        <f>IMAGE("https://raw.githubusercontent.com/stautonico/pokemon-home-pokedex/main/sprites/murkrow.png",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202</v>
      </c>
      <c r="C940" s="1" t="s">
        <v>228</v>
      </c>
      <c r="D940">
        <f>IMAGE("https://raw.githubusercontent.com/stautonico/pokemon-home-pokedex/main/sprites/wobbuffet.png",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203</v>
      </c>
      <c r="C941" s="1" t="s">
        <v>229</v>
      </c>
      <c r="D941">
        <f>IMAGE("https://raw.githubusercontent.com/stautonico/pokemon-home-pokedex/main/sprites/girafarig.png",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207</v>
      </c>
      <c r="C942" s="1" t="s">
        <v>233</v>
      </c>
      <c r="D942">
        <f>IMAGE("https://raw.githubusercontent.com/stautonico/pokemon-home-pokedex/main/sprites/gligar.png",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208</v>
      </c>
      <c r="C943" s="1" t="s">
        <v>234</v>
      </c>
      <c r="D943">
        <f>IMAGE("https://raw.githubusercontent.com/stautonico/pokemon-home-pokedex/main/sprites/steelix.png",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212</v>
      </c>
      <c r="C944" s="1" t="s">
        <v>238</v>
      </c>
      <c r="D944">
        <f>IMAGE("https://raw.githubusercontent.com/stautonico/pokemon-home-pokedex/main/sprites/scizor.png",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214</v>
      </c>
      <c r="C945" s="1" t="s">
        <v>240</v>
      </c>
      <c r="D945">
        <f>IMAGE("https://raw.githubusercontent.com/stautonico/pokemon-home-pokedex/main/sprites/heracross.png",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215</v>
      </c>
      <c r="C946" s="1" t="s">
        <v>241</v>
      </c>
      <c r="D946">
        <f>IMAGE("https://raw.githubusercontent.com/stautonico/pokemon-home-pokedex/main/sprites/sneasel.png",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10235</v>
      </c>
      <c r="C947" s="1" t="s">
        <v>937</v>
      </c>
      <c r="D947">
        <f>IMAGE("https://raw.githubusercontent.com/stautonico/pokemon-home-pokedex/main/sprites/sneasel-hisui.png", 2)</f>
        <v>0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217</v>
      </c>
      <c r="C948" s="1" t="s">
        <v>243</v>
      </c>
      <c r="D948">
        <f>IMAGE("https://raw.githubusercontent.com/stautonico/pokemon-home-pokedex/main/sprites/ursaring.png",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221</v>
      </c>
      <c r="C949" s="1" t="s">
        <v>247</v>
      </c>
      <c r="D949">
        <f>IMAGE("https://raw.githubusercontent.com/stautonico/pokemon-home-pokedex/main/sprites/piloswine.png",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224</v>
      </c>
      <c r="C950" s="1" t="s">
        <v>250</v>
      </c>
      <c r="D950">
        <f>IMAGE("https://raw.githubusercontent.com/stautonico/pokemon-home-pokedex/main/sprites/octillery.png",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229</v>
      </c>
      <c r="C951" s="1" t="s">
        <v>255</v>
      </c>
      <c r="D951">
        <f>IMAGE("https://raw.githubusercontent.com/stautonico/pokemon-home-pokedex/main/sprites/houndoom.png",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232</v>
      </c>
      <c r="C952" s="1" t="s">
        <v>258</v>
      </c>
      <c r="D952">
        <f>IMAGE("https://raw.githubusercontent.com/stautonico/pokemon-home-pokedex/main/sprites/donphan.png",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255</v>
      </c>
      <c r="C953" s="1" t="s">
        <v>281</v>
      </c>
      <c r="D953">
        <f>IMAGE("https://raw.githubusercontent.com/stautonico/pokemon-home-pokedex/main/sprites/torchic.png",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256</v>
      </c>
      <c r="C954" s="1" t="s">
        <v>282</v>
      </c>
      <c r="D954">
        <f>IMAGE("https://raw.githubusercontent.com/stautonico/pokemon-home-pokedex/main/sprites/combusken.png",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257</v>
      </c>
      <c r="C955" s="1" t="s">
        <v>283</v>
      </c>
      <c r="D955">
        <f>IMAGE("https://raw.githubusercontent.com/stautonico/pokemon-home-pokedex/main/sprites/blaziken.png",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267</v>
      </c>
      <c r="C956" s="1" t="s">
        <v>293</v>
      </c>
      <c r="D956">
        <f>IMAGE("https://raw.githubusercontent.com/stautonico/pokemon-home-pokedex/main/sprites/beautifly.png",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269</v>
      </c>
      <c r="C957" s="1" t="s">
        <v>295</v>
      </c>
      <c r="D957">
        <f>IMAGE("https://raw.githubusercontent.com/stautonico/pokemon-home-pokedex/main/sprites/dustox.png",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272</v>
      </c>
      <c r="C958" s="1" t="s">
        <v>298</v>
      </c>
      <c r="D958">
        <f>IMAGE("https://raw.githubusercontent.com/stautonico/pokemon-home-pokedex/main/sprites/ludicolo.png",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274</v>
      </c>
      <c r="C959" s="1" t="s">
        <v>300</v>
      </c>
      <c r="D959">
        <f>IMAGE("https://raw.githubusercontent.com/stautonico/pokemon-home-pokedex/main/sprites/nuzleaf.png",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275</v>
      </c>
      <c r="C960" s="1" t="s">
        <v>301</v>
      </c>
      <c r="D960">
        <f>IMAGE("https://raw.githubusercontent.com/stautonico/pokemon-home-pokedex/main/sprites/shiftry.png",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307</v>
      </c>
      <c r="C961" s="1" t="s">
        <v>333</v>
      </c>
      <c r="D961">
        <f>IMAGE("https://raw.githubusercontent.com/stautonico/pokemon-home-pokedex/main/sprites/meditite.png",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308</v>
      </c>
      <c r="C962" s="1" t="s">
        <v>334</v>
      </c>
      <c r="D962">
        <f>IMAGE("https://raw.githubusercontent.com/stautonico/pokemon-home-pokedex/main/sprites/medicham.png",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315</v>
      </c>
      <c r="C963" s="1" t="s">
        <v>341</v>
      </c>
      <c r="D963">
        <f>IMAGE("https://raw.githubusercontent.com/stautonico/pokemon-home-pokedex/main/sprites/roselia.png",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316</v>
      </c>
      <c r="C964" s="1" t="s">
        <v>342</v>
      </c>
      <c r="D964">
        <f>IMAGE("https://raw.githubusercontent.com/stautonico/pokemon-home-pokedex/main/sprites/gulpin.png",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317</v>
      </c>
      <c r="C965" s="1" t="s">
        <v>343</v>
      </c>
      <c r="D965">
        <f>IMAGE("https://raw.githubusercontent.com/stautonico/pokemon-home-pokedex/main/sprites/swalot.png",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322</v>
      </c>
      <c r="C966" s="1" t="s">
        <v>348</v>
      </c>
      <c r="D966">
        <f>IMAGE("https://raw.githubusercontent.com/stautonico/pokemon-home-pokedex/main/sprites/numel.png",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323</v>
      </c>
      <c r="C967" s="1" t="s">
        <v>349</v>
      </c>
      <c r="D967">
        <f>IMAGE("https://raw.githubusercontent.com/stautonico/pokemon-home-pokedex/main/sprites/camerupt.png",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332</v>
      </c>
      <c r="C968" s="1" t="s">
        <v>358</v>
      </c>
      <c r="D968">
        <f>IMAGE("https://raw.githubusercontent.com/stautonico/pokemon-home-pokedex/main/sprites/cacturne.png",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350</v>
      </c>
      <c r="C969" s="1" t="s">
        <v>377</v>
      </c>
      <c r="D969">
        <f>IMAGE("https://raw.githubusercontent.com/stautonico/pokemon-home-pokedex/main/sprites/milotic.png",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369</v>
      </c>
      <c r="C970" s="1" t="s">
        <v>396</v>
      </c>
      <c r="D970">
        <f>IMAGE("https://raw.githubusercontent.com/stautonico/pokemon-home-pokedex/main/sprites/relicanth.png",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396</v>
      </c>
      <c r="C971" s="1" t="s">
        <v>423</v>
      </c>
      <c r="D971">
        <f>IMAGE("https://raw.githubusercontent.com/stautonico/pokemon-home-pokedex/main/sprites/starly.png",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397</v>
      </c>
      <c r="C972" s="1" t="s">
        <v>424</v>
      </c>
      <c r="D972">
        <f>IMAGE("https://raw.githubusercontent.com/stautonico/pokemon-home-pokedex/main/sprites/staravia.png",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398</v>
      </c>
      <c r="C973" s="1" t="s">
        <v>425</v>
      </c>
      <c r="D973">
        <f>IMAGE("https://raw.githubusercontent.com/stautonico/pokemon-home-pokedex/main/sprites/staraptor.png",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399</v>
      </c>
      <c r="C974" s="1" t="s">
        <v>426</v>
      </c>
      <c r="D974">
        <f>IMAGE("https://raw.githubusercontent.com/stautonico/pokemon-home-pokedex/main/sprites/bidoof.png",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400</v>
      </c>
      <c r="C975" s="1" t="s">
        <v>427</v>
      </c>
      <c r="D975">
        <f>IMAGE("https://raw.githubusercontent.com/stautonico/pokemon-home-pokedex/main/sprites/bibarel.png",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401</v>
      </c>
      <c r="C976" s="1" t="s">
        <v>428</v>
      </c>
      <c r="D976">
        <f>IMAGE("https://raw.githubusercontent.com/stautonico/pokemon-home-pokedex/main/sprites/kricketot.png",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402</v>
      </c>
      <c r="C977" s="1" t="s">
        <v>429</v>
      </c>
      <c r="D977">
        <f>IMAGE("https://raw.githubusercontent.com/stautonico/pokemon-home-pokedex/main/sprites/kricketune.png",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403</v>
      </c>
      <c r="C978" s="1" t="s">
        <v>430</v>
      </c>
      <c r="D978">
        <f>IMAGE("https://raw.githubusercontent.com/stautonico/pokemon-home-pokedex/main/sprites/shinx.png",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404</v>
      </c>
      <c r="C979" s="1" t="s">
        <v>431</v>
      </c>
      <c r="D979">
        <f>IMAGE("https://raw.githubusercontent.com/stautonico/pokemon-home-pokedex/main/sprites/luxio.png",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405</v>
      </c>
      <c r="C980" s="1" t="s">
        <v>432</v>
      </c>
      <c r="D980">
        <f>IMAGE("https://raw.githubusercontent.com/stautonico/pokemon-home-pokedex/main/sprites/luxray.png",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407</v>
      </c>
      <c r="C981" s="1" t="s">
        <v>434</v>
      </c>
      <c r="D981">
        <f>IMAGE("https://raw.githubusercontent.com/stautonico/pokemon-home-pokedex/main/sprites/roserade.png",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415</v>
      </c>
      <c r="C982" s="1" t="s">
        <v>442</v>
      </c>
      <c r="D982">
        <f>IMAGE("https://raw.githubusercontent.com/stautonico/pokemon-home-pokedex/main/sprites/combee.png",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417</v>
      </c>
      <c r="C983" s="1" t="s">
        <v>444</v>
      </c>
      <c r="D983">
        <f>IMAGE("https://raw.githubusercontent.com/stautonico/pokemon-home-pokedex/main/sprites/pachirisu.png",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418</v>
      </c>
      <c r="C984" s="1" t="s">
        <v>445</v>
      </c>
      <c r="D984">
        <f>IMAGE("https://raw.githubusercontent.com/stautonico/pokemon-home-pokedex/main/sprites/buizel.png",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419</v>
      </c>
      <c r="C985" s="1" t="s">
        <v>446</v>
      </c>
      <c r="D985">
        <f>IMAGE("https://raw.githubusercontent.com/stautonico/pokemon-home-pokedex/main/sprites/floatzel.png",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424</v>
      </c>
      <c r="C986" s="1" t="s">
        <v>451</v>
      </c>
      <c r="D986">
        <f>IMAGE("https://raw.githubusercontent.com/stautonico/pokemon-home-pokedex/main/sprites/ambipom.png",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443</v>
      </c>
      <c r="C987" s="1" t="s">
        <v>470</v>
      </c>
      <c r="D987">
        <f>IMAGE("https://raw.githubusercontent.com/stautonico/pokemon-home-pokedex/main/sprites/gible.png",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444</v>
      </c>
      <c r="C988" s="1" t="s">
        <v>471</v>
      </c>
      <c r="D988">
        <f>IMAGE("https://raw.githubusercontent.com/stautonico/pokemon-home-pokedex/main/sprites/gabite.png",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445</v>
      </c>
      <c r="C989" s="1" t="s">
        <v>472</v>
      </c>
      <c r="D989">
        <f>IMAGE("https://raw.githubusercontent.com/stautonico/pokemon-home-pokedex/main/sprites/garchomp.png",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449</v>
      </c>
      <c r="C990" s="1" t="s">
        <v>476</v>
      </c>
      <c r="D990">
        <f>IMAGE("https://raw.githubusercontent.com/stautonico/pokemon-home-pokedex/main/sprites/hippopotas.png",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450</v>
      </c>
      <c r="C991" s="1" t="s">
        <v>477</v>
      </c>
      <c r="D991">
        <f>IMAGE("https://raw.githubusercontent.com/stautonico/pokemon-home-pokedex/main/sprites/hippowdon.png",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453</v>
      </c>
      <c r="C992" s="1" t="s">
        <v>480</v>
      </c>
      <c r="D992">
        <f>IMAGE("https://raw.githubusercontent.com/stautonico/pokemon-home-pokedex/main/sprites/croagunk.png",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454</v>
      </c>
      <c r="C993" s="1" t="s">
        <v>481</v>
      </c>
      <c r="D993">
        <f>IMAGE("https://raw.githubusercontent.com/stautonico/pokemon-home-pokedex/main/sprites/toxicroak.png",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456</v>
      </c>
      <c r="C994" s="1" t="s">
        <v>483</v>
      </c>
      <c r="D994">
        <f>IMAGE("https://raw.githubusercontent.com/stautonico/pokemon-home-pokedex/main/sprites/finneon.png",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457</v>
      </c>
      <c r="C995" s="1" t="s">
        <v>484</v>
      </c>
      <c r="D995">
        <f>IMAGE("https://raw.githubusercontent.com/stautonico/pokemon-home-pokedex/main/sprites/lumineon.png",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459</v>
      </c>
      <c r="C996" s="1" t="s">
        <v>486</v>
      </c>
      <c r="D996">
        <f>IMAGE("https://raw.githubusercontent.com/stautonico/pokemon-home-pokedex/main/sprites/snover.png",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460</v>
      </c>
      <c r="C997" s="1" t="s">
        <v>487</v>
      </c>
      <c r="D997">
        <f>IMAGE("https://raw.githubusercontent.com/stautonico/pokemon-home-pokedex/main/sprites/abomasnow.png",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461</v>
      </c>
      <c r="C998" s="1" t="s">
        <v>488</v>
      </c>
      <c r="D998">
        <f>IMAGE("https://raw.githubusercontent.com/stautonico/pokemon-home-pokedex/main/sprites/weavile.png",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464</v>
      </c>
      <c r="C999" s="1" t="s">
        <v>491</v>
      </c>
      <c r="D999">
        <f>IMAGE("https://raw.githubusercontent.com/stautonico/pokemon-home-pokedex/main/sprites/rhyperior.png",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465</v>
      </c>
      <c r="C1000" s="1" t="s">
        <v>492</v>
      </c>
      <c r="D1000">
        <f>IMAGE("https://raw.githubusercontent.com/stautonico/pokemon-home-pokedex/main/sprites/tangrowth.png",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473</v>
      </c>
      <c r="C1001" s="1" t="s">
        <v>500</v>
      </c>
      <c r="D1001">
        <f>IMAGE("https://raw.githubusercontent.com/stautonico/pokemon-home-pokedex/main/sprites/mamoswine.png",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521</v>
      </c>
      <c r="C1002" s="1" t="s">
        <v>549</v>
      </c>
      <c r="D1002">
        <f>IMAGE("https://raw.githubusercontent.com/stautonico/pokemon-home-pokedex/main/sprites/unfezant.png",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592</v>
      </c>
      <c r="C1003" s="1" t="s">
        <v>621</v>
      </c>
      <c r="D1003">
        <f>IMAGE("https://raw.githubusercontent.com/stautonico/pokemon-home-pokedex/main/sprites/frillish.png",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593</v>
      </c>
      <c r="C1004" s="1" t="s">
        <v>622</v>
      </c>
      <c r="D1004">
        <f>IMAGE("https://raw.githubusercontent.com/stautonico/pokemon-home-pokedex/main/sprites/jellicent.png",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668</v>
      </c>
      <c r="C1005" s="1" t="s">
        <v>697</v>
      </c>
      <c r="D1005">
        <f>IMAGE("https://raw.githubusercontent.com/stautonico/pokemon-home-pokedex/main/sprites/pyroar.png",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678</v>
      </c>
      <c r="C1006" s="1" t="s">
        <v>707</v>
      </c>
      <c r="D1006">
        <f>IMAGE("https://raw.githubusercontent.com/stautonico/pokemon-home-pokedex/main/sprites/meowstic-male.png",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876</v>
      </c>
      <c r="C1007" s="1" t="s">
        <v>907</v>
      </c>
      <c r="D1007">
        <f>IMAGE("https://raw.githubusercontent.com/stautonico/pokemon-home-pokedex/main/sprites/indeedee-male.png",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902</v>
      </c>
      <c r="C1008" s="1" t="s">
        <v>933</v>
      </c>
      <c r="D1008">
        <f>IMAGE("https://raw.githubusercontent.com/stautonico/pokemon-home-pokedex/main/sprites/basculegion-male.png",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10094</v>
      </c>
      <c r="C1009" s="1" t="s">
        <v>938</v>
      </c>
      <c r="D1009">
        <f>IMAGE("https://raw.githubusercontent.com/stautonico/pokemon-home-pokedex/main/sprites/pikachu-original-cap.png", 2)</f>
        <v>0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10095</v>
      </c>
      <c r="C1010" s="1" t="s">
        <v>939</v>
      </c>
      <c r="D1010">
        <f>IMAGE("https://raw.githubusercontent.com/stautonico/pokemon-home-pokedex/main/sprites/pikachu-hoenn-cap.png", 2)</f>
        <v>0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10096</v>
      </c>
      <c r="C1011" s="1" t="s">
        <v>940</v>
      </c>
      <c r="D1011">
        <f>IMAGE("https://raw.githubusercontent.com/stautonico/pokemon-home-pokedex/main/sprites/pikachu-sinnoh-cap.png", 2)</f>
        <v>0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10097</v>
      </c>
      <c r="C1012" s="1" t="s">
        <v>941</v>
      </c>
      <c r="D1012">
        <f>IMAGE("https://raw.githubusercontent.com/stautonico/pokemon-home-pokedex/main/sprites/pikachu-unova-cap.png", 2)</f>
        <v>0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10098</v>
      </c>
      <c r="C1013" s="1" t="s">
        <v>942</v>
      </c>
      <c r="D1013">
        <f>IMAGE("https://raw.githubusercontent.com/stautonico/pokemon-home-pokedex/main/sprites/pikachu-kalos-cap.png", 2)</f>
        <v>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10099</v>
      </c>
      <c r="C1014" s="1" t="s">
        <v>943</v>
      </c>
      <c r="D1014">
        <f>IMAGE("https://raw.githubusercontent.com/stautonico/pokemon-home-pokedex/main/sprites/pikachu-alola-cap.png", 2)</f>
        <v>0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10148</v>
      </c>
      <c r="C1015" s="1" t="s">
        <v>944</v>
      </c>
      <c r="D1015">
        <f>IMAGE("https://raw.githubusercontent.com/stautonico/pokemon-home-pokedex/main/sprites/pikachu-partner-cap.png", 2)</f>
        <v>0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10160</v>
      </c>
      <c r="C1016" s="1" t="s">
        <v>945</v>
      </c>
      <c r="D1016">
        <f>IMAGE("https://raw.githubusercontent.com/stautonico/pokemon-home-pokedex/main/sprites/pikachu-world-cap.png", 2)</f>
        <v>0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201</v>
      </c>
      <c r="C1017" s="1" t="s">
        <v>946</v>
      </c>
      <c r="D1017">
        <f>IMAGE("https://raw.githubusercontent.com/stautonico/pokemon-home-pokedex/main/sprites/unown 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201</v>
      </c>
      <c r="C1018" s="1" t="s">
        <v>947</v>
      </c>
      <c r="D1018">
        <f>IMAGE("https://raw.githubusercontent.com/stautonico/pokemon-home-pokedex/main/sprites/unown 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201</v>
      </c>
      <c r="C1019" s="1" t="s">
        <v>948</v>
      </c>
      <c r="D1019">
        <f>IMAGE("https://raw.githubusercontent.com/stautonico/pokemon-home-pokedex/main/sprites/unown 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201</v>
      </c>
      <c r="C1020" s="1" t="s">
        <v>949</v>
      </c>
      <c r="D1020">
        <f>IMAGE("https://raw.githubusercontent.com/stautonico/pokemon-home-pokedex/main/sprites/unown 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201</v>
      </c>
      <c r="C1021" s="1" t="s">
        <v>950</v>
      </c>
      <c r="D1021">
        <f>IMAGE("https://raw.githubusercontent.com/stautonico/pokemon-home-pokedex/main/sprites/unown 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201</v>
      </c>
      <c r="C1022" s="1" t="s">
        <v>951</v>
      </c>
      <c r="D1022">
        <f>IMAGE("https://raw.githubusercontent.com/stautonico/pokemon-home-pokedex/main/sprites/unown 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201</v>
      </c>
      <c r="C1023" s="1" t="s">
        <v>952</v>
      </c>
      <c r="D1023">
        <f>IMAGE("https://raw.githubusercontent.com/stautonico/pokemon-home-pokedex/main/sprites/unown 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201</v>
      </c>
      <c r="C1024" s="1" t="s">
        <v>953</v>
      </c>
      <c r="D1024">
        <f>IMAGE("https://raw.githubusercontent.com/stautonico/pokemon-home-pokedex/main/sprites/unown 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201</v>
      </c>
      <c r="C1025" s="1" t="s">
        <v>954</v>
      </c>
      <c r="D1025">
        <f>IMAGE("https://raw.githubusercontent.com/stautonico/pokemon-home-pokedex/main/sprites/unown 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201</v>
      </c>
      <c r="C1026" s="1" t="s">
        <v>955</v>
      </c>
      <c r="D1026">
        <f>IMAGE("https://raw.githubusercontent.com/stautonico/pokemon-home-pokedex/main/sprites/unown 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201</v>
      </c>
      <c r="C1027" s="1" t="s">
        <v>956</v>
      </c>
      <c r="D1027">
        <f>IMAGE("https://raw.githubusercontent.com/stautonico/pokemon-home-pokedex/main/sprites/unown 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201</v>
      </c>
      <c r="C1028" s="1" t="s">
        <v>957</v>
      </c>
      <c r="D1028">
        <f>IMAGE("https://raw.githubusercontent.com/stautonico/pokemon-home-pokedex/main/sprites/unown 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201</v>
      </c>
      <c r="C1029" s="1" t="s">
        <v>958</v>
      </c>
      <c r="D1029">
        <f>IMAGE("https://raw.githubusercontent.com/stautonico/pokemon-home-pokedex/main/sprites/unown 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201</v>
      </c>
      <c r="C1030" s="1" t="s">
        <v>959</v>
      </c>
      <c r="D1030">
        <f>IMAGE("https://raw.githubusercontent.com/stautonico/pokemon-home-pokedex/main/sprites/unown 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201</v>
      </c>
      <c r="C1031" s="1" t="s">
        <v>960</v>
      </c>
      <c r="D1031">
        <f>IMAGE("https://raw.githubusercontent.com/stautonico/pokemon-home-pokedex/main/sprites/unown 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201</v>
      </c>
      <c r="C1032" s="1" t="s">
        <v>961</v>
      </c>
      <c r="D1032">
        <f>IMAGE("https://raw.githubusercontent.com/stautonico/pokemon-home-pokedex/main/sprites/unown 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201</v>
      </c>
      <c r="C1033" s="1" t="s">
        <v>962</v>
      </c>
      <c r="D1033">
        <f>IMAGE("https://raw.githubusercontent.com/stautonico/pokemon-home-pokedex/main/sprites/unown 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201</v>
      </c>
      <c r="C1034" s="1" t="s">
        <v>963</v>
      </c>
      <c r="D1034">
        <f>IMAGE("https://raw.githubusercontent.com/stautonico/pokemon-home-pokedex/main/sprites/unown 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201</v>
      </c>
      <c r="C1035" s="1" t="s">
        <v>964</v>
      </c>
      <c r="D1035">
        <f>IMAGE("https://raw.githubusercontent.com/stautonico/pokemon-home-pokedex/main/sprites/unown 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201</v>
      </c>
      <c r="C1036" s="1" t="s">
        <v>965</v>
      </c>
      <c r="D1036">
        <f>IMAGE("https://raw.githubusercontent.com/stautonico/pokemon-home-pokedex/main/sprites/unown 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201</v>
      </c>
      <c r="C1037" s="1" t="s">
        <v>966</v>
      </c>
      <c r="D1037">
        <f>IMAGE("https://raw.githubusercontent.com/stautonico/pokemon-home-pokedex/main/sprites/unown 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201</v>
      </c>
      <c r="C1038" s="1" t="s">
        <v>967</v>
      </c>
      <c r="D1038">
        <f>IMAGE("https://raw.githubusercontent.com/stautonico/pokemon-home-pokedex/main/sprites/unown 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201</v>
      </c>
      <c r="C1039" s="1" t="s">
        <v>968</v>
      </c>
      <c r="D1039">
        <f>IMAGE("https://raw.githubusercontent.com/stautonico/pokemon-home-pokedex/main/sprites/unown 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201</v>
      </c>
      <c r="C1040" s="1" t="s">
        <v>969</v>
      </c>
      <c r="D1040">
        <f>IMAGE("https://raw.githubusercontent.com/stautonico/pokemon-home-pokedex/main/sprites/unown 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201</v>
      </c>
      <c r="C1041" s="1" t="s">
        <v>970</v>
      </c>
      <c r="D1041">
        <f>IMAGE("https://raw.githubusercontent.com/stautonico/pokemon-home-pokedex/main/sprites/unown 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201</v>
      </c>
      <c r="C1042" s="1" t="s">
        <v>971</v>
      </c>
      <c r="D1042">
        <f>IMAGE("https://raw.githubusercontent.com/stautonico/pokemon-home-pokedex/main/sprites/unown 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201</v>
      </c>
      <c r="C1043" s="1" t="s">
        <v>972</v>
      </c>
      <c r="D1043">
        <f>IMAGE("https://raw.githubusercontent.com/stautonico/pokemon-home-pokedex/main/sprites/unown 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973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974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975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412</v>
      </c>
      <c r="C1047" s="1" t="s">
        <v>976</v>
      </c>
      <c r="D1047">
        <f>IMAGE("https://raw.githubusercontent.com/stautonico/pokemon-home-pokedex/main/sprites/burmy (sandy).png",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412</v>
      </c>
      <c r="C1048" s="1" t="s">
        <v>977</v>
      </c>
      <c r="D1048">
        <f>IMAGE("https://raw.githubusercontent.com/stautonico/pokemon-home-pokedex/main/sprites/burmy (trash).png",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978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979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422</v>
      </c>
      <c r="C1051" s="1" t="s">
        <v>980</v>
      </c>
      <c r="D1051">
        <f>IMAGE("https://raw.githubusercontent.com/stautonico/pokemon-home-pokedex/main/sprites/shellos (east).png",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423</v>
      </c>
      <c r="C1052" s="1" t="s">
        <v>981</v>
      </c>
      <c r="D1052">
        <f>IMAGE("https://raw.githubusercontent.com/stautonico/pokemon-home-pokedex/main/sprites/gastrodon (east).png",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982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983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984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985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986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987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585</v>
      </c>
      <c r="C1059" s="1" t="s">
        <v>988</v>
      </c>
      <c r="D1059">
        <f>IMAGE("https://raw.githubusercontent.com/stautonico/pokemon-home-pokedex/main/sprites/deerling (summer).png",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585</v>
      </c>
      <c r="C1060" s="1" t="s">
        <v>989</v>
      </c>
      <c r="D1060">
        <f>IMAGE("https://raw.githubusercontent.com/stautonico/pokemon-home-pokedex/main/sprites/deerling (autumn).png",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585</v>
      </c>
      <c r="C1061" s="1" t="s">
        <v>990</v>
      </c>
      <c r="D1061">
        <f>IMAGE("https://raw.githubusercontent.com/stautonico/pokemon-home-pokedex/main/sprites/deerling (winter).png",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586</v>
      </c>
      <c r="C1062" s="1" t="s">
        <v>991</v>
      </c>
      <c r="D1062">
        <f>IMAGE("https://raw.githubusercontent.com/stautonico/pokemon-home-pokedex/main/sprites/sawsbuck (summer).png",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586</v>
      </c>
      <c r="C1063" s="1" t="s">
        <v>992</v>
      </c>
      <c r="D1063">
        <f>IMAGE("https://raw.githubusercontent.com/stautonico/pokemon-home-pokedex/main/sprites/sawsbuck (autumn).png",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586</v>
      </c>
      <c r="C1064" s="1" t="s">
        <v>993</v>
      </c>
      <c r="D1064">
        <f>IMAGE("https://raw.githubusercontent.com/stautonico/pokemon-home-pokedex/main/sprites/sawsbuck (winter).png",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994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995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996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997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998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999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1000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1001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1002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1003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1004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676</v>
      </c>
      <c r="C1076" s="1" t="s">
        <v>1005</v>
      </c>
      <c r="D1076">
        <f>IMAGE("https://raw.githubusercontent.com/stautonico/pokemon-home-pokedex/main/sprites/furfrou (heart).png",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676</v>
      </c>
      <c r="C1077" s="1" t="s">
        <v>1006</v>
      </c>
      <c r="D1077">
        <f>IMAGE("https://raw.githubusercontent.com/stautonico/pokemon-home-pokedex/main/sprites/furfrou (star).png",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676</v>
      </c>
      <c r="C1078" s="1" t="s">
        <v>1007</v>
      </c>
      <c r="D1078">
        <f>IMAGE("https://raw.githubusercontent.com/stautonico/pokemon-home-pokedex/main/sprites/furfrou (diamond).png",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676</v>
      </c>
      <c r="C1079" s="1" t="s">
        <v>1008</v>
      </c>
      <c r="D1079">
        <f>IMAGE("https://raw.githubusercontent.com/stautonico/pokemon-home-pokedex/main/sprites/furfrou (debutante).png",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676</v>
      </c>
      <c r="C1080" s="1" t="s">
        <v>1009</v>
      </c>
      <c r="D1080">
        <f>IMAGE("https://raw.githubusercontent.com/stautonico/pokemon-home-pokedex/main/sprites/furfrou (matron).png",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676</v>
      </c>
      <c r="C1081" s="1" t="s">
        <v>1010</v>
      </c>
      <c r="D1081">
        <f>IMAGE("https://raw.githubusercontent.com/stautonico/pokemon-home-pokedex/main/sprites/furfrou (dandy).png",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676</v>
      </c>
      <c r="C1082" s="1" t="s">
        <v>1011</v>
      </c>
      <c r="D1082">
        <f>IMAGE("https://raw.githubusercontent.com/stautonico/pokemon-home-pokedex/main/sprites/furfrou (la-reine).png",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676</v>
      </c>
      <c r="C1083" s="1" t="s">
        <v>1012</v>
      </c>
      <c r="D1083">
        <f>IMAGE("https://raw.githubusercontent.com/stautonico/pokemon-home-pokedex/main/sprites/furfrou (kabuki).png",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676</v>
      </c>
      <c r="C1084" s="1" t="s">
        <v>1013</v>
      </c>
      <c r="D1084">
        <f>IMAGE("https://raw.githubusercontent.com/stautonico/pokemon-home-pokedex/main/sprites/furfrou (pharaoh).png",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669</v>
      </c>
      <c r="C1085" s="1" t="s">
        <v>1014</v>
      </c>
      <c r="D1085">
        <f>IMAGE("https://raw.githubusercontent.com/stautonico/pokemon-home-pokedex/main/sprites/flabebe (yellow).png",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669</v>
      </c>
      <c r="C1086" s="1" t="s">
        <v>1015</v>
      </c>
      <c r="D1086">
        <f>IMAGE("https://raw.githubusercontent.com/stautonico/pokemon-home-pokedex/main/sprites/flabebe (orange).png",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669</v>
      </c>
      <c r="C1087" s="1" t="s">
        <v>1016</v>
      </c>
      <c r="D1087">
        <f>IMAGE("https://raw.githubusercontent.com/stautonico/pokemon-home-pokedex/main/sprites/flabebe (blue).png",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669</v>
      </c>
      <c r="C1088" s="1" t="s">
        <v>1017</v>
      </c>
      <c r="D1088">
        <f>IMAGE("https://raw.githubusercontent.com/stautonico/pokemon-home-pokedex/main/sprites/flabebe (white).png",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670</v>
      </c>
      <c r="C1089" s="1" t="s">
        <v>1018</v>
      </c>
      <c r="D1089">
        <f>IMAGE("https://raw.githubusercontent.com/stautonico/pokemon-home-pokedex/main/sprites/floette (yellow).png",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670</v>
      </c>
      <c r="C1090" s="1" t="s">
        <v>1019</v>
      </c>
      <c r="D1090">
        <f>IMAGE("https://raw.githubusercontent.com/stautonico/pokemon-home-pokedex/main/sprites/floette (orange).png",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670</v>
      </c>
      <c r="C1091" s="1" t="s">
        <v>1020</v>
      </c>
      <c r="D1091">
        <f>IMAGE("https://raw.githubusercontent.com/stautonico/pokemon-home-pokedex/main/sprites/floette (blue).png",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670</v>
      </c>
      <c r="C1092" s="1" t="s">
        <v>1021</v>
      </c>
      <c r="D1092">
        <f>IMAGE("https://raw.githubusercontent.com/stautonico/pokemon-home-pokedex/main/sprites/floette (white).png",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671</v>
      </c>
      <c r="C1093" s="1" t="s">
        <v>1022</v>
      </c>
      <c r="D1093">
        <f>IMAGE("https://raw.githubusercontent.com/stautonico/pokemon-home-pokedex/main/sprites/florges (yellow).png",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671</v>
      </c>
      <c r="C1094" s="1" t="s">
        <v>1023</v>
      </c>
      <c r="D1094">
        <f>IMAGE("https://raw.githubusercontent.com/stautonico/pokemon-home-pokedex/main/sprites/florges (orange).png",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671</v>
      </c>
      <c r="C1095" s="1" t="s">
        <v>1024</v>
      </c>
      <c r="D1095">
        <f>IMAGE("https://raw.githubusercontent.com/stautonico/pokemon-home-pokedex/main/sprites/florges (blue).png",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671</v>
      </c>
      <c r="C1096" s="1" t="s">
        <v>1025</v>
      </c>
      <c r="D1096">
        <f>IMAGE("https://raw.githubusercontent.com/stautonico/pokemon-home-pokedex/main/sprites/florges (white).png",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1026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1027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1028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10120</v>
      </c>
      <c r="C1100" s="1" t="s">
        <v>1029</v>
      </c>
      <c r="D1100">
        <f>IMAGE("https://raw.githubusercontent.com/stautonico/pokemon-home-pokedex/main/sprites/zygarde (power construct).png",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1030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666</v>
      </c>
      <c r="C1102" s="1" t="s">
        <v>1031</v>
      </c>
      <c r="D1102">
        <f>IMAGE("https://raw.githubusercontent.com/stautonico/pokemon-home-pokedex/main/sprites/vivillon (polar).png",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666</v>
      </c>
      <c r="C1103" s="1" t="s">
        <v>1032</v>
      </c>
      <c r="D1103">
        <f>IMAGE("https://raw.githubusercontent.com/stautonico/pokemon-home-pokedex/main/sprites/vivillon (tundra).png",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666</v>
      </c>
      <c r="C1104" s="1" t="s">
        <v>1033</v>
      </c>
      <c r="D1104">
        <f>IMAGE("https://raw.githubusercontent.com/stautonico/pokemon-home-pokedex/main/sprites/vivillon (continental).png",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666</v>
      </c>
      <c r="C1105" s="1" t="s">
        <v>1034</v>
      </c>
      <c r="D1105">
        <f>IMAGE("https://raw.githubusercontent.com/stautonico/pokemon-home-pokedex/main/sprites/vivillon (garden).png",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666</v>
      </c>
      <c r="C1106" s="1" t="s">
        <v>1035</v>
      </c>
      <c r="D1106">
        <f>IMAGE("https://raw.githubusercontent.com/stautonico/pokemon-home-pokedex/main/sprites/vivillon (elegant).png",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666</v>
      </c>
      <c r="C1107" s="1" t="s">
        <v>1036</v>
      </c>
      <c r="D1107">
        <f>IMAGE("https://raw.githubusercontent.com/stautonico/pokemon-home-pokedex/main/sprites/vivillon (meadow).png",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666</v>
      </c>
      <c r="C1108" s="1" t="s">
        <v>1037</v>
      </c>
      <c r="D1108">
        <f>IMAGE("https://raw.githubusercontent.com/stautonico/pokemon-home-pokedex/main/sprites/vivillon (modern).png",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666</v>
      </c>
      <c r="C1109" s="1" t="s">
        <v>1038</v>
      </c>
      <c r="D1109">
        <f>IMAGE("https://raw.githubusercontent.com/stautonico/pokemon-home-pokedex/main/sprites/vivillon (marine).png",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666</v>
      </c>
      <c r="C1110" s="1" t="s">
        <v>1039</v>
      </c>
      <c r="D1110">
        <f>IMAGE("https://raw.githubusercontent.com/stautonico/pokemon-home-pokedex/main/sprites/vivillon (archipelago).png",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666</v>
      </c>
      <c r="C1111" s="1" t="s">
        <v>1040</v>
      </c>
      <c r="D1111">
        <f>IMAGE("https://raw.githubusercontent.com/stautonico/pokemon-home-pokedex/main/sprites/vivillon (high-plains).png",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666</v>
      </c>
      <c r="C1112" s="1" t="s">
        <v>1041</v>
      </c>
      <c r="D1112">
        <f>IMAGE("https://raw.githubusercontent.com/stautonico/pokemon-home-pokedex/main/sprites/vivillon (sandstorm).png",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666</v>
      </c>
      <c r="C1113" s="1" t="s">
        <v>1042</v>
      </c>
      <c r="D1113">
        <f>IMAGE("https://raw.githubusercontent.com/stautonico/pokemon-home-pokedex/main/sprites/vivillon (river).png",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666</v>
      </c>
      <c r="C1114" s="1" t="s">
        <v>1043</v>
      </c>
      <c r="D1114">
        <f>IMAGE("https://raw.githubusercontent.com/stautonico/pokemon-home-pokedex/main/sprites/vivillon (monsoon).png",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666</v>
      </c>
      <c r="C1115" s="1" t="s">
        <v>1044</v>
      </c>
      <c r="D1115">
        <f>IMAGE("https://raw.githubusercontent.com/stautonico/pokemon-home-pokedex/main/sprites/vivillon (savanna).png",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666</v>
      </c>
      <c r="C1116" s="1" t="s">
        <v>1045</v>
      </c>
      <c r="D1116">
        <f>IMAGE("https://raw.githubusercontent.com/stautonico/pokemon-home-pokedex/main/sprites/vivillon (sun).png",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666</v>
      </c>
      <c r="C1117" s="1" t="s">
        <v>1046</v>
      </c>
      <c r="D1117">
        <f>IMAGE("https://raw.githubusercontent.com/stautonico/pokemon-home-pokedex/main/sprites/vivillon (ocean).png",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666</v>
      </c>
      <c r="C1118" s="1" t="s">
        <v>1047</v>
      </c>
      <c r="D1118">
        <f>IMAGE("https://raw.githubusercontent.com/stautonico/pokemon-home-pokedex/main/sprites/vivillon (jungle).png",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666</v>
      </c>
      <c r="C1119" s="1" t="s">
        <v>1048</v>
      </c>
      <c r="D1119">
        <f>IMAGE("https://raw.githubusercontent.com/stautonico/pokemon-home-pokedex/main/sprites/vivillon (fancy).png",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666</v>
      </c>
      <c r="C1120" s="1" t="s">
        <v>1049</v>
      </c>
      <c r="D1120">
        <f>IMAGE("https://raw.githubusercontent.com/stautonico/pokemon-home-pokedex/main/sprites/vivillon (pokeball).png",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1050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1051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1052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1053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1054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1055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1056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1057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1058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1059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1060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1061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1062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854</v>
      </c>
      <c r="C1135" s="1" t="s">
        <v>1063</v>
      </c>
      <c r="D1135">
        <f>IMAGE("https://raw.githubusercontent.com/stautonico/pokemon-home-pokedex/main/sprites/sinsitea (antique).png",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855</v>
      </c>
      <c r="C1136" s="1" t="s">
        <v>1064</v>
      </c>
      <c r="D1136">
        <f>IMAGE("https://raw.githubusercontent.com/stautonico/pokemon-home-pokedex/main/sprites/polteageist (antique).png",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1065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1066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1067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869</v>
      </c>
      <c r="C1140" s="1" t="s">
        <v>1068</v>
      </c>
      <c r="D1140">
        <f>IMAGE("https://raw.githubusercontent.com/stautonico/pokemon-home-pokedex/main/sprites/alcremie (alcremie vanilla cream berry).png",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869</v>
      </c>
      <c r="C1141" s="1" t="s">
        <v>1069</v>
      </c>
      <c r="D1141">
        <f>IMAGE("https://raw.githubusercontent.com/stautonico/pokemon-home-pokedex/main/sprites/alcremie (alcremie vanilla cream love).png",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869</v>
      </c>
      <c r="C1142" s="1" t="s">
        <v>1070</v>
      </c>
      <c r="D1142">
        <f>IMAGE("https://raw.githubusercontent.com/stautonico/pokemon-home-pokedex/main/sprites/alcremie (alcremie vanilla cream star).png",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869</v>
      </c>
      <c r="C1143" s="1" t="s">
        <v>1071</v>
      </c>
      <c r="D1143">
        <f>IMAGE("https://raw.githubusercontent.com/stautonico/pokemon-home-pokedex/main/sprites/alcremie (alcremie vanilla cream clover).png",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869</v>
      </c>
      <c r="C1144" s="1" t="s">
        <v>1072</v>
      </c>
      <c r="D1144">
        <f>IMAGE("https://raw.githubusercontent.com/stautonico/pokemon-home-pokedex/main/sprites/alcremie (alcremie vanilla cream flower).png",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869</v>
      </c>
      <c r="C1145" s="1" t="s">
        <v>1073</v>
      </c>
      <c r="D1145">
        <f>IMAGE("https://raw.githubusercontent.com/stautonico/pokemon-home-pokedex/main/sprites/alcremie (alcremie vanilla cream ribbon).png",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869</v>
      </c>
      <c r="C1146" s="1" t="s">
        <v>1074</v>
      </c>
      <c r="D1146">
        <f>IMAGE("https://raw.githubusercontent.com/stautonico/pokemon-home-pokedex/main/sprites/alcremie (alcremie ruby cream strawberry).png",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869</v>
      </c>
      <c r="C1147" s="1" t="s">
        <v>1075</v>
      </c>
      <c r="D1147">
        <f>IMAGE("https://raw.githubusercontent.com/stautonico/pokemon-home-pokedex/main/sprites/alcremie (alcremie ruby cream berry).png",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869</v>
      </c>
      <c r="C1148" s="1" t="s">
        <v>1076</v>
      </c>
      <c r="D1148">
        <f>IMAGE("https://raw.githubusercontent.com/stautonico/pokemon-home-pokedex/main/sprites/alcremie (alcremie ruby cream love).png",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869</v>
      </c>
      <c r="C1149" s="1" t="s">
        <v>1077</v>
      </c>
      <c r="D1149">
        <f>IMAGE("https://raw.githubusercontent.com/stautonico/pokemon-home-pokedex/main/sprites/alcremie (alcremie ruby cream star).png",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869</v>
      </c>
      <c r="C1150" s="1" t="s">
        <v>1078</v>
      </c>
      <c r="D1150">
        <f>IMAGE("https://raw.githubusercontent.com/stautonico/pokemon-home-pokedex/main/sprites/alcremie (alcremie ruby cream clover).png",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869</v>
      </c>
      <c r="C1151" s="1" t="s">
        <v>1079</v>
      </c>
      <c r="D1151">
        <f>IMAGE("https://raw.githubusercontent.com/stautonico/pokemon-home-pokedex/main/sprites/alcremie (alcremie ruby cream flower).png",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869</v>
      </c>
      <c r="C1152" s="1" t="s">
        <v>1080</v>
      </c>
      <c r="D1152">
        <f>IMAGE("https://raw.githubusercontent.com/stautonico/pokemon-home-pokedex/main/sprites/alcremie (alcremie ruby cream ribbon).png",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869</v>
      </c>
      <c r="C1153" s="1" t="s">
        <v>1081</v>
      </c>
      <c r="D1153">
        <f>IMAGE("https://raw.githubusercontent.com/stautonico/pokemon-home-pokedex/main/sprites/alcremie (alcremie matcha cream strawberry).png",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869</v>
      </c>
      <c r="C1154" s="1" t="s">
        <v>1082</v>
      </c>
      <c r="D1154">
        <f>IMAGE("https://raw.githubusercontent.com/stautonico/pokemon-home-pokedex/main/sprites/alcremie (alcremie matcha cream berry).png",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869</v>
      </c>
      <c r="C1155" s="1" t="s">
        <v>1083</v>
      </c>
      <c r="D1155">
        <f>IMAGE("https://raw.githubusercontent.com/stautonico/pokemon-home-pokedex/main/sprites/alcremie (alcremie matcha cream love).png",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869</v>
      </c>
      <c r="C1156" s="1" t="s">
        <v>1084</v>
      </c>
      <c r="D1156">
        <f>IMAGE("https://raw.githubusercontent.com/stautonico/pokemon-home-pokedex/main/sprites/alcremie (alcremie matcha cream star).png",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869</v>
      </c>
      <c r="C1157" s="1" t="s">
        <v>1085</v>
      </c>
      <c r="D1157">
        <f>IMAGE("https://raw.githubusercontent.com/stautonico/pokemon-home-pokedex/main/sprites/alcremie (alcremie matcha cream clover).png",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869</v>
      </c>
      <c r="C1158" s="1" t="s">
        <v>1086</v>
      </c>
      <c r="D1158">
        <f>IMAGE("https://raw.githubusercontent.com/stautonico/pokemon-home-pokedex/main/sprites/alcremie (alcremie matcha cream flower).png",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869</v>
      </c>
      <c r="C1159" s="1" t="s">
        <v>1087</v>
      </c>
      <c r="D1159">
        <f>IMAGE("https://raw.githubusercontent.com/stautonico/pokemon-home-pokedex/main/sprites/alcremie (alcremie matcha cream ribbon).png",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869</v>
      </c>
      <c r="C1160" s="1" t="s">
        <v>1088</v>
      </c>
      <c r="D1160">
        <f>IMAGE("https://raw.githubusercontent.com/stautonico/pokemon-home-pokedex/main/sprites/alcremie (alcremie mint cream strawberry).png",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869</v>
      </c>
      <c r="C1161" s="1" t="s">
        <v>1089</v>
      </c>
      <c r="D1161">
        <f>IMAGE("https://raw.githubusercontent.com/stautonico/pokemon-home-pokedex/main/sprites/alcremie (alcremie mint cream berry).png",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869</v>
      </c>
      <c r="C1162" s="1" t="s">
        <v>1090</v>
      </c>
      <c r="D1162">
        <f>IMAGE("https://raw.githubusercontent.com/stautonico/pokemon-home-pokedex/main/sprites/alcremie (alcremie mint cream love).png",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869</v>
      </c>
      <c r="C1163" s="1" t="s">
        <v>1091</v>
      </c>
      <c r="D1163">
        <f>IMAGE("https://raw.githubusercontent.com/stautonico/pokemon-home-pokedex/main/sprites/alcremie (alcremie mint cream star).png",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869</v>
      </c>
      <c r="C1164" s="1" t="s">
        <v>1092</v>
      </c>
      <c r="D1164">
        <f>IMAGE("https://raw.githubusercontent.com/stautonico/pokemon-home-pokedex/main/sprites/alcremie (alcremie mint cream clover).png",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869</v>
      </c>
      <c r="C1165" s="1" t="s">
        <v>1093</v>
      </c>
      <c r="D1165">
        <f>IMAGE("https://raw.githubusercontent.com/stautonico/pokemon-home-pokedex/main/sprites/alcremie (alcremie mint cream flower).png",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869</v>
      </c>
      <c r="C1166" s="1" t="s">
        <v>1094</v>
      </c>
      <c r="D1166">
        <f>IMAGE("https://raw.githubusercontent.com/stautonico/pokemon-home-pokedex/main/sprites/alcremie (alcremie mint cream ribbon).png",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869</v>
      </c>
      <c r="C1167" s="1" t="s">
        <v>1095</v>
      </c>
      <c r="D1167">
        <f>IMAGE("https://raw.githubusercontent.com/stautonico/pokemon-home-pokedex/main/sprites/alcremie (alcremie lemon cream strawberry).png",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869</v>
      </c>
      <c r="C1168" s="1" t="s">
        <v>1096</v>
      </c>
      <c r="D1168">
        <f>IMAGE("https://raw.githubusercontent.com/stautonico/pokemon-home-pokedex/main/sprites/alcremie (alcremie lemon cream berry).png",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869</v>
      </c>
      <c r="C1169" s="1" t="s">
        <v>1097</v>
      </c>
      <c r="D1169">
        <f>IMAGE("https://raw.githubusercontent.com/stautonico/pokemon-home-pokedex/main/sprites/alcremie (alcremie lemon cream love).png",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869</v>
      </c>
      <c r="C1170" s="1" t="s">
        <v>1098</v>
      </c>
      <c r="D1170">
        <f>IMAGE("https://raw.githubusercontent.com/stautonico/pokemon-home-pokedex/main/sprites/alcremie (alcremie lemon cream star).png",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869</v>
      </c>
      <c r="C1171" s="1" t="s">
        <v>1099</v>
      </c>
      <c r="D1171">
        <f>IMAGE("https://raw.githubusercontent.com/stautonico/pokemon-home-pokedex/main/sprites/alcremie (alcremie lemon cream clover).png",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869</v>
      </c>
      <c r="C1172" s="1" t="s">
        <v>1100</v>
      </c>
      <c r="D1172">
        <f>IMAGE("https://raw.githubusercontent.com/stautonico/pokemon-home-pokedex/main/sprites/alcremie (alcremie lemon cream flower).png",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869</v>
      </c>
      <c r="C1173" s="1" t="s">
        <v>1101</v>
      </c>
      <c r="D1173">
        <f>IMAGE("https://raw.githubusercontent.com/stautonico/pokemon-home-pokedex/main/sprites/alcremie (alcremie lemon cream ribbon).png",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869</v>
      </c>
      <c r="C1174" s="1" t="s">
        <v>1102</v>
      </c>
      <c r="D1174">
        <f>IMAGE("https://raw.githubusercontent.com/stautonico/pokemon-home-pokedex/main/sprites/alcremie (alcremie salted cream strawberry).png",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869</v>
      </c>
      <c r="C1175" s="1" t="s">
        <v>1103</v>
      </c>
      <c r="D1175">
        <f>IMAGE("https://raw.githubusercontent.com/stautonico/pokemon-home-pokedex/main/sprites/alcremie (alcremie salted cream berry).png",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869</v>
      </c>
      <c r="C1176" s="1" t="s">
        <v>1104</v>
      </c>
      <c r="D1176">
        <f>IMAGE("https://raw.githubusercontent.com/stautonico/pokemon-home-pokedex/main/sprites/alcremie (alcremie salted cream love).png",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869</v>
      </c>
      <c r="C1177" s="1" t="s">
        <v>1105</v>
      </c>
      <c r="D1177">
        <f>IMAGE("https://raw.githubusercontent.com/stautonico/pokemon-home-pokedex/main/sprites/alcremie (alcremie salted cream star).png",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869</v>
      </c>
      <c r="C1178" s="1" t="s">
        <v>1106</v>
      </c>
      <c r="D1178">
        <f>IMAGE("https://raw.githubusercontent.com/stautonico/pokemon-home-pokedex/main/sprites/alcremie (alcremie salted cream clover).png",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869</v>
      </c>
      <c r="C1179" s="1" t="s">
        <v>1107</v>
      </c>
      <c r="D1179">
        <f>IMAGE("https://raw.githubusercontent.com/stautonico/pokemon-home-pokedex/main/sprites/alcremie (alcremie salted cream flower).png",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869</v>
      </c>
      <c r="C1180" s="1" t="s">
        <v>1108</v>
      </c>
      <c r="D1180">
        <f>IMAGE("https://raw.githubusercontent.com/stautonico/pokemon-home-pokedex/main/sprites/alcremie (alcremie salted cream ribbon).png",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869</v>
      </c>
      <c r="C1181" s="1" t="s">
        <v>1109</v>
      </c>
      <c r="D1181">
        <f>IMAGE("https://raw.githubusercontent.com/stautonico/pokemon-home-pokedex/main/sprites/alcremie (alcremie ruby swirl strawberry).png",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869</v>
      </c>
      <c r="C1182" s="1" t="s">
        <v>1110</v>
      </c>
      <c r="D1182">
        <f>IMAGE("https://raw.githubusercontent.com/stautonico/pokemon-home-pokedex/main/sprites/alcremie (alcremie ruby swirl berry).png",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869</v>
      </c>
      <c r="C1183" s="1" t="s">
        <v>1111</v>
      </c>
      <c r="D1183">
        <f>IMAGE("https://raw.githubusercontent.com/stautonico/pokemon-home-pokedex/main/sprites/alcremie (alcremie ruby swirl love).png",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869</v>
      </c>
      <c r="C1184" s="1" t="s">
        <v>1112</v>
      </c>
      <c r="D1184">
        <f>IMAGE("https://raw.githubusercontent.com/stautonico/pokemon-home-pokedex/main/sprites/alcremie (alcremie ruby swirl star).png",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869</v>
      </c>
      <c r="C1185" s="1" t="s">
        <v>1113</v>
      </c>
      <c r="D1185">
        <f>IMAGE("https://raw.githubusercontent.com/stautonico/pokemon-home-pokedex/main/sprites/alcremie (alcremie ruby swirl clover).png",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869</v>
      </c>
      <c r="C1186" s="1" t="s">
        <v>1114</v>
      </c>
      <c r="D1186">
        <f>IMAGE("https://raw.githubusercontent.com/stautonico/pokemon-home-pokedex/main/sprites/alcremie (alcremie ruby swirl flower).png",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869</v>
      </c>
      <c r="C1187" s="1" t="s">
        <v>1115</v>
      </c>
      <c r="D1187">
        <f>IMAGE("https://raw.githubusercontent.com/stautonico/pokemon-home-pokedex/main/sprites/alcremie (alcremie ruby swirl ribbon).png",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869</v>
      </c>
      <c r="C1188" s="1" t="s">
        <v>1116</v>
      </c>
      <c r="D1188">
        <f>IMAGE("https://raw.githubusercontent.com/stautonico/pokemon-home-pokedex/main/sprites/alcremie (alcremie caramel swirl strawberry).png",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869</v>
      </c>
      <c r="C1189" s="1" t="s">
        <v>1117</v>
      </c>
      <c r="D1189">
        <f>IMAGE("https://raw.githubusercontent.com/stautonico/pokemon-home-pokedex/main/sprites/alcremie (alcremie caramel swirl berry).png",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869</v>
      </c>
      <c r="C1190" s="1" t="s">
        <v>1118</v>
      </c>
      <c r="D1190">
        <f>IMAGE("https://raw.githubusercontent.com/stautonico/pokemon-home-pokedex/main/sprites/alcremie (alcremie caramel swirl love).png",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869</v>
      </c>
      <c r="C1191" s="1" t="s">
        <v>1119</v>
      </c>
      <c r="D1191">
        <f>IMAGE("https://raw.githubusercontent.com/stautonico/pokemon-home-pokedex/main/sprites/alcremie (alcremie caramel swirl star).png",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869</v>
      </c>
      <c r="C1192" s="1" t="s">
        <v>1120</v>
      </c>
      <c r="D1192">
        <f>IMAGE("https://raw.githubusercontent.com/stautonico/pokemon-home-pokedex/main/sprites/alcremie (alcremie caramel swirl clover).png",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869</v>
      </c>
      <c r="C1193" s="1" t="s">
        <v>1121</v>
      </c>
      <c r="D1193">
        <f>IMAGE("https://raw.githubusercontent.com/stautonico/pokemon-home-pokedex/main/sprites/alcremie (alcremie caramel swirl flower).png",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869</v>
      </c>
      <c r="C1194" s="1" t="s">
        <v>1122</v>
      </c>
      <c r="D1194">
        <f>IMAGE("https://raw.githubusercontent.com/stautonico/pokemon-home-pokedex/main/sprites/alcremie (alcremie caramel swirl ribbon).png",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869</v>
      </c>
      <c r="C1195" s="1" t="s">
        <v>1123</v>
      </c>
      <c r="D1195">
        <f>IMAGE("https://raw.githubusercontent.com/stautonico/pokemon-home-pokedex/main/sprites/alcremie (alcremie rainbow swirl strawberry).png",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869</v>
      </c>
      <c r="C1196" s="1" t="s">
        <v>1124</v>
      </c>
      <c r="D1196">
        <f>IMAGE("https://raw.githubusercontent.com/stautonico/pokemon-home-pokedex/main/sprites/alcremie (alcremie rainbow swirl berry).png",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869</v>
      </c>
      <c r="C1197" s="1" t="s">
        <v>1125</v>
      </c>
      <c r="D1197">
        <f>IMAGE("https://raw.githubusercontent.com/stautonico/pokemon-home-pokedex/main/sprites/alcremie (alcremie rainbow swirl love).png",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869</v>
      </c>
      <c r="C1198" s="1" t="s">
        <v>1126</v>
      </c>
      <c r="D1198">
        <f>IMAGE("https://raw.githubusercontent.com/stautonico/pokemon-home-pokedex/main/sprites/alcremie (alcremie rainbow swirl star).png",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869</v>
      </c>
      <c r="C1199" s="1" t="s">
        <v>1127</v>
      </c>
      <c r="D1199">
        <f>IMAGE("https://raw.githubusercontent.com/stautonico/pokemon-home-pokedex/main/sprites/alcremie (alcremie rainbow swirl clover).png",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869</v>
      </c>
      <c r="C1200" s="1" t="s">
        <v>1128</v>
      </c>
      <c r="D1200">
        <f>IMAGE("https://raw.githubusercontent.com/stautonico/pokemon-home-pokedex/main/sprites/alcremie (alcremie rainbow swirl flower).png",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869</v>
      </c>
      <c r="C1201" s="1" t="s">
        <v>1129</v>
      </c>
      <c r="D1201">
        <f>IMAGE("https://raw.githubusercontent.com/stautonico/pokemon-home-pokedex/main/sprites/alcremie (alcremie rainbow swirl ribbon).png",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1130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3</v>
      </c>
      <c r="C1203" s="1" t="s">
        <v>1130</v>
      </c>
      <c r="D1203">
        <f>IMAGE("https://raw.githubusercontent.com/stautonico/pokemon-home-pokedex/main/sprites/venusaur.png",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1131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1132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1133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12</v>
      </c>
      <c r="C1207" s="1" t="s">
        <v>1133</v>
      </c>
      <c r="D1207">
        <f>IMAGE("https://raw.githubusercontent.com/stautonico/pokemon-home-pokedex/main/sprites/butterfree.png",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1134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25</v>
      </c>
      <c r="C1209" s="1" t="s">
        <v>1134</v>
      </c>
      <c r="D1209">
        <f>IMAGE("https://raw.githubusercontent.com/stautonico/pokemon-home-pokedex/main/sprites/pikachu.png",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1135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1136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1137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1138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1139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1140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133</v>
      </c>
      <c r="C1216" s="1" t="s">
        <v>1140</v>
      </c>
      <c r="D1216">
        <f>IMAGE("https://raw.githubusercontent.com/stautonico/pokemon-home-pokedex/main/sprites/eevee.png",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1141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1142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1143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1144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1145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1146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1147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1148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1149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1150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1151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1152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1153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1154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1155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1156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1157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1158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1159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1160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1161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1162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1163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19</v>
      </c>
      <c r="C1240" s="1" t="s">
        <v>1164</v>
      </c>
      <c r="D1240">
        <f>IMAGE("https://raw.githubusercontent.com/stautonico/pokemon-home-pokedex/main/sprites/alolan rattata.png",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20</v>
      </c>
      <c r="C1241" s="1" t="s">
        <v>1165</v>
      </c>
      <c r="D1241">
        <f>IMAGE("https://raw.githubusercontent.com/stautonico/pokemon-home-pokedex/main/sprites/alolan raticate.png",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26</v>
      </c>
      <c r="C1242" s="1" t="s">
        <v>1166</v>
      </c>
      <c r="D1242">
        <f>IMAGE("https://raw.githubusercontent.com/stautonico/pokemon-home-pokedex/main/sprites/alolan raichu.png",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27</v>
      </c>
      <c r="C1243" s="1" t="s">
        <v>1167</v>
      </c>
      <c r="D1243">
        <f>IMAGE("https://raw.githubusercontent.com/stautonico/pokemon-home-pokedex/main/sprites/alolan sandshrew.png",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28</v>
      </c>
      <c r="C1244" s="1" t="s">
        <v>1168</v>
      </c>
      <c r="D1244">
        <f>IMAGE("https://raw.githubusercontent.com/stautonico/pokemon-home-pokedex/main/sprites/alolan sandslash.png",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37</v>
      </c>
      <c r="C1245" s="1" t="s">
        <v>1169</v>
      </c>
      <c r="D1245">
        <f>IMAGE("https://raw.githubusercontent.com/stautonico/pokemon-home-pokedex/main/sprites/alolan vulpix.png",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38</v>
      </c>
      <c r="C1246" s="1" t="s">
        <v>1170</v>
      </c>
      <c r="D1246">
        <f>IMAGE("https://raw.githubusercontent.com/stautonico/pokemon-home-pokedex/main/sprites/alolan ninetales.png",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50</v>
      </c>
      <c r="C1247" s="1" t="s">
        <v>1171</v>
      </c>
      <c r="D1247">
        <f>IMAGE("https://raw.githubusercontent.com/stautonico/pokemon-home-pokedex/main/sprites/alolan diglett.png",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51</v>
      </c>
      <c r="C1248" s="1" t="s">
        <v>1172</v>
      </c>
      <c r="D1248">
        <f>IMAGE("https://raw.githubusercontent.com/stautonico/pokemon-home-pokedex/main/sprites/alolan dugtrio.png",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52</v>
      </c>
      <c r="C1249" s="1" t="s">
        <v>1173</v>
      </c>
      <c r="D1249">
        <f>IMAGE("https://raw.githubusercontent.com/stautonico/pokemon-home-pokedex/main/sprites/alolan meowth.png",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53</v>
      </c>
      <c r="C1250" s="1" t="s">
        <v>1174</v>
      </c>
      <c r="D1250">
        <f>IMAGE("https://raw.githubusercontent.com/stautonico/pokemon-home-pokedex/main/sprites/alolan persian.png",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74</v>
      </c>
      <c r="C1251" s="1" t="s">
        <v>1175</v>
      </c>
      <c r="D1251">
        <f>IMAGE("https://raw.githubusercontent.com/stautonico/pokemon-home-pokedex/main/sprites/alolan geodude.png",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75</v>
      </c>
      <c r="C1252" s="1" t="s">
        <v>1176</v>
      </c>
      <c r="D1252">
        <f>IMAGE("https://raw.githubusercontent.com/stautonico/pokemon-home-pokedex/main/sprites/alolan graveler.png",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76</v>
      </c>
      <c r="C1253" s="1" t="s">
        <v>1177</v>
      </c>
      <c r="D1253">
        <f>IMAGE("https://raw.githubusercontent.com/stautonico/pokemon-home-pokedex/main/sprites/alolan golem.png",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88</v>
      </c>
      <c r="C1254" s="1" t="s">
        <v>1178</v>
      </c>
      <c r="D1254">
        <f>IMAGE("https://raw.githubusercontent.com/stautonico/pokemon-home-pokedex/main/sprites/alolan grimer.png",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89</v>
      </c>
      <c r="C1255" s="1" t="s">
        <v>1179</v>
      </c>
      <c r="D1255">
        <f>IMAGE("https://raw.githubusercontent.com/stautonico/pokemon-home-pokedex/main/sprites/alolan muk.png",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103</v>
      </c>
      <c r="C1256" s="1" t="s">
        <v>1180</v>
      </c>
      <c r="D1256">
        <f>IMAGE("https://raw.githubusercontent.com/stautonico/pokemon-home-pokedex/main/sprites/alolan exeggutor.png",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105</v>
      </c>
      <c r="C1257" s="1" t="s">
        <v>1181</v>
      </c>
      <c r="D1257">
        <f>IMAGE("https://raw.githubusercontent.com/stautonico/pokemon-home-pokedex/main/sprites/alolan marowak.png",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52</v>
      </c>
      <c r="C1258" s="1" t="s">
        <v>1182</v>
      </c>
      <c r="D1258">
        <f>IMAGE("https://raw.githubusercontent.com/stautonico/pokemon-home-pokedex/main/sprites/galarian meowth.png",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77</v>
      </c>
      <c r="C1259" s="1" t="s">
        <v>1183</v>
      </c>
      <c r="D1259">
        <f>IMAGE("https://raw.githubusercontent.com/stautonico/pokemon-home-pokedex/main/sprites/galarian ponyta.png",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78</v>
      </c>
      <c r="C1260" s="1" t="s">
        <v>1184</v>
      </c>
      <c r="D1260">
        <f>IMAGE("https://raw.githubusercontent.com/stautonico/pokemon-home-pokedex/main/sprites/galarian rapidash.png",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79</v>
      </c>
      <c r="C1261" s="1" t="s">
        <v>1185</v>
      </c>
      <c r="D1261">
        <f>IMAGE("https://raw.githubusercontent.com/stautonico/pokemon-home-pokedex/main/sprites/galarian slowpoke.png",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80</v>
      </c>
      <c r="C1262" s="1" t="s">
        <v>1186</v>
      </c>
      <c r="D1262">
        <f>IMAGE("https://raw.githubusercontent.com/stautonico/pokemon-home-pokedex/main/sprites/galarian slowbro.png",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83</v>
      </c>
      <c r="C1263" s="1" t="s">
        <v>1187</v>
      </c>
      <c r="D1263">
        <f>IMAGE("https://raw.githubusercontent.com/stautonico/pokemon-home-pokedex/main/sprites/galarian farfetchd.png",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110</v>
      </c>
      <c r="C1264" s="1" t="s">
        <v>1188</v>
      </c>
      <c r="D1264">
        <f>IMAGE("https://raw.githubusercontent.com/stautonico/pokemon-home-pokedex/main/sprites/galarian weezing.png",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122</v>
      </c>
      <c r="C1265" s="1" t="s">
        <v>1189</v>
      </c>
      <c r="D1265">
        <f>IMAGE("https://raw.githubusercontent.com/stautonico/pokemon-home-pokedex/main/sprites/galarian mr mime.png",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144</v>
      </c>
      <c r="C1266" s="1" t="s">
        <v>1190</v>
      </c>
      <c r="D1266">
        <f>IMAGE("https://raw.githubusercontent.com/stautonico/pokemon-home-pokedex/main/sprites/galarian articuno.png",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145</v>
      </c>
      <c r="C1267" s="1" t="s">
        <v>1191</v>
      </c>
      <c r="D1267">
        <f>IMAGE("https://raw.githubusercontent.com/stautonico/pokemon-home-pokedex/main/sprites/galarian zapdos.png",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146</v>
      </c>
      <c r="C1268" s="1" t="s">
        <v>1192</v>
      </c>
      <c r="D1268">
        <f>IMAGE("https://raw.githubusercontent.com/stautonico/pokemon-home-pokedex/main/sprites/galarian moltres.png",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199</v>
      </c>
      <c r="C1269" s="1" t="s">
        <v>1193</v>
      </c>
      <c r="D1269">
        <f>IMAGE("https://raw.githubusercontent.com/stautonico/pokemon-home-pokedex/main/sprites/galarian slowking.png",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222</v>
      </c>
      <c r="C1270" s="1" t="s">
        <v>1194</v>
      </c>
      <c r="D1270">
        <f>IMAGE("https://raw.githubusercontent.com/stautonico/pokemon-home-pokedex/main/sprites/galarian corsola.png",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263</v>
      </c>
      <c r="C1271" s="1" t="s">
        <v>1195</v>
      </c>
      <c r="D1271">
        <f>IMAGE("https://raw.githubusercontent.com/stautonico/pokemon-home-pokedex/main/sprites/galarian zigzagoon.png",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264</v>
      </c>
      <c r="C1272" s="1" t="s">
        <v>1196</v>
      </c>
      <c r="D1272">
        <f>IMAGE("https://raw.githubusercontent.com/stautonico/pokemon-home-pokedex/main/sprites/galarian linoone.png",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554</v>
      </c>
      <c r="C1273" s="1" t="s">
        <v>1197</v>
      </c>
      <c r="D1273">
        <f>IMAGE("https://raw.githubusercontent.com/stautonico/pokemon-home-pokedex/main/sprites/galarian darumaka.png",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555</v>
      </c>
      <c r="C1274" s="1" t="s">
        <v>1198</v>
      </c>
      <c r="D1274">
        <f>IMAGE("https://raw.githubusercontent.com/stautonico/pokemon-home-pokedex/main/sprites/galarian darmanitan.png",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562</v>
      </c>
      <c r="C1275" s="1" t="s">
        <v>1199</v>
      </c>
      <c r="D1275">
        <f>IMAGE("https://raw.githubusercontent.com/stautonico/pokemon-home-pokedex/main/sprites/galarian yamask.png",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618</v>
      </c>
      <c r="C1276" s="1" t="s">
        <v>1200</v>
      </c>
      <c r="D1276">
        <f>IMAGE("https://raw.githubusercontent.com/stautonico/pokemon-home-pokedex/main/sprites/galarian stunfisk.png",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58</v>
      </c>
      <c r="C1277" s="1" t="s">
        <v>1201</v>
      </c>
      <c r="D1277">
        <f>IMAGE("https://raw.githubusercontent.com/stautonico/pokemon-home-pokedex/main/sprites/hisuian growlithe.png",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59</v>
      </c>
      <c r="C1278" s="1" t="s">
        <v>1202</v>
      </c>
      <c r="D1278">
        <f>IMAGE("https://raw.githubusercontent.com/stautonico/pokemon-home-pokedex/main/sprites/hisuian arcanine.png",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100</v>
      </c>
      <c r="C1279" s="1" t="s">
        <v>1203</v>
      </c>
      <c r="D1279">
        <f>IMAGE("https://raw.githubusercontent.com/stautonico/pokemon-home-pokedex/main/sprites/hisuian voltorb.png",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101</v>
      </c>
      <c r="C1280" s="1" t="s">
        <v>1204</v>
      </c>
      <c r="D1280">
        <f>IMAGE("https://raw.githubusercontent.com/stautonico/pokemon-home-pokedex/main/sprites/hisuian electrode.png",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157</v>
      </c>
      <c r="C1281" s="1" t="s">
        <v>1205</v>
      </c>
      <c r="D1281">
        <f>IMAGE("https://raw.githubusercontent.com/stautonico/pokemon-home-pokedex/main/sprites/hisuian typhlosion.png",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211</v>
      </c>
      <c r="C1282" s="1" t="s">
        <v>1206</v>
      </c>
      <c r="D1282">
        <f>IMAGE("https://raw.githubusercontent.com/stautonico/pokemon-home-pokedex/main/sprites/hisuian qwilfish.png",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215</v>
      </c>
      <c r="C1283" s="1" t="s">
        <v>1207</v>
      </c>
      <c r="D1283">
        <f>IMAGE("https://raw.githubusercontent.com/stautonico/pokemon-home-pokedex/main/sprites/hisuian sneasel.png",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503</v>
      </c>
      <c r="C1284" s="1" t="s">
        <v>1208</v>
      </c>
      <c r="D1284">
        <f>IMAGE("https://raw.githubusercontent.com/stautonico/pokemon-home-pokedex/main/sprites/hisuian samurott.png",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549</v>
      </c>
      <c r="C1285" s="1" t="s">
        <v>1209</v>
      </c>
      <c r="D1285">
        <f>IMAGE("https://raw.githubusercontent.com/stautonico/pokemon-home-pokedex/main/sprites/hisuian lilligant.png",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1210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570</v>
      </c>
      <c r="C1287" s="1" t="s">
        <v>1211</v>
      </c>
      <c r="D1287">
        <f>IMAGE("https://raw.githubusercontent.com/stautonico/pokemon-home-pokedex/main/sprites/hisuian zorua.png",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571</v>
      </c>
      <c r="C1288" s="1" t="s">
        <v>1212</v>
      </c>
      <c r="D1288">
        <f>IMAGE("https://raw.githubusercontent.com/stautonico/pokemon-home-pokedex/main/sprites/hisuian zoroark.png",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628</v>
      </c>
      <c r="C1289" s="1" t="s">
        <v>1213</v>
      </c>
      <c r="D1289">
        <f>IMAGE("https://raw.githubusercontent.com/stautonico/pokemon-home-pokedex/main/sprites/hisuian braviary.png",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705</v>
      </c>
      <c r="C1290" s="1" t="s">
        <v>1214</v>
      </c>
      <c r="D1290">
        <f>IMAGE("https://raw.githubusercontent.com/stautonico/pokemon-home-pokedex/main/sprites/hisuian sliggoo.png",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706</v>
      </c>
      <c r="C1291" s="1" t="s">
        <v>1215</v>
      </c>
      <c r="D1291">
        <f>IMAGE("https://raw.githubusercontent.com/stautonico/pokemon-home-pokedex/main/sprites/hisuian goodra.png",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713</v>
      </c>
      <c r="C1292" s="1" t="s">
        <v>1216</v>
      </c>
      <c r="D1292">
        <f>IMAGE("https://raw.githubusercontent.com/stautonico/pokemon-home-pokedex/main/sprites/hisuian avalugg.png",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724</v>
      </c>
      <c r="C1293" s="1" t="s">
        <v>1217</v>
      </c>
      <c r="D1293">
        <f>IMAGE("https://raw.githubusercontent.com/stautonico/pokemon-home-pokedex/main/sprites/hisuian decidueye.png",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1218</v>
      </c>
      <c r="I2" s="37" t="s">
        <v>1219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1220</v>
      </c>
      <c r="I10" s="37" t="s">
        <v>1221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1222</v>
      </c>
      <c r="I18" s="37" t="s">
        <v>1223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1224</v>
      </c>
      <c r="I26" s="37" t="s">
        <v>1225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1226</v>
      </c>
      <c r="I34" s="37" t="s">
        <v>1227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1228</v>
      </c>
      <c r="I42" s="37" t="s">
        <v>1229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1230</v>
      </c>
      <c r="I50" s="37" t="s">
        <v>1231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1232</v>
      </c>
      <c r="I58" s="37" t="s">
        <v>1233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>
        <f>IMAGE("https://raw.githubusercontent.com/stautonico/pokemon-home-pokedex/main/sprites/porygonz.png", 2)</f>
        <v>0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1234</v>
      </c>
      <c r="I66" s="37" t="s">
        <v>1235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1236</v>
      </c>
      <c r="I74" s="37" t="s">
        <v>1237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1238</v>
      </c>
      <c r="I82" s="37" t="s">
        <v>1239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1240</v>
      </c>
      <c r="I90" s="37" t="s">
        <v>1241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1242</v>
      </c>
      <c r="I98" s="37" t="s">
        <v>1243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1244</v>
      </c>
      <c r="I106" s="37" t="s">
        <v>1245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1246</v>
      </c>
      <c r="I114" s="37" t="s">
        <v>1247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1248</v>
      </c>
      <c r="I122" s="37" t="s">
        <v>1249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1250</v>
      </c>
      <c r="I130" s="37" t="s">
        <v>1251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>
        <f>IMAGE("https://raw.githubusercontent.com/stautonico/pokemon-home-pokedex/main/sprites/sneasel-hisui-f.png", 2)</f>
        <v>0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1252</v>
      </c>
      <c r="I138" s="37" t="s">
        <v>1253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>
        <f>IMAGE("https://raw.githubusercontent.com/stautonico/pokemon-home-pokedex/main/sprites/pikachu-original.png", 2)</f>
        <v>0</v>
      </c>
      <c r="K139" s="38">
        <f>IMAGE("https://raw.githubusercontent.com/stautonico/pokemon-home-pokedex/main/sprites/pikachu-hoenn.png", 2)</f>
        <v>0</v>
      </c>
      <c r="L139" s="38">
        <f>IMAGE("https://raw.githubusercontent.com/stautonico/pokemon-home-pokedex/main/sprites/pikachu-sinnoh.png", 2)</f>
        <v>0</v>
      </c>
      <c r="M139" s="38">
        <f>IMAGE("https://raw.githubusercontent.com/stautonico/pokemon-home-pokedex/main/sprites/pikachu-unova.png", 2)</f>
        <v>0</v>
      </c>
      <c r="N139" s="38">
        <f>IMAGE("https://raw.githubusercontent.com/stautonico/pokemon-home-pokedex/main/sprites/pikachu-kalos.png", 2)</f>
        <v>0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>
        <f>IMAGE("https://raw.githubusercontent.com/stautonico/pokemon-home-pokedex/main/sprites/pikachu-alola.png", 2)</f>
        <v>0</v>
      </c>
      <c r="J140" s="38">
        <f>IMAGE("https://raw.githubusercontent.com/stautonico/pokemon-home-pokedex/main/sprites/pikachu-partner.png", 2)</f>
        <v>0</v>
      </c>
      <c r="K140" s="38">
        <f>IMAGE("https://raw.githubusercontent.com/stautonico/pokemon-home-pokedex/main/sprites/pikachu-world.png", 2)</f>
        <v>0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1254</v>
      </c>
      <c r="I146" s="37" t="s">
        <v>1255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1256</v>
      </c>
      <c r="I154" s="37" t="s">
        <v>1257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1258</v>
      </c>
      <c r="I162" s="37" t="s">
        <v>1259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1260</v>
      </c>
      <c r="I170" s="37" t="s">
        <v>1261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1262</v>
      </c>
      <c r="I178" s="37" t="s">
        <v>1263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1264</v>
      </c>
      <c r="I186" s="37" t="s">
        <v>1265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1266</v>
      </c>
      <c r="I194" s="37" t="s">
        <v>1267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1268</v>
      </c>
      <c r="I202" s="37" t="s">
        <v>1269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1270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COUNTIF(INDIRECT("Checklist!$A870"), "TRUE") = 1</formula>
    </cfRule>
    <cfRule type="expression" dxfId="4" priority="2687">
      <formula>COUNTIF(INDIRECT("Checklist!$A870"),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COUNTIF(INDIRECT("Checklist!$A907"), "TRUE") = 1</formula>
    </cfRule>
    <cfRule type="expression" dxfId="4" priority="1894">
      <formula>COUNTIF(INDIRECT("Checklist!$A907"),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COUNTIF(INDIRECT("Checklist!$A911"), "TRUE") = 1</formula>
    </cfRule>
    <cfRule type="expression" dxfId="4" priority="2138">
      <formula>COUNTIF(INDIRECT("Checklist!$A911"),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COUNTIF(INDIRECT("Checklist!$A850"), "TRUE") = 1</formula>
    </cfRule>
    <cfRule type="expression" dxfId="4" priority="2626">
      <formula>COUNTIF(INDIRECT("Checklist!$A850"),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COUNTIF(INDIRECT("Checklist!$A893"), "TRUE") = 1</formula>
    </cfRule>
    <cfRule type="expression" dxfId="4" priority="2650">
      <formula>COUNTIF(INDIRECT("Checklist!$A893"),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COUNTIF(INDIRECT("Checklist!$A908"), "TRUE") = 1</formula>
    </cfRule>
    <cfRule type="expression" dxfId="4" priority="1896">
      <formula>COUNTIF(INDIRECT("Checklist!$A908"),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COUNTIF(INDIRECT("Checklist!$A1134"), "TRUE") = 1</formula>
    </cfRule>
    <cfRule type="expression" dxfId="4" priority="2628">
      <formula>COUNTIF(INDIRECT("Checklist!$A1134"),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COUNTIF(INDIRECT("Checklist!$A1137"), "TRUE") = 1</formula>
    </cfRule>
    <cfRule type="expression" dxfId="4" priority="2652">
      <formula>COUNTIF(INDIRECT("Checklist!$A1137"),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COUNTIF(INDIRECT("Checklist!$A911"), "TRUE") = 1</formula>
    </cfRule>
    <cfRule type="expression" dxfId="4" priority="1902">
      <formula>COUNTIF(INDIRECT("Checklist!$A911"),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COUNTIF(INDIRECT("Checklist!$A929"), "TRUE") = 1</formula>
    </cfRule>
    <cfRule type="expression" dxfId="4" priority="1938">
      <formula>COUNTIF(INDIRECT("Checklist!$A929"),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2023-03-14T09:46:36Z</dcterms:created>
  <dcterms:modified xsi:type="dcterms:W3CDTF">2023-03-14T09:46:36Z</dcterms:modified>
</cp:coreProperties>
</file>