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avrosconstantinou/Downloads/projects/Stocks/"/>
    </mc:Choice>
  </mc:AlternateContent>
  <xr:revisionPtr revIDLastSave="0" documentId="8_{A1FC8EC2-3885-9C4B-8557-CE944BCC3F60}" xr6:coauthVersionLast="47" xr6:coauthVersionMax="47" xr10:uidLastSave="{00000000-0000-0000-0000-000000000000}"/>
  <bookViews>
    <workbookView xWindow="19400" yWindow="0" windowWidth="19000" windowHeight="21600" activeTab="1" xr2:uid="{20812FA7-D398-C643-BB41-B80290184AD7}"/>
  </bookViews>
  <sheets>
    <sheet name="Overview" sheetId="1" r:id="rId1"/>
    <sheet name="Analysi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8" i="2"/>
  <c r="C6" i="2"/>
  <c r="C6" i="1"/>
  <c r="C4" i="1"/>
  <c r="C7" i="1" s="1"/>
</calcChain>
</file>

<file path=xl/sharedStrings.xml><?xml version="1.0" encoding="utf-8"?>
<sst xmlns="http://schemas.openxmlformats.org/spreadsheetml/2006/main" count="23" uniqueCount="21">
  <si>
    <t>Price</t>
  </si>
  <si>
    <t>Shares</t>
  </si>
  <si>
    <t>MC</t>
  </si>
  <si>
    <t>Debt</t>
  </si>
  <si>
    <t>EV</t>
  </si>
  <si>
    <t>Cash</t>
  </si>
  <si>
    <t>Cash and Cash Eequivalents - Total Restricted Cash - non vehicle. This is because vehicle is used for financing.</t>
  </si>
  <si>
    <t>Q4 2024</t>
  </si>
  <si>
    <t>Revenue</t>
  </si>
  <si>
    <t>COGS</t>
  </si>
  <si>
    <t>includes D&amp;A</t>
  </si>
  <si>
    <t>Gross Margin</t>
  </si>
  <si>
    <t>Operating Expense</t>
  </si>
  <si>
    <t>Operating Income</t>
  </si>
  <si>
    <t>Pretax Income</t>
  </si>
  <si>
    <t>Taxes</t>
  </si>
  <si>
    <t>Net Income</t>
  </si>
  <si>
    <t>EPS</t>
  </si>
  <si>
    <t>Q3 2024</t>
  </si>
  <si>
    <t>Q2 2024</t>
  </si>
  <si>
    <t>Q1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</si>
</sst>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2565-ED5E-FD46-A6A3-DD5625A99C79}">
  <dimension ref="B1:D7"/>
  <sheetViews>
    <sheetView workbookViewId="0">
      <selection activeCell="C6" sqref="C6"/>
    </sheetView>
  </sheetViews>
  <sheetFormatPr baseColWidth="10" defaultRowHeight="16" x14ac:dyDescent="0.2"/>
  <cols>
    <col min="3" max="3" width="13.6640625" bestFit="1" customWidth="1"/>
  </cols>
  <sheetData>
    <row r="1" spans="2:4" x14ac:dyDescent="0.2">
      <c r="C1" t="s">
        <v>7</v>
      </c>
    </row>
    <row r="2" spans="2:4" x14ac:dyDescent="0.2">
      <c r="B2" t="s">
        <v>0</v>
      </c>
      <c r="C2" s="1">
        <v>3.65</v>
      </c>
    </row>
    <row r="3" spans="2:4" x14ac:dyDescent="0.2">
      <c r="B3" t="s">
        <v>1</v>
      </c>
      <c r="C3" s="2">
        <v>306.83300000000003</v>
      </c>
    </row>
    <row r="4" spans="2:4" x14ac:dyDescent="0.2">
      <c r="B4" t="s">
        <v>2</v>
      </c>
      <c r="C4">
        <f>C2*C3</f>
        <v>1119.9404500000001</v>
      </c>
    </row>
    <row r="5" spans="2:4" x14ac:dyDescent="0.2">
      <c r="B5" t="s">
        <v>3</v>
      </c>
      <c r="C5" s="2">
        <v>16300</v>
      </c>
    </row>
    <row r="6" spans="2:4" x14ac:dyDescent="0.2">
      <c r="B6" t="s">
        <v>5</v>
      </c>
      <c r="C6" s="2">
        <f>592+283</f>
        <v>875</v>
      </c>
      <c r="D6" t="s">
        <v>6</v>
      </c>
    </row>
    <row r="7" spans="2:4" x14ac:dyDescent="0.2">
      <c r="B7" t="s">
        <v>4</v>
      </c>
      <c r="C7" s="2">
        <f>C4+C5-B9</f>
        <v>17419.940450000002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71883-8FDF-A546-ACF6-20FEB466826C}">
  <dimension ref="A2:F13"/>
  <sheetViews>
    <sheetView tabSelected="1" workbookViewId="0">
      <selection activeCell="E3" sqref="E3"/>
    </sheetView>
  </sheetViews>
  <sheetFormatPr baseColWidth="10" defaultRowHeight="16" x14ac:dyDescent="0.2"/>
  <cols>
    <col min="1" max="1" width="16" customWidth="1"/>
    <col min="2" max="2" width="16.1640625" customWidth="1"/>
  </cols>
  <sheetData>
    <row r="2" spans="1:6" x14ac:dyDescent="0.2">
      <c r="C2" t="s">
        <v>7</v>
      </c>
      <c r="D2" t="s">
        <v>18</v>
      </c>
      <c r="E2" t="s">
        <v>19</v>
      </c>
      <c r="F2" t="s">
        <v>20</v>
      </c>
    </row>
    <row r="4" spans="1:6" x14ac:dyDescent="0.2">
      <c r="B4" s="3" t="s">
        <v>8</v>
      </c>
      <c r="C4" s="2">
        <v>2040</v>
      </c>
    </row>
    <row r="5" spans="1:6" x14ac:dyDescent="0.2">
      <c r="A5" t="s">
        <v>10</v>
      </c>
      <c r="B5" t="s">
        <v>9</v>
      </c>
      <c r="C5">
        <v>1997</v>
      </c>
    </row>
    <row r="6" spans="1:6" x14ac:dyDescent="0.2">
      <c r="B6" t="s">
        <v>11</v>
      </c>
      <c r="C6" s="2">
        <f>C4-C5</f>
        <v>43</v>
      </c>
    </row>
    <row r="7" spans="1:6" x14ac:dyDescent="0.2">
      <c r="B7" t="s">
        <v>12</v>
      </c>
      <c r="C7">
        <v>225</v>
      </c>
    </row>
    <row r="8" spans="1:6" x14ac:dyDescent="0.2">
      <c r="B8" t="s">
        <v>13</v>
      </c>
      <c r="C8" s="2">
        <f>C6-C7</f>
        <v>-182</v>
      </c>
    </row>
    <row r="9" spans="1:6" x14ac:dyDescent="0.2">
      <c r="B9" t="s">
        <v>14</v>
      </c>
      <c r="C9">
        <v>-563</v>
      </c>
    </row>
    <row r="10" spans="1:6" x14ac:dyDescent="0.2">
      <c r="B10" t="s">
        <v>15</v>
      </c>
      <c r="C10" s="2">
        <v>-84</v>
      </c>
    </row>
    <row r="11" spans="1:6" x14ac:dyDescent="0.2">
      <c r="B11" t="s">
        <v>16</v>
      </c>
      <c r="C11" s="2">
        <f>C9-C10</f>
        <v>-479</v>
      </c>
    </row>
    <row r="12" spans="1:6" x14ac:dyDescent="0.2">
      <c r="B12" t="s">
        <v>17</v>
      </c>
      <c r="C12">
        <f>C11/C13</f>
        <v>-1.565359477124183</v>
      </c>
    </row>
    <row r="13" spans="1:6" x14ac:dyDescent="0.2">
      <c r="B13" t="s">
        <v>1</v>
      </c>
      <c r="C13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Constantinou</dc:creator>
  <cp:lastModifiedBy>Stavros Constantinou</cp:lastModifiedBy>
  <dcterms:created xsi:type="dcterms:W3CDTF">2025-04-16T13:56:04Z</dcterms:created>
  <dcterms:modified xsi:type="dcterms:W3CDTF">2025-04-16T14:48:21Z</dcterms:modified>
</cp:coreProperties>
</file>