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aj.stawiski\Downloads\"/>
    </mc:Choice>
  </mc:AlternateContent>
  <xr:revisionPtr revIDLastSave="0" documentId="13_ncr:1_{2F6CEA71-5B6E-46FA-9704-9D9255DBE36A}" xr6:coauthVersionLast="44" xr6:coauthVersionMax="44" xr10:uidLastSave="{00000000-0000-0000-0000-000000000000}"/>
  <bookViews>
    <workbookView xWindow="0" yWindow="0" windowWidth="28800" windowHeight="15435" xr2:uid="{00000000-000D-0000-FFFF-FFFF00000000}"/>
  </bookViews>
  <sheets>
    <sheet name="down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1" i="1" l="1"/>
  <c r="F32" i="1"/>
  <c r="F2" i="1"/>
  <c r="F33" i="1"/>
  <c r="F34" i="1"/>
  <c r="F44" i="1"/>
  <c r="F35" i="1"/>
  <c r="F9" i="1"/>
  <c r="F36" i="1"/>
  <c r="F6" i="1"/>
  <c r="F49" i="1"/>
  <c r="F10" i="1"/>
  <c r="F3" i="1"/>
  <c r="F7" i="1"/>
  <c r="F45" i="1"/>
  <c r="F55" i="1"/>
  <c r="F37" i="1"/>
  <c r="F11" i="1"/>
  <c r="F12" i="1"/>
  <c r="F21" i="1"/>
  <c r="F38" i="1"/>
  <c r="F13" i="1"/>
  <c r="F46" i="1"/>
  <c r="F14" i="1"/>
  <c r="F29" i="1"/>
  <c r="F50" i="1"/>
  <c r="F22" i="1"/>
  <c r="F30" i="1"/>
  <c r="F15" i="1"/>
  <c r="F57" i="1"/>
  <c r="F23" i="1"/>
  <c r="F39" i="1"/>
  <c r="F40" i="1"/>
  <c r="F51" i="1"/>
  <c r="F41" i="1"/>
  <c r="F24" i="1"/>
  <c r="F42" i="1"/>
  <c r="F58" i="1"/>
  <c r="F47" i="1"/>
  <c r="F25" i="1"/>
  <c r="F16" i="1"/>
  <c r="F62" i="1"/>
  <c r="F17" i="1"/>
  <c r="F63" i="1"/>
  <c r="F4" i="1"/>
  <c r="F18" i="1"/>
  <c r="F26" i="1"/>
  <c r="F59" i="1"/>
  <c r="F19" i="1"/>
  <c r="F60" i="1"/>
  <c r="F48" i="1"/>
  <c r="F20" i="1"/>
  <c r="F5" i="1"/>
  <c r="F8" i="1"/>
  <c r="F27" i="1"/>
  <c r="F28" i="1"/>
  <c r="F64" i="1"/>
  <c r="F43" i="1"/>
  <c r="F56" i="1"/>
  <c r="F61" i="1"/>
  <c r="F53" i="1"/>
  <c r="F54" i="1"/>
  <c r="F52" i="1"/>
</calcChain>
</file>

<file path=xl/sharedStrings.xml><?xml version="1.0" encoding="utf-8"?>
<sst xmlns="http://schemas.openxmlformats.org/spreadsheetml/2006/main" count="1058" uniqueCount="498">
  <si>
    <t>Datasheets</t>
  </si>
  <si>
    <t>Digi-Key Part Number</t>
  </si>
  <si>
    <t>Manufacturer Part Number</t>
  </si>
  <si>
    <t>Manufacturer</t>
  </si>
  <si>
    <t>Drain to Source Voltage (Vdss)</t>
  </si>
  <si>
    <t>Current - Continuous Drain (Id) @ 25°C</t>
  </si>
  <si>
    <t>Drive Voltage (Max Rds On,  Min Rds On)</t>
  </si>
  <si>
    <t>Rds On (Max) @ Id, Vgs</t>
  </si>
  <si>
    <t>Vgs(th) (Max) @ Id</t>
  </si>
  <si>
    <t>Gate Charge (Qg) (Max) @ Vgs</t>
  </si>
  <si>
    <t>Vgs (Max)</t>
  </si>
  <si>
    <t>Input Capacitance (Ciss) (Max) @ Vds</t>
  </si>
  <si>
    <t>Power Dissipation (Max)</t>
  </si>
  <si>
    <t>Operating Temperature</t>
  </si>
  <si>
    <t>Supplier Device Package</t>
  </si>
  <si>
    <t>Package / Case</t>
  </si>
  <si>
    <t>https://assets.nexperia.com/documents/data-sheet/PMZB600UNE.pdf</t>
  </si>
  <si>
    <t>1727-2332-1-ND</t>
  </si>
  <si>
    <t>PMZB600UNEYL</t>
  </si>
  <si>
    <t>Nexperia USA Inc.</t>
  </si>
  <si>
    <t>-</t>
  </si>
  <si>
    <t>20V</t>
  </si>
  <si>
    <t>600mA (Ta)</t>
  </si>
  <si>
    <t>1.2V, 4.5V</t>
  </si>
  <si>
    <t>620mOhm @ 600mA, 4.5V</t>
  </si>
  <si>
    <t>950mV @ 250µA</t>
  </si>
  <si>
    <t>0.7nC @ 4.5V</t>
  </si>
  <si>
    <t>±8V</t>
  </si>
  <si>
    <t>21.3pF @ 10V</t>
  </si>
  <si>
    <t>360mW (Ta), 2.7W (Tc)</t>
  </si>
  <si>
    <t>-55°C ~ 150°C (TJ)</t>
  </si>
  <si>
    <t>DFN1006B-3</t>
  </si>
  <si>
    <t>3-XFDFN</t>
  </si>
  <si>
    <t>https://assets.nexperia.com/documents/data-sheet/PMZB290UNE2.pdf</t>
  </si>
  <si>
    <t>1727-2328-1-ND</t>
  </si>
  <si>
    <t>PMZB290UNE2YL</t>
  </si>
  <si>
    <t>1.2A (Ta)</t>
  </si>
  <si>
    <t>1.5V, 4.5V</t>
  </si>
  <si>
    <t>320mOhm @ 1.2A, 4.5V</t>
  </si>
  <si>
    <t>1.4nC @ 4.5V</t>
  </si>
  <si>
    <t>46pF @ 10V</t>
  </si>
  <si>
    <t>350mW (Ta), 5.43W (Tc)</t>
  </si>
  <si>
    <t>https://assets.nexperia.com/documents/data-sheet/PMH600UNE.pdf</t>
  </si>
  <si>
    <t>1727-8580-1-ND</t>
  </si>
  <si>
    <t>PMH600UNEH</t>
  </si>
  <si>
    <t>800mA (Ta)</t>
  </si>
  <si>
    <t>0.95V @ 250µA</t>
  </si>
  <si>
    <t>0.31nC @ 4.5V</t>
  </si>
  <si>
    <t>370mW (Ta), 2.2W (Tc)</t>
  </si>
  <si>
    <t>DFN0606-3 (SOT8001)</t>
  </si>
  <si>
    <t>https://assets.nexperia.com/documents/data-sheet/PMZB290UNE.pdf</t>
  </si>
  <si>
    <t>1727-1378-1-ND</t>
  </si>
  <si>
    <t>PMZB290UNE,315</t>
  </si>
  <si>
    <t>1A (Ta)</t>
  </si>
  <si>
    <t>1.8V, 4.5V</t>
  </si>
  <si>
    <t>380mOhm @ 500mA, 4.5V</t>
  </si>
  <si>
    <t>0.68nC @ 4.5V</t>
  </si>
  <si>
    <t>83pF @ 10V</t>
  </si>
  <si>
    <t>1727-1242-1-ND</t>
  </si>
  <si>
    <t>PMZB290UN,315</t>
  </si>
  <si>
    <t>https://www.diodes.com/assets/Datasheets/ds31983.pdf</t>
  </si>
  <si>
    <t>DMN2600UFB-7DICT-ND</t>
  </si>
  <si>
    <t>DMN2600UFB-7</t>
  </si>
  <si>
    <t>Diodes Incorporated</t>
  </si>
  <si>
    <t>25V</t>
  </si>
  <si>
    <t>1.3A (Ta)</t>
  </si>
  <si>
    <t>350mOhm @ 200mA, 4.5V</t>
  </si>
  <si>
    <t>1V @ 250µA</t>
  </si>
  <si>
    <t>0.85nC @ 4.5V</t>
  </si>
  <si>
    <t>70.13pF @ 15V</t>
  </si>
  <si>
    <t>540mW (Ta)</t>
  </si>
  <si>
    <t>3-X1DFN1006</t>
  </si>
  <si>
    <t>3-UFDFN</t>
  </si>
  <si>
    <t>https://assets.nexperia.com/documents/data-sheet/PMZB600UNEL.pdf</t>
  </si>
  <si>
    <t>1727-7378-1-ND</t>
  </si>
  <si>
    <t>PMZB600UNELYL</t>
  </si>
  <si>
    <t>360mW (Ta)</t>
  </si>
  <si>
    <t>http://www.ti.com/general/docs/suppproductinfo.tsp?distId=10&amp;gotoUrl=http%3A%2F%2Fwww.ti.com%2Flit%2Fgpn%2Fcsd17484f4</t>
  </si>
  <si>
    <t>296-42130-1-ND</t>
  </si>
  <si>
    <t>CSD17484F4T</t>
  </si>
  <si>
    <t>Texas Instruments</t>
  </si>
  <si>
    <t>30V</t>
  </si>
  <si>
    <t>3A (Ta)</t>
  </si>
  <si>
    <t>1.8V, 8V</t>
  </si>
  <si>
    <t>121mOhm @ 500mA, 8V</t>
  </si>
  <si>
    <t>1.1V @ 250µA</t>
  </si>
  <si>
    <t>0.2nC @ 8V</t>
  </si>
  <si>
    <t>12V</t>
  </si>
  <si>
    <t>195pF @ 15V</t>
  </si>
  <si>
    <t>500mW (Ta)</t>
  </si>
  <si>
    <t>3-PICOSTAR</t>
  </si>
  <si>
    <t>https://assets.nexperia.com/documents/data-sheet/PMZB550UNE.pdf</t>
  </si>
  <si>
    <t>1727-2331-1-ND</t>
  </si>
  <si>
    <t>PMZB550UNEYL</t>
  </si>
  <si>
    <t>590mA (Ta)</t>
  </si>
  <si>
    <t>670mOhm @ 590mA, 4.5V</t>
  </si>
  <si>
    <t>1.1nC @ 4.5V</t>
  </si>
  <si>
    <t>30.3pF @ 15V</t>
  </si>
  <si>
    <t>310mW (Ta), 1.67W (Tc)</t>
  </si>
  <si>
    <t>https://www.diodes.com/assets/Datasheets/DMN1260UFA.pdf</t>
  </si>
  <si>
    <t>DMN1260UFA-7BDICT-ND</t>
  </si>
  <si>
    <t>DMN1260UFA-7B</t>
  </si>
  <si>
    <t>500mA (Ta)</t>
  </si>
  <si>
    <t>366mOhm @ 200mA, 4.5V</t>
  </si>
  <si>
    <t>0.96nC @ 4.5V</t>
  </si>
  <si>
    <t>60pF @ 10V</t>
  </si>
  <si>
    <t>X2-DFN0806-3</t>
  </si>
  <si>
    <t>https://assets.nexperia.com/documents/data-sheet/PMXB43UNE.pdf</t>
  </si>
  <si>
    <t>1727-1476-1-ND</t>
  </si>
  <si>
    <t>PMXB43UNEZ</t>
  </si>
  <si>
    <t>3.2A (Ta)</t>
  </si>
  <si>
    <t>54mOhm @ 3.2A, 4.5V</t>
  </si>
  <si>
    <t>900mV @ 250µA</t>
  </si>
  <si>
    <t>10nC @ 4.5V</t>
  </si>
  <si>
    <t>551pF @ 10V</t>
  </si>
  <si>
    <t>400mW (Ta), 8.33W (Tc)</t>
  </si>
  <si>
    <t>DFN1010D-3</t>
  </si>
  <si>
    <t>3-XDFN Exposed Pad</t>
  </si>
  <si>
    <t>http://www.ti.com/general/docs/suppproductinfo.tsp?distId=10&amp;gotoUrl=http%3A%2F%2Fwww.ti.com%2Flit%2Fgpn%2Fcsd13383f4</t>
  </si>
  <si>
    <t>296-38621-1-ND</t>
  </si>
  <si>
    <t>CSD13383F4T</t>
  </si>
  <si>
    <t>2.9A (Ta)</t>
  </si>
  <si>
    <t>2.5V, 4.5V</t>
  </si>
  <si>
    <t>44mOhm @ 500mA, 4.5V</t>
  </si>
  <si>
    <t>1.25V @ 250µA</t>
  </si>
  <si>
    <t>2.6nC @ 4.5V</t>
  </si>
  <si>
    <t>±10V</t>
  </si>
  <si>
    <t>291pF @ 6V</t>
  </si>
  <si>
    <t>https://assets.nexperia.com/documents/data-sheet/PMH550UNE.pdf</t>
  </si>
  <si>
    <t>1727-8579-1-ND</t>
  </si>
  <si>
    <t>PMH550UNEH</t>
  </si>
  <si>
    <t>770mA (Ta)</t>
  </si>
  <si>
    <t>670mOhm @ 770mA, 4.5V</t>
  </si>
  <si>
    <t>0.4nC @ 4V</t>
  </si>
  <si>
    <t>380mW (Ta), 2.8W (Tc)</t>
  </si>
  <si>
    <t>https://www.diodes.com/assets/Datasheets/DMN3900UFA.pdf</t>
  </si>
  <si>
    <t>DMN3900UFA-7BCT-ND</t>
  </si>
  <si>
    <t>DMN3900UFA-7B</t>
  </si>
  <si>
    <t>550mA (Ta)</t>
  </si>
  <si>
    <t>760mOhm @ 200mA, 4.5V</t>
  </si>
  <si>
    <t>42.2pF @ 25V</t>
  </si>
  <si>
    <t>390mW (Ta)</t>
  </si>
  <si>
    <t>https://www.diodes.com/assets/Datasheets/ds31963.pdf</t>
  </si>
  <si>
    <t>DMN2400UFB-7DICT-ND</t>
  </si>
  <si>
    <t>DMN2400UFB-7</t>
  </si>
  <si>
    <t>750mA (Ta)</t>
  </si>
  <si>
    <t>550mOhm @ 600mA, 4.5V</t>
  </si>
  <si>
    <t>0.5nC @ 4.5V</t>
  </si>
  <si>
    <t>±12V</t>
  </si>
  <si>
    <t>36pF @ 16V</t>
  </si>
  <si>
    <t>470mW (Ta)</t>
  </si>
  <si>
    <t>https://www.diodes.com/assets/Datasheets/DMN2450UFD.pdf</t>
  </si>
  <si>
    <t>DMN2450UFD-7DICT-ND</t>
  </si>
  <si>
    <t>DMN2450UFD-7</t>
  </si>
  <si>
    <t>900mA (Ta)</t>
  </si>
  <si>
    <t>600mOhm @ 200mA, 4.5V</t>
  </si>
  <si>
    <t>52pF @ 16V</t>
  </si>
  <si>
    <t>400mW (Ta)</t>
  </si>
  <si>
    <t>X1-DFN1212-3</t>
  </si>
  <si>
    <t>3-UDFN</t>
  </si>
  <si>
    <t>https://assets.nexperia.com/documents/data-sheet/PMZB390UNE.pdf</t>
  </si>
  <si>
    <t>1727-2330-1-ND</t>
  </si>
  <si>
    <t>PMZB390UNEYL</t>
  </si>
  <si>
    <t>470mOhm @ 900mA, 4.5V</t>
  </si>
  <si>
    <t>1.3nC @ 4.5V</t>
  </si>
  <si>
    <t>41pF @ 15V</t>
  </si>
  <si>
    <t>http://www.ti.com/general/docs/suppproductinfo.tsp?distId=10&amp;gotoUrl=http%3A%2F%2Fwww.ti.com%2Flit%2Fgpn%2Fcsd13381f4</t>
  </si>
  <si>
    <t>296-38912-1-ND</t>
  </si>
  <si>
    <t>CSD13381F4</t>
  </si>
  <si>
    <t>2.1A (Ta)</t>
  </si>
  <si>
    <t>180mOhm @ 500mA, 4.5V</t>
  </si>
  <si>
    <t>8V</t>
  </si>
  <si>
    <t>200pF @ 6V</t>
  </si>
  <si>
    <t>http://www.ti.com/general/docs/suppproductinfo.tsp?distId=10&amp;gotoUrl=http%3A%2F%2Fwww.ti.com%2Flit%2Fgpn%2Fcsd17381f4</t>
  </si>
  <si>
    <t>296-38913-1-ND</t>
  </si>
  <si>
    <t>CSD17381F4</t>
  </si>
  <si>
    <t>3.1A (Ta)</t>
  </si>
  <si>
    <t>109mOhm @ 500mA, 8A</t>
  </si>
  <si>
    <t>1.35nC @ 4.5V</t>
  </si>
  <si>
    <t>http://www.vishay.com/docs/62978/si8824edb.pdf</t>
  </si>
  <si>
    <t>SI8824EDB-T2-E1CT-ND</t>
  </si>
  <si>
    <t>SI8824EDB-T2-E1</t>
  </si>
  <si>
    <t>Vishay Siliconix</t>
  </si>
  <si>
    <t>75mOhm @ 1A, 4.5V</t>
  </si>
  <si>
    <t>800mV @ 250µA</t>
  </si>
  <si>
    <t>6nC @ 4.5V</t>
  </si>
  <si>
    <t>±5V</t>
  </si>
  <si>
    <t>400pF @ 10V</t>
  </si>
  <si>
    <t>4-Microfoot</t>
  </si>
  <si>
    <t>4-XFBGA</t>
  </si>
  <si>
    <t>https://www.diodes.com/assets/Datasheets/DMN2300UFB4.pdf</t>
  </si>
  <si>
    <t>DMN2300UFB4-7BDICT-ND</t>
  </si>
  <si>
    <t>DMN2300UFB4-7B</t>
  </si>
  <si>
    <t>175mOhm @ 300mA, 4.5V</t>
  </si>
  <si>
    <t>1.6nC @ 4.5V</t>
  </si>
  <si>
    <t>64.3pF @ 25V</t>
  </si>
  <si>
    <t>X2-DFN1006-3</t>
  </si>
  <si>
    <t>http://www.ti.com/general/docs/suppproductinfo.tsp?distId=10&amp;gotoUrl=http%3A%2F%2Fwww.ti.com%2Flit%2Fgpn%2Fcsd17483f4</t>
  </si>
  <si>
    <t>296-38914-1-ND</t>
  </si>
  <si>
    <t>CSD17483F4</t>
  </si>
  <si>
    <t>1.5A (Ta)</t>
  </si>
  <si>
    <t>240mOhm @ 500mA, 8V</t>
  </si>
  <si>
    <t>190pF @ 15V</t>
  </si>
  <si>
    <t>https://www.diodes.com/assets/Datasheets/DMN1150UFB.pdf</t>
  </si>
  <si>
    <t>DMN1150UFB-7BDICT-ND</t>
  </si>
  <si>
    <t>DMN1150UFB-7B</t>
  </si>
  <si>
    <t>1.41A (Ta)</t>
  </si>
  <si>
    <t>150mOhm @ 1A, 4.5V</t>
  </si>
  <si>
    <t>1.5nC @ 4.5V</t>
  </si>
  <si>
    <t>±6V</t>
  </si>
  <si>
    <t>106pF @ 10V</t>
  </si>
  <si>
    <t>http://www.ti.com/general/docs/suppproductinfo.tsp?distId=10&amp;gotoUrl=http%3A%2F%2Fwww.ti.com%2Flit%2Fgpn%2Fcsd17382f4</t>
  </si>
  <si>
    <t>296-49600-1-ND</t>
  </si>
  <si>
    <t>CSD17382F4</t>
  </si>
  <si>
    <t>2.3A (Ta)</t>
  </si>
  <si>
    <t>64mOhm @ 500mA, 8V</t>
  </si>
  <si>
    <t>1.2V @ 250µA</t>
  </si>
  <si>
    <t>2.7nC @ 4.5V</t>
  </si>
  <si>
    <t>10V</t>
  </si>
  <si>
    <t>347pF @ 15V</t>
  </si>
  <si>
    <t>https://assets.nexperia.com/documents/data-sheet/PMCM4401VNE.pdf</t>
  </si>
  <si>
    <t>1727-2686-1-ND</t>
  </si>
  <si>
    <t>PMCM4401VNEAZ</t>
  </si>
  <si>
    <t>4.7A (Ta)</t>
  </si>
  <si>
    <t>42mOhm @ 3A, 4.5V</t>
  </si>
  <si>
    <t>9nC @ 4.5V</t>
  </si>
  <si>
    <t>335pF @ 6V</t>
  </si>
  <si>
    <t>400mW (Ta), 12.5W (Tc)</t>
  </si>
  <si>
    <t>4-WLCSP (0.78x0.78)</t>
  </si>
  <si>
    <t>4-XFBGA, WLCSP</t>
  </si>
  <si>
    <t>https://assets.nexperia.com/documents/data-sheet/PMXB40UNE.pdf</t>
  </si>
  <si>
    <t>1727-1475-1-ND</t>
  </si>
  <si>
    <t>PMXB40UNEZ</t>
  </si>
  <si>
    <t>45mOhm @ 3.2A, 4.5V</t>
  </si>
  <si>
    <t>11.6nC @ 4.5V</t>
  </si>
  <si>
    <t>556pF @ 10V</t>
  </si>
  <si>
    <t>http://www.vishay.com/docs/63682/si8812db.pdf</t>
  </si>
  <si>
    <t>SI8812DB-T2-E1CT-ND</t>
  </si>
  <si>
    <t>SI8812DB-T2-E1</t>
  </si>
  <si>
    <t>59mOhm @ 1A, 4.5V</t>
  </si>
  <si>
    <t>17nC @ 8V</t>
  </si>
  <si>
    <t>4-UFBGA</t>
  </si>
  <si>
    <t>https://assets.nexperia.com/documents/data-sheet/PMCM440VNE.pdf</t>
  </si>
  <si>
    <t>1727-2274-1-ND</t>
  </si>
  <si>
    <t>PMCM440VNEZ</t>
  </si>
  <si>
    <t>3.9A (Ta)</t>
  </si>
  <si>
    <t>4.5V</t>
  </si>
  <si>
    <t>67mOhm @ 3A, 4.5V</t>
  </si>
  <si>
    <t>8.2nC @ 4.5V</t>
  </si>
  <si>
    <t>360pF @ 6V</t>
  </si>
  <si>
    <t>296-47319-1-ND</t>
  </si>
  <si>
    <t>CSD17484F4</t>
  </si>
  <si>
    <t>1.2nC @ 4.5V</t>
  </si>
  <si>
    <t>https://www.diodes.com/assets/Datasheets/DMN1019UFDE.pdf</t>
  </si>
  <si>
    <t>DMN1019UFDE-7DICT-ND</t>
  </si>
  <si>
    <t>DMN1019UFDE-7</t>
  </si>
  <si>
    <t>11A (Ta)</t>
  </si>
  <si>
    <t>10mOhm @ 9.7A, 4.5V</t>
  </si>
  <si>
    <t>50.6nC @ 8V</t>
  </si>
  <si>
    <t>2425pF @ 10V</t>
  </si>
  <si>
    <t>690mW (Ta)</t>
  </si>
  <si>
    <t>U-DFN2020-6 (Type E)</t>
  </si>
  <si>
    <t>6-UDFN Exposed Pad</t>
  </si>
  <si>
    <t>http://www.vishay.com/docs/62547/si8808db.pdf</t>
  </si>
  <si>
    <t>SI8808DB-T2-E1CT-ND</t>
  </si>
  <si>
    <t>SI8808DB-T2-E1</t>
  </si>
  <si>
    <t>95mOhm @ 1A, 4.5V</t>
  </si>
  <si>
    <t>10nC @ 8V</t>
  </si>
  <si>
    <t>330pF @ 15V</t>
  </si>
  <si>
    <t>https://assets.nexperia.com/documents/data-sheet/PMZB200UNE.pdf</t>
  </si>
  <si>
    <t>1727-2327-1-ND</t>
  </si>
  <si>
    <t>PMZB200UNEYL</t>
  </si>
  <si>
    <t>1.4A (Ta)</t>
  </si>
  <si>
    <t>250mOhm @ 1.4A, 4.5V</t>
  </si>
  <si>
    <t>89pF @ 15V</t>
  </si>
  <si>
    <t>350mW (Ta), 6.25W (Tc)</t>
  </si>
  <si>
    <t>https://assets.nexperia.com/documents/data-sheet/PMZB150UNE.pdf</t>
  </si>
  <si>
    <t>1727-2326-1-ND</t>
  </si>
  <si>
    <t>PMZB150UNEYL</t>
  </si>
  <si>
    <t>200mOhm @ 1.5A, 4.5V</t>
  </si>
  <si>
    <t>93pF @ 10V</t>
  </si>
  <si>
    <t>https://www.diodes.com/assets/Datasheets/DMN1045UFR4.pdf</t>
  </si>
  <si>
    <t>DMN1045UFR4-7DICT-ND</t>
  </si>
  <si>
    <t>DMN1045UFR4-7</t>
  </si>
  <si>
    <t>4.8nC @ 4.5V</t>
  </si>
  <si>
    <t>375pF @ 10V</t>
  </si>
  <si>
    <t>X2-DFN1010-3</t>
  </si>
  <si>
    <t>https://www.diodes.com/assets/Datasheets/DMN3730UFB4.pdf</t>
  </si>
  <si>
    <t>DMN3730UFB4-7CT-ND</t>
  </si>
  <si>
    <t>DMN3730UFB4-7</t>
  </si>
  <si>
    <t>460mOhm @ 200mA, 4.5V</t>
  </si>
  <si>
    <t>http://www.vishay.com/docs/66700/si8800edb.pdf</t>
  </si>
  <si>
    <t>SI8800EDB-T2-E1CT-ND</t>
  </si>
  <si>
    <t>SI8800EDB-T2-E1</t>
  </si>
  <si>
    <t>80mOhm @ 1A, 4.5V</t>
  </si>
  <si>
    <t>8.3nC @ 8V</t>
  </si>
  <si>
    <t>4-XFBGA, CSPBGA</t>
  </si>
  <si>
    <t>https://toshiba.semicon-storage.com/info/docget.jsp?did=13805&amp;prodName=SSM3K56CT</t>
  </si>
  <si>
    <t>SSM3K56CTL3FCT-ND</t>
  </si>
  <si>
    <t>SSM3K56CT,L3F</t>
  </si>
  <si>
    <t>Toshiba Semiconductor and Storage</t>
  </si>
  <si>
    <t>235mOhm @ 800mA, 4.5V</t>
  </si>
  <si>
    <t>1V @ 1mA</t>
  </si>
  <si>
    <t>1nC @ 4.5V</t>
  </si>
  <si>
    <t>55pF @ 10V</t>
  </si>
  <si>
    <t>150°C (TA)</t>
  </si>
  <si>
    <t>CST3</t>
  </si>
  <si>
    <t>https://www.diodes.com/assets/Datasheets/DMN2022UFDF.pdf</t>
  </si>
  <si>
    <t>DMN2022UFDF-7DICT-ND</t>
  </si>
  <si>
    <t>DMN2022UFDF-7</t>
  </si>
  <si>
    <t>7.9A (Ta)</t>
  </si>
  <si>
    <t>22mOhm @ 4A, 4.5V</t>
  </si>
  <si>
    <t>18nC @ 8V</t>
  </si>
  <si>
    <t>907pF @ 10V</t>
  </si>
  <si>
    <t>660mW (Ta)</t>
  </si>
  <si>
    <t>U-DFN2020-6 (Type F)</t>
  </si>
  <si>
    <t>https://www.diodes.com/assets/Datasheets/DMN3730UFB.pdf</t>
  </si>
  <si>
    <t>DMN3730UFB-7CT-ND</t>
  </si>
  <si>
    <t>DMN3730UFB-7</t>
  </si>
  <si>
    <t>http://www.vishay.com/docs/62652/si8806db.pdf</t>
  </si>
  <si>
    <t>SI8806DB-T2-E1CT-ND</t>
  </si>
  <si>
    <t>SI8806DB-T2-E1</t>
  </si>
  <si>
    <t>43mOhm @ 1A, 4.5V</t>
  </si>
  <si>
    <t>296-37780-1-ND</t>
  </si>
  <si>
    <t>CSD17381F4T</t>
  </si>
  <si>
    <t>109mOhm @ 500mA, 8V</t>
  </si>
  <si>
    <t>https://assets.nexperia.com/documents/data-sheet/PMPB20XNEA.pdf</t>
  </si>
  <si>
    <t>1727-2704-1-ND</t>
  </si>
  <si>
    <t>PMPB20XNEAX</t>
  </si>
  <si>
    <t>7.5A (Ta)</t>
  </si>
  <si>
    <t>20mOhm @ 7.5A, 4.5V</t>
  </si>
  <si>
    <t>15nC @ 4.5V</t>
  </si>
  <si>
    <t>930pF @ 10V</t>
  </si>
  <si>
    <t>460mW (Ta), 12.5W (Tc)</t>
  </si>
  <si>
    <t>DFN2020MD-6</t>
  </si>
  <si>
    <t>296-39991-1-ND</t>
  </si>
  <si>
    <t>CSD13383F4</t>
  </si>
  <si>
    <t>1727-8339-1-ND</t>
  </si>
  <si>
    <t>PMPB20XNEAZ</t>
  </si>
  <si>
    <t>https://www.diodes.com/assets/Datasheets/DMN2990UFZ.pdf</t>
  </si>
  <si>
    <t>DMN2990UFZ-7BDICT-ND</t>
  </si>
  <si>
    <t>DMN2990UFZ-7B</t>
  </si>
  <si>
    <t>250mA (Ta)</t>
  </si>
  <si>
    <t>990mOhm @ 100mA, 4.5V</t>
  </si>
  <si>
    <t>55.2pF @ 16V</t>
  </si>
  <si>
    <t>320mW (Ta)</t>
  </si>
  <si>
    <t>X2-DFN0606-3</t>
  </si>
  <si>
    <t>296-37779-1-ND</t>
  </si>
  <si>
    <t>CSD13381F4T</t>
  </si>
  <si>
    <t>http://www.vishay.com/docs/62829/si8810edb.pdf</t>
  </si>
  <si>
    <t>SI8810EDB-T2-E1CT-ND</t>
  </si>
  <si>
    <t>SI8810EDB-T2-E1</t>
  </si>
  <si>
    <t>72mOhm @ 1A, 4.5V</t>
  </si>
  <si>
    <t>8nC @ 8V</t>
  </si>
  <si>
    <t>245pF @ 10V</t>
  </si>
  <si>
    <t>https://www.diodes.com/assets/Datasheets/DMN1008UFDF.pdf</t>
  </si>
  <si>
    <t>DMN1008UFDF-13DICT-ND</t>
  </si>
  <si>
    <t>DMN1008UFDF-13</t>
  </si>
  <si>
    <t>12.2A (Ta)</t>
  </si>
  <si>
    <t>8mOhm @ 5A, 4.5V</t>
  </si>
  <si>
    <t>23.4nC @ 8V</t>
  </si>
  <si>
    <t>995pF @ 6V</t>
  </si>
  <si>
    <t>700mW (Ta)</t>
  </si>
  <si>
    <t>296-37781-1-ND</t>
  </si>
  <si>
    <t>CSD17483F4T</t>
  </si>
  <si>
    <t>https://www.diodes.com/assets/Datasheets/DMN2028UFDF.pdf</t>
  </si>
  <si>
    <t>DMN2028UFDF-7DICT-ND</t>
  </si>
  <si>
    <t>DMN2028UFDF-7</t>
  </si>
  <si>
    <t>25mOhm @ 4A, 4.5V</t>
  </si>
  <si>
    <t>https://www.diodes.com/assets/Datasheets/DMN21D2UFB.pdf</t>
  </si>
  <si>
    <t>DMN21D2UFB-7BDICT-ND</t>
  </si>
  <si>
    <t>DMN21D2UFB-7B</t>
  </si>
  <si>
    <t>760mA (Ta)</t>
  </si>
  <si>
    <t>0.93nC @ 10V</t>
  </si>
  <si>
    <t>27.6pF @ 16V</t>
  </si>
  <si>
    <t>380mW (Ta)</t>
  </si>
  <si>
    <t>296-44148-1-ND</t>
  </si>
  <si>
    <t>CSD17382F4T</t>
  </si>
  <si>
    <t>//media.digikey.com/pdf/Data%20Sheets/Panasonic%20Electronic%20Components/FK4B01110L1_Spec.pdf</t>
  </si>
  <si>
    <t>P123938CT-ND</t>
  </si>
  <si>
    <t>FK4B01110L1</t>
  </si>
  <si>
    <t>Panasonic Electronic Components</t>
  </si>
  <si>
    <t>64mOhm @ 1.5A, 4.5V</t>
  </si>
  <si>
    <t>1V @ 118µA</t>
  </si>
  <si>
    <t>2.55nC @ 4.5V</t>
  </si>
  <si>
    <t>274pF @ 10V</t>
  </si>
  <si>
    <t>340mW (Ta)</t>
  </si>
  <si>
    <t>-40°C ~ 85°C (TA)</t>
  </si>
  <si>
    <t>ALGA004-W-0606-RA01</t>
  </si>
  <si>
    <t>4-XFLGA, CSP</t>
  </si>
  <si>
    <t>https://www.diodes.com/assets/Datasheets/DMN2990UFA.pdf</t>
  </si>
  <si>
    <t>DMN2990UFA-7BDICT-ND</t>
  </si>
  <si>
    <t>DMN2990UFA-7B</t>
  </si>
  <si>
    <t>510mA (Ta)</t>
  </si>
  <si>
    <t>3-X2-DFN0806</t>
  </si>
  <si>
    <t>http://www.vishay.com/docs/62834/si8816edb.pdf</t>
  </si>
  <si>
    <t>SI8816EDB-T2-E1CT-ND</t>
  </si>
  <si>
    <t>SI8816EDB-T2-E1</t>
  </si>
  <si>
    <t>2.5V, 10V</t>
  </si>
  <si>
    <t>109mOhm @ 1A, 10V</t>
  </si>
  <si>
    <t>1.4V @ 250µA</t>
  </si>
  <si>
    <t>8nC @ 10V</t>
  </si>
  <si>
    <t>http://www.vishay.com/docs/67999/si8802db.pdf</t>
  </si>
  <si>
    <t>SI8802DB-T2-E1CT-ND</t>
  </si>
  <si>
    <t>SI8802DB-T2-E1</t>
  </si>
  <si>
    <t>54mOhm @ 1A, 4.5V</t>
  </si>
  <si>
    <t>700mV @ 250µA</t>
  </si>
  <si>
    <t>6.5nC @ 4.5V</t>
  </si>
  <si>
    <t>https://assets.nexperia.com/documents/data-sheet/PMPB12UNE.pdf</t>
  </si>
  <si>
    <t>1727-2703-1-ND</t>
  </si>
  <si>
    <t>PMPB12UNEX</t>
  </si>
  <si>
    <t>11.4A (Ta)</t>
  </si>
  <si>
    <t>16mOhm @ 7.9A, 4.5V</t>
  </si>
  <si>
    <t>17nC @ 10V</t>
  </si>
  <si>
    <t>1220pF @ 10V</t>
  </si>
  <si>
    <t>//media.digikey.com/pdf/Data%20Sheets/Panasonic%20Electronic%20Components/FK4B01100L1_Spec.pdf</t>
  </si>
  <si>
    <t>P123939CT-ND</t>
  </si>
  <si>
    <t>FK4B01100L1</t>
  </si>
  <si>
    <t>3.4A (Ta)</t>
  </si>
  <si>
    <t>30mOhm @ 1.5A, 4.5V</t>
  </si>
  <si>
    <t>1V @ 236µA</t>
  </si>
  <si>
    <t>5.8nC @ 4.5V</t>
  </si>
  <si>
    <t>275pF @ 10V</t>
  </si>
  <si>
    <t>XLGA004-W-0808-RA01</t>
  </si>
  <si>
    <t>http://www.onsemi.com/pub/Collateral/NTLJS4114N-D.PDF</t>
  </si>
  <si>
    <t>NTLJS4114NT1GOSCT-ND</t>
  </si>
  <si>
    <t>NTLJS4114NT1G</t>
  </si>
  <si>
    <t>ON Semiconductor</t>
  </si>
  <si>
    <t>3.6A (Ta)</t>
  </si>
  <si>
    <t>35mOhm @ 2A, 4.5V</t>
  </si>
  <si>
    <t>13nC @ 4.5V</t>
  </si>
  <si>
    <t>650pF @ 15V</t>
  </si>
  <si>
    <t>6-WDFN (2x2)</t>
  </si>
  <si>
    <t>6-WDFN Exposed Pad</t>
  </si>
  <si>
    <t>https://www.diodes.com/assets/Datasheets/DMN2011UFDE.pdf</t>
  </si>
  <si>
    <t>DMN2011UFDE-7DICT-ND</t>
  </si>
  <si>
    <t>DMN2011UFDE-7</t>
  </si>
  <si>
    <t>11.7A (Ta)</t>
  </si>
  <si>
    <t>9.5mOhm @ 7A, 4.5V</t>
  </si>
  <si>
    <t>56nC @ 10V</t>
  </si>
  <si>
    <t>2248pF @ 10V</t>
  </si>
  <si>
    <t>610mW (Ta)</t>
  </si>
  <si>
    <t>https://assets.nexperia.com/documents/data-sheet/PMCM6501UNE.pdf</t>
  </si>
  <si>
    <t>1727-7626-1-ND</t>
  </si>
  <si>
    <t>PMCM6501UNEZ</t>
  </si>
  <si>
    <t>8.7A (Ta)</t>
  </si>
  <si>
    <t>21mOhm @ 3A, 4.5V</t>
  </si>
  <si>
    <t>0.9V @ 250µA</t>
  </si>
  <si>
    <t>6.2nC @ 4.5V</t>
  </si>
  <si>
    <t>105pF @ 10V</t>
  </si>
  <si>
    <t>400mW</t>
  </si>
  <si>
    <t>150°C (TJ)</t>
  </si>
  <si>
    <t>6-WLCSP (1.48x.98)</t>
  </si>
  <si>
    <t>6-XFBGA, WLCSP</t>
  </si>
  <si>
    <t>https://assets.nexperia.com/documents/data-sheet/PMCM6501VNE.pdf</t>
  </si>
  <si>
    <t>1727-2688-1-ND</t>
  </si>
  <si>
    <t>PMCM6501VNEZ</t>
  </si>
  <si>
    <t>7.3A (Ta)</t>
  </si>
  <si>
    <t>18mOhm @ 3A, 4.5V</t>
  </si>
  <si>
    <t>24nC @ 4.5V</t>
  </si>
  <si>
    <t>920pF @ 6V</t>
  </si>
  <si>
    <t>556mW (Ta), 12.5W (Tc)</t>
  </si>
  <si>
    <t>//media.digikey.com/pdf/Data%20Sheets/Panasonic%20Electronic%20Components/FK4B01120L1_Spec.pdf</t>
  </si>
  <si>
    <t>P123940CT-ND</t>
  </si>
  <si>
    <t>FK4B01120L1</t>
  </si>
  <si>
    <t>24mOhm @ 1.5A, 4.5V</t>
  </si>
  <si>
    <t>1V @ 394µA</t>
  </si>
  <si>
    <t>7nC @ 4.5V</t>
  </si>
  <si>
    <t>490pF @ 10V</t>
  </si>
  <si>
    <t>370mW (Ta)</t>
  </si>
  <si>
    <t>ULGA004-W-1010-RA01</t>
  </si>
  <si>
    <t>Comment</t>
  </si>
  <si>
    <t>Looks good</t>
  </si>
  <si>
    <t>could work</t>
  </si>
  <si>
    <t>NO</t>
  </si>
  <si>
    <t>D [mm]</t>
  </si>
  <si>
    <t>E [mm]</t>
  </si>
  <si>
    <t>Area [mm^2]</t>
  </si>
  <si>
    <t>Price Digi-Key @ 10k</t>
  </si>
  <si>
    <t>Price Mouser @ 10k</t>
  </si>
  <si>
    <t>Stock Digi-Key</t>
  </si>
  <si>
    <t>Stock Mouser</t>
  </si>
  <si>
    <t>Rds @ 1.5V</t>
  </si>
  <si>
    <t>Rds @ 1.8V</t>
  </si>
  <si>
    <t>1Ohm @ 250mA</t>
  </si>
  <si>
    <t>0.75Ohm @ 250mA</t>
  </si>
  <si>
    <t>1.2Ohm @ 250mA</t>
  </si>
  <si>
    <t>2.4Ohm @ 150mA</t>
  </si>
  <si>
    <t>0.25Ohm @ 250mA ?</t>
  </si>
  <si>
    <t>1.5Ohm @ 0.5A</t>
  </si>
  <si>
    <t>0.7Ohm @ 250mA</t>
  </si>
  <si>
    <t>0.9Ohm @ 250mA</t>
  </si>
  <si>
    <t>2.4Ohm @ 330mA</t>
  </si>
  <si>
    <t>No alternative, no stock</t>
  </si>
  <si>
    <t>0.27Ohm @ 0.5A</t>
  </si>
  <si>
    <t>Same package - many options.</t>
  </si>
  <si>
    <t>N/A</t>
  </si>
  <si>
    <t>0.4Ohm @ 0.5A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</si>
</sst>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0.000"/>
    </dxf>
    <dxf>
      <numFmt numFmtId="164" formatCode="0.0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64" totalsRowShown="0">
  <autoFilter ref="A1:Z64" xr:uid="{00000000-0009-0000-0100-000001000000}"/>
  <sortState xmlns:xlrd2="http://schemas.microsoft.com/office/spreadsheetml/2017/richdata2" ref="A2:Z64">
    <sortCondition ref="F1:F64"/>
  </sortState>
  <tableColumns count="26">
    <tableColumn id="1" xr3:uid="{00000000-0010-0000-0000-000001000000}" name="Datasheets"/>
    <tableColumn id="3" xr3:uid="{00000000-0010-0000-0000-000003000000}" name="Digi-Key Part Number"/>
    <tableColumn id="4" xr3:uid="{00000000-0010-0000-0000-000004000000}" name="Manufacturer Part Number" dataDxfId="5"/>
    <tableColumn id="27" xr3:uid="{00000000-0010-0000-0000-00001B000000}" name="D [mm]" dataDxfId="4"/>
    <tableColumn id="28" xr3:uid="{00000000-0010-0000-0000-00001C000000}" name="E [mm]" dataDxfId="3"/>
    <tableColumn id="29" xr3:uid="{00000000-0010-0000-0000-00001D000000}" name="Area [mm^2]" dataDxfId="2">
      <calculatedColumnFormula>Table1[[#This Row],[D '[mm']]]*Table1[[#This Row],[E '[mm']]]</calculatedColumnFormula>
    </tableColumn>
    <tableColumn id="26" xr3:uid="{00000000-0010-0000-0000-00001A000000}" name="Comment"/>
    <tableColumn id="35" xr3:uid="{00000000-0010-0000-0000-000023000000}" name="Price Digi-Key @ 10k" dataDxfId="1"/>
    <tableColumn id="34" xr3:uid="{00000000-0010-0000-0000-000022000000}" name="Price Mouser @ 10k" dataDxfId="0"/>
    <tableColumn id="33" xr3:uid="{00000000-0010-0000-0000-000021000000}" name="Stock Digi-Key"/>
    <tableColumn id="32" xr3:uid="{00000000-0010-0000-0000-000020000000}" name="Stock Mouser"/>
    <tableColumn id="36" xr3:uid="{00000000-0010-0000-0000-000024000000}" name="Rds @ 1.5V"/>
    <tableColumn id="37" xr3:uid="{00000000-0010-0000-0000-000025000000}" name="Rds @ 1.8V"/>
    <tableColumn id="24" xr3:uid="{00000000-0010-0000-0000-000018000000}" name="Supplier Device Package"/>
    <tableColumn id="25" xr3:uid="{00000000-0010-0000-0000-000019000000}" name="Package / Case"/>
    <tableColumn id="6" xr3:uid="{00000000-0010-0000-0000-000006000000}" name="Manufacturer"/>
    <tableColumn id="12" xr3:uid="{00000000-0010-0000-0000-00000C000000}" name="Drain to Source Voltage (Vdss)"/>
    <tableColumn id="13" xr3:uid="{00000000-0010-0000-0000-00000D000000}" name="Current - Continuous Drain (Id) @ 25°C"/>
    <tableColumn id="14" xr3:uid="{00000000-0010-0000-0000-00000E000000}" name="Drive Voltage (Max Rds On,  Min Rds On)"/>
    <tableColumn id="15" xr3:uid="{00000000-0010-0000-0000-00000F000000}" name="Rds On (Max) @ Id, Vgs"/>
    <tableColumn id="16" xr3:uid="{00000000-0010-0000-0000-000010000000}" name="Vgs(th) (Max) @ Id"/>
    <tableColumn id="17" xr3:uid="{00000000-0010-0000-0000-000011000000}" name="Gate Charge (Qg) (Max) @ Vgs"/>
    <tableColumn id="18" xr3:uid="{00000000-0010-0000-0000-000012000000}" name="Vgs (Max)"/>
    <tableColumn id="19" xr3:uid="{00000000-0010-0000-0000-000013000000}" name="Input Capacitance (Ciss) (Max) @ Vds"/>
    <tableColumn id="21" xr3:uid="{00000000-0010-0000-0000-000015000000}" name="Power Dissipation (Max)"/>
    <tableColumn id="22" xr3:uid="{00000000-0010-0000-0000-000016000000}" name="Operating 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tabSelected="1" zoomScaleNormal="100" workbookViewId="0">
      <selection activeCell="M10" sqref="M10"/>
    </sheetView>
  </sheetViews>
  <sheetFormatPr defaultRowHeight="15" x14ac:dyDescent="0.25"/>
  <cols>
    <col min="1" max="1" width="18.42578125" customWidth="1"/>
    <col min="2" max="2" width="20.7109375" customWidth="1"/>
    <col min="3" max="3" width="21.42578125" style="1" customWidth="1"/>
    <col min="4" max="4" width="7" style="2" customWidth="1"/>
    <col min="5" max="5" width="7.42578125" style="2" customWidth="1"/>
    <col min="6" max="6" width="8.85546875" style="2" customWidth="1"/>
    <col min="7" max="7" width="28" customWidth="1"/>
    <col min="8" max="8" width="8.42578125" customWidth="1"/>
    <col min="9" max="9" width="7.140625" customWidth="1"/>
    <col min="10" max="10" width="12.140625" customWidth="1"/>
    <col min="11" max="11" width="14.42578125" customWidth="1"/>
    <col min="12" max="12" width="18.85546875" customWidth="1"/>
    <col min="13" max="13" width="20.85546875" customWidth="1"/>
    <col min="14" max="14" width="24.5703125" customWidth="1"/>
    <col min="15" max="15" width="16.140625" customWidth="1"/>
    <col min="16" max="16" width="22.140625" customWidth="1"/>
    <col min="17" max="17" width="10.85546875" customWidth="1"/>
    <col min="18" max="18" width="14.5703125" customWidth="1"/>
    <col min="19" max="19" width="16.5703125" customWidth="1"/>
    <col min="20" max="20" width="23.5703125" customWidth="1"/>
    <col min="21" max="21" width="19.7109375" customWidth="1"/>
    <col min="22" max="22" width="29.85546875" customWidth="1"/>
    <col min="23" max="23" width="12" customWidth="1"/>
    <col min="24" max="24" width="35.85546875" customWidth="1"/>
    <col min="25" max="25" width="24.85546875" customWidth="1"/>
    <col min="26" max="26" width="24" customWidth="1"/>
  </cols>
  <sheetData>
    <row r="1" spans="1:26" x14ac:dyDescent="0.25">
      <c r="A1" t="s">
        <v>0</v>
      </c>
      <c r="B1" t="s">
        <v>1</v>
      </c>
      <c r="C1" s="1" t="s">
        <v>2</v>
      </c>
      <c r="D1" s="2" t="s">
        <v>475</v>
      </c>
      <c r="E1" s="2" t="s">
        <v>476</v>
      </c>
      <c r="F1" s="2" t="s">
        <v>477</v>
      </c>
      <c r="G1" t="s">
        <v>471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14</v>
      </c>
      <c r="O1" t="s">
        <v>15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</row>
    <row r="2" spans="1:26" x14ac:dyDescent="0.25">
      <c r="A2" t="s">
        <v>42</v>
      </c>
      <c r="B2" t="s">
        <v>43</v>
      </c>
      <c r="C2" s="1" t="s">
        <v>44</v>
      </c>
      <c r="D2" s="2">
        <v>0.62</v>
      </c>
      <c r="E2" s="2">
        <v>0.62</v>
      </c>
      <c r="F2" s="2">
        <f>Table1[[#This Row],[D '[mm']]]*Table1[[#This Row],[E '[mm']]]</f>
        <v>0.38440000000000002</v>
      </c>
      <c r="H2" s="3">
        <v>5.6948524399999999E-2</v>
      </c>
      <c r="I2" s="3">
        <v>5.6802875999999898E-2</v>
      </c>
      <c r="J2">
        <v>18591</v>
      </c>
      <c r="K2">
        <v>9970</v>
      </c>
      <c r="L2" t="s">
        <v>484</v>
      </c>
      <c r="M2" t="s">
        <v>485</v>
      </c>
      <c r="N2" t="s">
        <v>49</v>
      </c>
      <c r="O2" t="s">
        <v>32</v>
      </c>
      <c r="P2" t="s">
        <v>19</v>
      </c>
      <c r="Q2" t="s">
        <v>21</v>
      </c>
      <c r="R2" t="s">
        <v>45</v>
      </c>
      <c r="S2" t="s">
        <v>23</v>
      </c>
      <c r="T2" t="s">
        <v>24</v>
      </c>
      <c r="U2" t="s">
        <v>46</v>
      </c>
      <c r="V2" t="s">
        <v>47</v>
      </c>
      <c r="W2" t="s">
        <v>27</v>
      </c>
      <c r="X2" t="s">
        <v>28</v>
      </c>
      <c r="Y2" t="s">
        <v>48</v>
      </c>
      <c r="Z2" t="s">
        <v>30</v>
      </c>
    </row>
    <row r="3" spans="1:26" x14ac:dyDescent="0.25">
      <c r="A3" t="s">
        <v>128</v>
      </c>
      <c r="B3" t="s">
        <v>129</v>
      </c>
      <c r="C3" s="1" t="s">
        <v>130</v>
      </c>
      <c r="D3" s="2">
        <v>0.62</v>
      </c>
      <c r="E3" s="2">
        <v>0.62</v>
      </c>
      <c r="F3" s="2">
        <f>Table1[[#This Row],[D '[mm']]]*Table1[[#This Row],[E '[mm']]]</f>
        <v>0.38440000000000002</v>
      </c>
      <c r="H3" s="3">
        <v>5.9424547199999997E-2</v>
      </c>
      <c r="I3" s="3">
        <v>5.8259359999999899E-2</v>
      </c>
      <c r="J3">
        <v>60000</v>
      </c>
      <c r="K3">
        <v>15921</v>
      </c>
      <c r="L3" t="s">
        <v>486</v>
      </c>
      <c r="M3" t="s">
        <v>485</v>
      </c>
      <c r="N3" t="s">
        <v>49</v>
      </c>
      <c r="O3" t="s">
        <v>32</v>
      </c>
      <c r="P3" t="s">
        <v>19</v>
      </c>
      <c r="Q3" t="s">
        <v>81</v>
      </c>
      <c r="R3" t="s">
        <v>131</v>
      </c>
      <c r="S3" t="s">
        <v>37</v>
      </c>
      <c r="T3" t="s">
        <v>132</v>
      </c>
      <c r="U3" t="s">
        <v>46</v>
      </c>
      <c r="V3" t="s">
        <v>133</v>
      </c>
      <c r="W3" t="s">
        <v>27</v>
      </c>
      <c r="X3" t="s">
        <v>97</v>
      </c>
      <c r="Y3" t="s">
        <v>134</v>
      </c>
      <c r="Z3" t="s">
        <v>30</v>
      </c>
    </row>
    <row r="4" spans="1:26" x14ac:dyDescent="0.25">
      <c r="A4" t="s">
        <v>339</v>
      </c>
      <c r="B4" t="s">
        <v>340</v>
      </c>
      <c r="C4" s="1" t="s">
        <v>341</v>
      </c>
      <c r="D4" s="2">
        <v>0.62</v>
      </c>
      <c r="E4" s="2">
        <v>0.62</v>
      </c>
      <c r="F4" s="2">
        <f>Table1[[#This Row],[D '[mm']]]*Table1[[#This Row],[E '[mm']]]</f>
        <v>0.38440000000000002</v>
      </c>
      <c r="H4" s="3">
        <v>5.9424547199999997E-2</v>
      </c>
      <c r="I4" s="3">
        <v>5.8259359999999899E-2</v>
      </c>
      <c r="J4">
        <v>10000</v>
      </c>
      <c r="K4">
        <v>6488</v>
      </c>
      <c r="L4" t="s">
        <v>487</v>
      </c>
      <c r="M4" t="s">
        <v>485</v>
      </c>
      <c r="N4" t="s">
        <v>346</v>
      </c>
      <c r="O4" t="s">
        <v>32</v>
      </c>
      <c r="P4" t="s">
        <v>63</v>
      </c>
      <c r="Q4" t="s">
        <v>21</v>
      </c>
      <c r="R4" t="s">
        <v>342</v>
      </c>
      <c r="S4" t="s">
        <v>23</v>
      </c>
      <c r="T4" t="s">
        <v>343</v>
      </c>
      <c r="U4" t="s">
        <v>67</v>
      </c>
      <c r="V4" t="s">
        <v>147</v>
      </c>
      <c r="W4" t="s">
        <v>27</v>
      </c>
      <c r="X4" t="s">
        <v>344</v>
      </c>
      <c r="Y4" t="s">
        <v>345</v>
      </c>
      <c r="Z4" t="s">
        <v>30</v>
      </c>
    </row>
    <row r="5" spans="1:26" x14ac:dyDescent="0.25">
      <c r="A5" t="s">
        <v>378</v>
      </c>
      <c r="B5" t="s">
        <v>379</v>
      </c>
      <c r="C5" s="1" t="s">
        <v>380</v>
      </c>
      <c r="D5" s="2">
        <v>0.63</v>
      </c>
      <c r="E5" s="2">
        <v>0.63</v>
      </c>
      <c r="F5" s="2">
        <f>Table1[[#This Row],[D '[mm']]]*Table1[[#This Row],[E '[mm']]]</f>
        <v>0.39690000000000003</v>
      </c>
      <c r="G5" t="s">
        <v>493</v>
      </c>
      <c r="H5" s="3">
        <v>5.9424547199999997E-2</v>
      </c>
      <c r="I5" s="3">
        <v>5.8259359999999899E-2</v>
      </c>
      <c r="J5">
        <v>1957</v>
      </c>
      <c r="K5">
        <v>7306</v>
      </c>
      <c r="N5" t="s">
        <v>388</v>
      </c>
      <c r="O5" t="s">
        <v>389</v>
      </c>
      <c r="P5" t="s">
        <v>381</v>
      </c>
      <c r="Q5" t="s">
        <v>87</v>
      </c>
      <c r="R5" t="s">
        <v>214</v>
      </c>
      <c r="S5" t="s">
        <v>37</v>
      </c>
      <c r="T5" t="s">
        <v>382</v>
      </c>
      <c r="U5" t="s">
        <v>383</v>
      </c>
      <c r="V5" t="s">
        <v>384</v>
      </c>
      <c r="W5" t="s">
        <v>27</v>
      </c>
      <c r="X5" t="s">
        <v>385</v>
      </c>
      <c r="Y5" t="s">
        <v>386</v>
      </c>
      <c r="Z5" t="s">
        <v>387</v>
      </c>
    </row>
    <row r="6" spans="1:26" x14ac:dyDescent="0.25">
      <c r="A6" t="s">
        <v>99</v>
      </c>
      <c r="B6" t="s">
        <v>100</v>
      </c>
      <c r="C6" s="1" t="s">
        <v>101</v>
      </c>
      <c r="D6" s="2">
        <v>0.85</v>
      </c>
      <c r="E6" s="2">
        <v>0.65</v>
      </c>
      <c r="F6" s="2">
        <f>Table1[[#This Row],[D '[mm']]]*Table1[[#This Row],[E '[mm']]]</f>
        <v>0.55249999999999999</v>
      </c>
      <c r="H6" s="3">
        <v>5.9424547199999997E-2</v>
      </c>
      <c r="I6" s="3">
        <v>5.8259359999999899E-2</v>
      </c>
      <c r="J6">
        <v>0</v>
      </c>
      <c r="K6">
        <v>16740</v>
      </c>
      <c r="L6" t="s">
        <v>489</v>
      </c>
      <c r="M6" t="s">
        <v>488</v>
      </c>
      <c r="N6" t="s">
        <v>106</v>
      </c>
      <c r="O6" t="s">
        <v>32</v>
      </c>
      <c r="P6" t="s">
        <v>63</v>
      </c>
      <c r="Q6" t="s">
        <v>87</v>
      </c>
      <c r="R6" t="s">
        <v>102</v>
      </c>
      <c r="S6" t="s">
        <v>37</v>
      </c>
      <c r="T6" t="s">
        <v>103</v>
      </c>
      <c r="U6" t="s">
        <v>67</v>
      </c>
      <c r="V6" t="s">
        <v>104</v>
      </c>
      <c r="W6" t="s">
        <v>27</v>
      </c>
      <c r="X6" t="s">
        <v>105</v>
      </c>
      <c r="Y6" t="s">
        <v>76</v>
      </c>
      <c r="Z6" t="s">
        <v>30</v>
      </c>
    </row>
    <row r="7" spans="1:26" x14ac:dyDescent="0.25">
      <c r="A7" t="s">
        <v>135</v>
      </c>
      <c r="B7" t="s">
        <v>136</v>
      </c>
      <c r="C7" s="1" t="s">
        <v>137</v>
      </c>
      <c r="D7" s="2">
        <v>0.85</v>
      </c>
      <c r="E7" s="2">
        <v>0.65</v>
      </c>
      <c r="F7" s="2">
        <f>Table1[[#This Row],[D '[mm']]]*Table1[[#This Row],[E '[mm']]]</f>
        <v>0.55249999999999999</v>
      </c>
      <c r="H7" s="3">
        <v>7.8402533720000001E-2</v>
      </c>
      <c r="I7" s="3">
        <v>6.5541779999999994E-2</v>
      </c>
      <c r="J7">
        <v>6000</v>
      </c>
      <c r="K7">
        <v>2930</v>
      </c>
      <c r="L7" t="s">
        <v>496</v>
      </c>
      <c r="M7" t="s">
        <v>490</v>
      </c>
      <c r="N7" t="s">
        <v>106</v>
      </c>
      <c r="O7" t="s">
        <v>32</v>
      </c>
      <c r="P7" t="s">
        <v>63</v>
      </c>
      <c r="Q7" t="s">
        <v>81</v>
      </c>
      <c r="R7" t="s">
        <v>138</v>
      </c>
      <c r="S7" t="s">
        <v>54</v>
      </c>
      <c r="T7" t="s">
        <v>139</v>
      </c>
      <c r="U7" t="s">
        <v>25</v>
      </c>
      <c r="V7" t="s">
        <v>26</v>
      </c>
      <c r="W7" t="s">
        <v>27</v>
      </c>
      <c r="X7" t="s">
        <v>140</v>
      </c>
      <c r="Y7" t="s">
        <v>141</v>
      </c>
      <c r="Z7" t="s">
        <v>30</v>
      </c>
    </row>
    <row r="8" spans="1:26" x14ac:dyDescent="0.25">
      <c r="A8" t="s">
        <v>390</v>
      </c>
      <c r="B8" t="s">
        <v>391</v>
      </c>
      <c r="C8" s="1" t="s">
        <v>392</v>
      </c>
      <c r="D8" s="2">
        <v>0.85</v>
      </c>
      <c r="E8" s="2">
        <v>0.65</v>
      </c>
      <c r="F8" s="2">
        <f>Table1[[#This Row],[D '[mm']]]*Table1[[#This Row],[E '[mm']]]</f>
        <v>0.55249999999999999</v>
      </c>
      <c r="H8" s="3">
        <v>7.3406793599999895E-2</v>
      </c>
      <c r="I8" s="3">
        <v>7.2824199999999895E-2</v>
      </c>
      <c r="J8">
        <v>0</v>
      </c>
      <c r="K8">
        <v>9698</v>
      </c>
      <c r="L8" t="s">
        <v>492</v>
      </c>
      <c r="M8" t="s">
        <v>491</v>
      </c>
      <c r="N8" t="s">
        <v>394</v>
      </c>
      <c r="O8" t="s">
        <v>32</v>
      </c>
      <c r="P8" t="s">
        <v>63</v>
      </c>
      <c r="Q8" t="s">
        <v>21</v>
      </c>
      <c r="R8" t="s">
        <v>393</v>
      </c>
      <c r="S8" t="s">
        <v>23</v>
      </c>
      <c r="T8" t="s">
        <v>343</v>
      </c>
      <c r="U8" t="s">
        <v>67</v>
      </c>
      <c r="V8" t="s">
        <v>147</v>
      </c>
      <c r="W8" t="s">
        <v>27</v>
      </c>
      <c r="X8" t="s">
        <v>374</v>
      </c>
      <c r="Y8" t="s">
        <v>157</v>
      </c>
      <c r="Z8" t="s">
        <v>30</v>
      </c>
    </row>
    <row r="9" spans="1:26" x14ac:dyDescent="0.25">
      <c r="A9" t="s">
        <v>77</v>
      </c>
      <c r="B9" t="s">
        <v>78</v>
      </c>
      <c r="C9" s="1" t="s">
        <v>79</v>
      </c>
      <c r="D9" s="2">
        <v>1</v>
      </c>
      <c r="E9" s="2">
        <v>0.6</v>
      </c>
      <c r="F9" s="2">
        <f>Table1[[#This Row],[D '[mm']]]*Table1[[#This Row],[E '[mm']]]</f>
        <v>0.6</v>
      </c>
      <c r="G9" t="s">
        <v>495</v>
      </c>
      <c r="H9" s="3">
        <v>0.15103739079999901</v>
      </c>
      <c r="I9" s="3">
        <v>0.133996527999999</v>
      </c>
      <c r="J9">
        <v>173750</v>
      </c>
      <c r="K9">
        <v>11270</v>
      </c>
      <c r="L9" t="s">
        <v>496</v>
      </c>
      <c r="M9" t="s">
        <v>494</v>
      </c>
      <c r="N9" t="s">
        <v>90</v>
      </c>
      <c r="O9" t="s">
        <v>32</v>
      </c>
      <c r="P9" t="s">
        <v>80</v>
      </c>
      <c r="Q9" t="s">
        <v>81</v>
      </c>
      <c r="R9" t="s">
        <v>82</v>
      </c>
      <c r="S9" t="s">
        <v>83</v>
      </c>
      <c r="T9" t="s">
        <v>84</v>
      </c>
      <c r="U9" t="s">
        <v>85</v>
      </c>
      <c r="V9" t="s">
        <v>86</v>
      </c>
      <c r="W9" t="s">
        <v>87</v>
      </c>
      <c r="X9" t="s">
        <v>88</v>
      </c>
      <c r="Y9" t="s">
        <v>89</v>
      </c>
      <c r="Z9" t="s">
        <v>30</v>
      </c>
    </row>
    <row r="10" spans="1:26" x14ac:dyDescent="0.25">
      <c r="A10" t="s">
        <v>118</v>
      </c>
      <c r="B10" t="s">
        <v>119</v>
      </c>
      <c r="C10" s="1" t="s">
        <v>120</v>
      </c>
      <c r="D10" s="2">
        <v>1</v>
      </c>
      <c r="E10" s="2">
        <v>0.6</v>
      </c>
      <c r="F10" s="2">
        <f>Table1[[#This Row],[D '[mm']]]*Table1[[#This Row],[E '[mm']]]</f>
        <v>0.6</v>
      </c>
      <c r="H10" s="3">
        <v>7.6902355199999994E-2</v>
      </c>
      <c r="I10" s="3">
        <v>7.5737167999999994E-2</v>
      </c>
      <c r="J10">
        <v>0</v>
      </c>
      <c r="K10">
        <v>3403</v>
      </c>
      <c r="L10" t="s">
        <v>496</v>
      </c>
      <c r="M10" t="s">
        <v>496</v>
      </c>
      <c r="N10" t="s">
        <v>90</v>
      </c>
      <c r="O10" t="s">
        <v>32</v>
      </c>
      <c r="P10" t="s">
        <v>80</v>
      </c>
      <c r="Q10" t="s">
        <v>87</v>
      </c>
      <c r="R10" t="s">
        <v>121</v>
      </c>
      <c r="S10" t="s">
        <v>122</v>
      </c>
      <c r="T10" t="s">
        <v>123</v>
      </c>
      <c r="U10" t="s">
        <v>124</v>
      </c>
      <c r="V10" t="s">
        <v>125</v>
      </c>
      <c r="W10" t="s">
        <v>126</v>
      </c>
      <c r="X10" t="s">
        <v>127</v>
      </c>
      <c r="Y10" t="s">
        <v>89</v>
      </c>
      <c r="Z10" t="s">
        <v>30</v>
      </c>
    </row>
    <row r="11" spans="1:26" x14ac:dyDescent="0.25">
      <c r="A11" t="s">
        <v>166</v>
      </c>
      <c r="B11" t="s">
        <v>167</v>
      </c>
      <c r="C11" s="1" t="s">
        <v>168</v>
      </c>
      <c r="D11" s="2">
        <v>1</v>
      </c>
      <c r="E11" s="2">
        <v>0.6</v>
      </c>
      <c r="F11" s="2">
        <f>Table1[[#This Row],[D '[mm']]]*Table1[[#This Row],[E '[mm']]]</f>
        <v>0.6</v>
      </c>
      <c r="H11" s="3">
        <v>7.7674291719999997E-2</v>
      </c>
      <c r="I11" s="3">
        <v>7.7193651999999904E-2</v>
      </c>
      <c r="J11">
        <v>0</v>
      </c>
      <c r="K11">
        <v>7969</v>
      </c>
      <c r="L11" t="s">
        <v>496</v>
      </c>
      <c r="M11" t="s">
        <v>497</v>
      </c>
      <c r="N11" t="s">
        <v>90</v>
      </c>
      <c r="O11" t="s">
        <v>32</v>
      </c>
      <c r="P11" t="s">
        <v>80</v>
      </c>
      <c r="Q11" t="s">
        <v>87</v>
      </c>
      <c r="R11" t="s">
        <v>169</v>
      </c>
      <c r="S11" t="s">
        <v>54</v>
      </c>
      <c r="T11" t="s">
        <v>170</v>
      </c>
      <c r="U11" t="s">
        <v>85</v>
      </c>
      <c r="V11" t="s">
        <v>39</v>
      </c>
      <c r="W11" t="s">
        <v>171</v>
      </c>
      <c r="X11" t="s">
        <v>172</v>
      </c>
      <c r="Y11" t="s">
        <v>89</v>
      </c>
      <c r="Z11" t="s">
        <v>30</v>
      </c>
    </row>
    <row r="12" spans="1:26" x14ac:dyDescent="0.25">
      <c r="A12" t="s">
        <v>173</v>
      </c>
      <c r="B12" t="s">
        <v>174</v>
      </c>
      <c r="C12" s="1" t="s">
        <v>175</v>
      </c>
      <c r="D12" s="2">
        <v>1</v>
      </c>
      <c r="E12" s="2">
        <v>0.6</v>
      </c>
      <c r="F12" s="2">
        <f>Table1[[#This Row],[D '[mm']]]*Table1[[#This Row],[E '[mm']]]</f>
        <v>0.6</v>
      </c>
      <c r="H12" s="3">
        <v>0.12387396419999901</v>
      </c>
      <c r="I12" s="3">
        <v>0.12380114</v>
      </c>
      <c r="J12">
        <v>5000</v>
      </c>
      <c r="K12">
        <v>6410</v>
      </c>
      <c r="N12" t="s">
        <v>90</v>
      </c>
      <c r="O12" t="s">
        <v>32</v>
      </c>
      <c r="P12" t="s">
        <v>80</v>
      </c>
      <c r="Q12" t="s">
        <v>81</v>
      </c>
      <c r="R12" t="s">
        <v>176</v>
      </c>
      <c r="S12" t="s">
        <v>54</v>
      </c>
      <c r="T12" t="s">
        <v>177</v>
      </c>
      <c r="U12" t="s">
        <v>85</v>
      </c>
      <c r="V12" t="s">
        <v>178</v>
      </c>
      <c r="W12" t="s">
        <v>87</v>
      </c>
      <c r="X12" t="s">
        <v>88</v>
      </c>
      <c r="Y12" t="s">
        <v>89</v>
      </c>
      <c r="Z12" t="s">
        <v>30</v>
      </c>
    </row>
    <row r="13" spans="1:26" x14ac:dyDescent="0.25">
      <c r="A13" t="s">
        <v>197</v>
      </c>
      <c r="B13" t="s">
        <v>198</v>
      </c>
      <c r="C13" s="1" t="s">
        <v>199</v>
      </c>
      <c r="D13" s="2">
        <v>1</v>
      </c>
      <c r="E13" s="2">
        <v>0.6</v>
      </c>
      <c r="F13" s="2">
        <f>Table1[[#This Row],[D '[mm']]]*Table1[[#This Row],[E '[mm']]]</f>
        <v>0.6</v>
      </c>
      <c r="H13" s="3">
        <v>0.15846545919999999</v>
      </c>
      <c r="I13" s="3">
        <v>0.13982246399999901</v>
      </c>
      <c r="J13">
        <v>5250</v>
      </c>
      <c r="K13">
        <v>455</v>
      </c>
      <c r="N13" t="s">
        <v>90</v>
      </c>
      <c r="O13" t="s">
        <v>32</v>
      </c>
      <c r="P13" t="s">
        <v>80</v>
      </c>
      <c r="Q13" t="s">
        <v>81</v>
      </c>
      <c r="R13" t="s">
        <v>200</v>
      </c>
      <c r="S13" t="s">
        <v>54</v>
      </c>
      <c r="T13" t="s">
        <v>201</v>
      </c>
      <c r="U13" t="s">
        <v>85</v>
      </c>
      <c r="V13" t="s">
        <v>164</v>
      </c>
      <c r="W13" t="s">
        <v>87</v>
      </c>
      <c r="X13" t="s">
        <v>202</v>
      </c>
      <c r="Y13" t="s">
        <v>89</v>
      </c>
      <c r="Z13" t="s">
        <v>30</v>
      </c>
    </row>
    <row r="14" spans="1:26" x14ac:dyDescent="0.25">
      <c r="A14" t="s">
        <v>211</v>
      </c>
      <c r="B14" t="s">
        <v>212</v>
      </c>
      <c r="C14" s="1" t="s">
        <v>213</v>
      </c>
      <c r="D14" s="2">
        <v>1</v>
      </c>
      <c r="E14" s="2">
        <v>0.6</v>
      </c>
      <c r="F14" s="2">
        <f>Table1[[#This Row],[D '[mm']]]*Table1[[#This Row],[E '[mm']]]</f>
        <v>0.6</v>
      </c>
      <c r="H14" s="3">
        <v>7.9232729599999996E-2</v>
      </c>
      <c r="I14" s="3">
        <v>7.8650135999999995E-2</v>
      </c>
      <c r="J14">
        <v>10000</v>
      </c>
      <c r="K14">
        <v>17150</v>
      </c>
      <c r="N14" t="s">
        <v>90</v>
      </c>
      <c r="O14" t="s">
        <v>32</v>
      </c>
      <c r="P14" t="s">
        <v>80</v>
      </c>
      <c r="Q14" t="s">
        <v>81</v>
      </c>
      <c r="R14" t="s">
        <v>214</v>
      </c>
      <c r="S14" t="s">
        <v>83</v>
      </c>
      <c r="T14" t="s">
        <v>215</v>
      </c>
      <c r="U14" t="s">
        <v>216</v>
      </c>
      <c r="V14" t="s">
        <v>217</v>
      </c>
      <c r="W14" t="s">
        <v>218</v>
      </c>
      <c r="X14" t="s">
        <v>219</v>
      </c>
      <c r="Y14" t="s">
        <v>89</v>
      </c>
      <c r="Z14" t="s">
        <v>30</v>
      </c>
    </row>
    <row r="15" spans="1:26" x14ac:dyDescent="0.25">
      <c r="A15" t="s">
        <v>77</v>
      </c>
      <c r="B15" t="s">
        <v>250</v>
      </c>
      <c r="C15" s="1" t="s">
        <v>251</v>
      </c>
      <c r="D15" s="2">
        <v>1</v>
      </c>
      <c r="E15" s="2">
        <v>0.6</v>
      </c>
      <c r="F15" s="2">
        <f>Table1[[#This Row],[D '[mm']]]*Table1[[#This Row],[E '[mm']]]</f>
        <v>0.6</v>
      </c>
      <c r="H15" s="3">
        <v>0.12413613132</v>
      </c>
      <c r="I15" s="3">
        <v>0.132540044</v>
      </c>
      <c r="J15">
        <v>0</v>
      </c>
      <c r="K15">
        <v>11130</v>
      </c>
      <c r="N15" t="s">
        <v>90</v>
      </c>
      <c r="O15" t="s">
        <v>32</v>
      </c>
      <c r="P15" t="s">
        <v>80</v>
      </c>
      <c r="Q15" t="s">
        <v>81</v>
      </c>
      <c r="R15" t="s">
        <v>82</v>
      </c>
      <c r="S15" t="s">
        <v>83</v>
      </c>
      <c r="T15" t="s">
        <v>84</v>
      </c>
      <c r="U15" t="s">
        <v>85</v>
      </c>
      <c r="V15" t="s">
        <v>252</v>
      </c>
      <c r="W15" t="s">
        <v>87</v>
      </c>
      <c r="X15" t="s">
        <v>88</v>
      </c>
      <c r="Y15" t="s">
        <v>89</v>
      </c>
      <c r="Z15" t="s">
        <v>30</v>
      </c>
    </row>
    <row r="16" spans="1:26" x14ac:dyDescent="0.25">
      <c r="A16" t="s">
        <v>173</v>
      </c>
      <c r="B16" t="s">
        <v>323</v>
      </c>
      <c r="C16" s="1" t="s">
        <v>324</v>
      </c>
      <c r="D16" s="2">
        <v>1</v>
      </c>
      <c r="E16" s="2">
        <v>0.6</v>
      </c>
      <c r="F16" s="2">
        <f>Table1[[#This Row],[D '[mm']]]*Table1[[#This Row],[E '[mm']]]</f>
        <v>0.6</v>
      </c>
      <c r="H16" s="3">
        <v>8.7461864199999906E-2</v>
      </c>
      <c r="I16" s="3">
        <v>7.2824199999999895E-2</v>
      </c>
      <c r="J16">
        <v>81000</v>
      </c>
      <c r="K16">
        <v>6734</v>
      </c>
      <c r="N16" t="s">
        <v>90</v>
      </c>
      <c r="O16" t="s">
        <v>32</v>
      </c>
      <c r="P16" t="s">
        <v>80</v>
      </c>
      <c r="Q16" t="s">
        <v>81</v>
      </c>
      <c r="R16" t="s">
        <v>176</v>
      </c>
      <c r="S16" t="s">
        <v>54</v>
      </c>
      <c r="T16" t="s">
        <v>325</v>
      </c>
      <c r="U16" t="s">
        <v>85</v>
      </c>
      <c r="V16" t="s">
        <v>178</v>
      </c>
      <c r="W16" t="s">
        <v>87</v>
      </c>
      <c r="X16" t="s">
        <v>88</v>
      </c>
      <c r="Y16" t="s">
        <v>89</v>
      </c>
      <c r="Z16" t="s">
        <v>30</v>
      </c>
    </row>
    <row r="17" spans="1:26" x14ac:dyDescent="0.25">
      <c r="A17" t="s">
        <v>118</v>
      </c>
      <c r="B17" t="s">
        <v>335</v>
      </c>
      <c r="C17" s="1" t="s">
        <v>336</v>
      </c>
      <c r="D17" s="2">
        <v>1</v>
      </c>
      <c r="E17" s="2">
        <v>0.6</v>
      </c>
      <c r="F17" s="2">
        <f>Table1[[#This Row],[D '[mm']]]*Table1[[#This Row],[E '[mm']]]</f>
        <v>0.6</v>
      </c>
      <c r="H17" s="3">
        <v>8.7461864199999906E-2</v>
      </c>
      <c r="I17" s="3">
        <v>7.2824199999999895E-2</v>
      </c>
      <c r="J17">
        <v>3000</v>
      </c>
      <c r="K17">
        <v>3349</v>
      </c>
      <c r="N17" t="s">
        <v>90</v>
      </c>
      <c r="O17" t="s">
        <v>32</v>
      </c>
      <c r="P17" t="s">
        <v>80</v>
      </c>
      <c r="Q17" t="s">
        <v>87</v>
      </c>
      <c r="R17" t="s">
        <v>121</v>
      </c>
      <c r="S17" t="s">
        <v>122</v>
      </c>
      <c r="T17" t="s">
        <v>123</v>
      </c>
      <c r="U17" t="s">
        <v>124</v>
      </c>
      <c r="V17" t="s">
        <v>125</v>
      </c>
      <c r="W17" t="s">
        <v>126</v>
      </c>
      <c r="X17" t="s">
        <v>127</v>
      </c>
      <c r="Y17" t="s">
        <v>89</v>
      </c>
      <c r="Z17" t="s">
        <v>30</v>
      </c>
    </row>
    <row r="18" spans="1:26" x14ac:dyDescent="0.25">
      <c r="A18" t="s">
        <v>166</v>
      </c>
      <c r="B18" t="s">
        <v>347</v>
      </c>
      <c r="C18" s="1" t="s">
        <v>348</v>
      </c>
      <c r="D18" s="2">
        <v>1</v>
      </c>
      <c r="E18" s="2">
        <v>0.6</v>
      </c>
      <c r="F18" s="2">
        <f>Table1[[#This Row],[D '[mm']]]*Table1[[#This Row],[E '[mm']]]</f>
        <v>0.6</v>
      </c>
      <c r="H18" s="3">
        <v>8.3893478399999902E-2</v>
      </c>
      <c r="I18" s="3">
        <v>8.3019587999999894E-2</v>
      </c>
      <c r="J18">
        <v>0</v>
      </c>
      <c r="K18">
        <v>12862</v>
      </c>
      <c r="N18" t="s">
        <v>90</v>
      </c>
      <c r="O18" t="s">
        <v>32</v>
      </c>
      <c r="P18" t="s">
        <v>80</v>
      </c>
      <c r="Q18" t="s">
        <v>87</v>
      </c>
      <c r="R18" t="s">
        <v>169</v>
      </c>
      <c r="S18" t="s">
        <v>54</v>
      </c>
      <c r="T18" t="s">
        <v>170</v>
      </c>
      <c r="U18" t="s">
        <v>85</v>
      </c>
      <c r="V18" t="s">
        <v>39</v>
      </c>
      <c r="W18" t="s">
        <v>171</v>
      </c>
      <c r="X18" t="s">
        <v>172</v>
      </c>
      <c r="Y18" t="s">
        <v>89</v>
      </c>
      <c r="Z18" t="s">
        <v>30</v>
      </c>
    </row>
    <row r="19" spans="1:26" x14ac:dyDescent="0.25">
      <c r="A19" t="s">
        <v>197</v>
      </c>
      <c r="B19" t="s">
        <v>363</v>
      </c>
      <c r="C19" s="1" t="s">
        <v>364</v>
      </c>
      <c r="D19" s="2">
        <v>1</v>
      </c>
      <c r="E19" s="2">
        <v>0.6</v>
      </c>
      <c r="F19" s="2">
        <f>Table1[[#This Row],[D '[mm']]]*Table1[[#This Row],[E '[mm']]]</f>
        <v>0.6</v>
      </c>
      <c r="H19" s="3">
        <v>9.96963297999999E-2</v>
      </c>
      <c r="I19" s="3">
        <v>0.100497396</v>
      </c>
      <c r="J19">
        <v>693000</v>
      </c>
      <c r="K19">
        <v>106253</v>
      </c>
      <c r="N19" t="s">
        <v>90</v>
      </c>
      <c r="O19" t="s">
        <v>32</v>
      </c>
      <c r="P19" t="s">
        <v>80</v>
      </c>
      <c r="Q19" t="s">
        <v>81</v>
      </c>
      <c r="R19" t="s">
        <v>200</v>
      </c>
      <c r="S19" t="s">
        <v>54</v>
      </c>
      <c r="T19" t="s">
        <v>201</v>
      </c>
      <c r="U19" t="s">
        <v>85</v>
      </c>
      <c r="V19" t="s">
        <v>164</v>
      </c>
      <c r="W19" t="s">
        <v>87</v>
      </c>
      <c r="X19" t="s">
        <v>202</v>
      </c>
      <c r="Y19" t="s">
        <v>89</v>
      </c>
      <c r="Z19" t="s">
        <v>30</v>
      </c>
    </row>
    <row r="20" spans="1:26" x14ac:dyDescent="0.25">
      <c r="A20" t="s">
        <v>211</v>
      </c>
      <c r="B20" t="s">
        <v>376</v>
      </c>
      <c r="C20" s="1" t="s">
        <v>377</v>
      </c>
      <c r="D20" s="2">
        <v>1</v>
      </c>
      <c r="E20" s="2">
        <v>0.6</v>
      </c>
      <c r="F20" s="2">
        <f>Table1[[#This Row],[D '[mm']]]*Table1[[#This Row],[E '[mm']]]</f>
        <v>0.6</v>
      </c>
      <c r="H20" s="3">
        <v>0.124893503</v>
      </c>
      <c r="I20" s="3">
        <v>0.12525762399999901</v>
      </c>
      <c r="J20">
        <v>18000</v>
      </c>
      <c r="K20">
        <v>343</v>
      </c>
      <c r="N20" t="s">
        <v>90</v>
      </c>
      <c r="O20" t="s">
        <v>32</v>
      </c>
      <c r="P20" t="s">
        <v>80</v>
      </c>
      <c r="Q20" t="s">
        <v>81</v>
      </c>
      <c r="R20" t="s">
        <v>214</v>
      </c>
      <c r="S20" t="s">
        <v>83</v>
      </c>
      <c r="T20" t="s">
        <v>215</v>
      </c>
      <c r="U20" t="s">
        <v>216</v>
      </c>
      <c r="V20" t="s">
        <v>217</v>
      </c>
      <c r="W20" t="s">
        <v>218</v>
      </c>
      <c r="X20" t="s">
        <v>219</v>
      </c>
      <c r="Y20" t="s">
        <v>89</v>
      </c>
      <c r="Z20" t="s">
        <v>30</v>
      </c>
    </row>
    <row r="21" spans="1:26" x14ac:dyDescent="0.25">
      <c r="A21" t="s">
        <v>179</v>
      </c>
      <c r="B21" t="s">
        <v>180</v>
      </c>
      <c r="C21" s="1" t="s">
        <v>181</v>
      </c>
      <c r="D21" s="2">
        <v>0.8</v>
      </c>
      <c r="E21" s="2">
        <v>0.8</v>
      </c>
      <c r="F21" s="2">
        <f>Table1[[#This Row],[D '[mm']]]*Table1[[#This Row],[E '[mm']]]</f>
        <v>0.64000000000000012</v>
      </c>
      <c r="G21" t="s">
        <v>472</v>
      </c>
      <c r="H21" s="3">
        <v>0.15249387479999901</v>
      </c>
      <c r="I21" s="3">
        <v>0.16603917599999901</v>
      </c>
      <c r="J21">
        <v>0</v>
      </c>
      <c r="K21">
        <v>11340</v>
      </c>
      <c r="N21" t="s">
        <v>188</v>
      </c>
      <c r="O21" t="s">
        <v>189</v>
      </c>
      <c r="P21" t="s">
        <v>182</v>
      </c>
      <c r="Q21" t="s">
        <v>21</v>
      </c>
      <c r="R21" t="s">
        <v>20</v>
      </c>
      <c r="S21" t="s">
        <v>23</v>
      </c>
      <c r="T21" t="s">
        <v>183</v>
      </c>
      <c r="U21" t="s">
        <v>184</v>
      </c>
      <c r="V21" t="s">
        <v>185</v>
      </c>
      <c r="W21" t="s">
        <v>186</v>
      </c>
      <c r="X21" t="s">
        <v>187</v>
      </c>
      <c r="Y21" t="s">
        <v>89</v>
      </c>
      <c r="Z21" t="s">
        <v>30</v>
      </c>
    </row>
    <row r="22" spans="1:26" x14ac:dyDescent="0.25">
      <c r="A22" t="s">
        <v>236</v>
      </c>
      <c r="B22" t="s">
        <v>237</v>
      </c>
      <c r="C22" s="1" t="s">
        <v>238</v>
      </c>
      <c r="D22" s="2">
        <v>0.8</v>
      </c>
      <c r="E22" s="2">
        <v>0.8</v>
      </c>
      <c r="F22" s="2">
        <f>Table1[[#This Row],[D '[mm']]]*Table1[[#This Row],[E '[mm']]]</f>
        <v>0.64000000000000012</v>
      </c>
      <c r="H22" s="3">
        <v>8.8277495239999906E-2</v>
      </c>
      <c r="I22" s="3">
        <v>8.7389039999999904E-2</v>
      </c>
      <c r="J22">
        <v>0</v>
      </c>
      <c r="K22">
        <v>28185</v>
      </c>
      <c r="N22" t="s">
        <v>188</v>
      </c>
      <c r="O22" t="s">
        <v>241</v>
      </c>
      <c r="P22" t="s">
        <v>182</v>
      </c>
      <c r="Q22" t="s">
        <v>21</v>
      </c>
      <c r="R22" t="s">
        <v>20</v>
      </c>
      <c r="S22" t="s">
        <v>23</v>
      </c>
      <c r="T22" t="s">
        <v>239</v>
      </c>
      <c r="U22" t="s">
        <v>67</v>
      </c>
      <c r="V22" t="s">
        <v>240</v>
      </c>
      <c r="W22" t="s">
        <v>186</v>
      </c>
      <c r="X22" t="s">
        <v>20</v>
      </c>
      <c r="Y22" t="s">
        <v>89</v>
      </c>
      <c r="Z22" t="s">
        <v>30</v>
      </c>
    </row>
    <row r="23" spans="1:26" x14ac:dyDescent="0.25">
      <c r="A23" t="s">
        <v>263</v>
      </c>
      <c r="B23" t="s">
        <v>264</v>
      </c>
      <c r="C23" s="1" t="s">
        <v>265</v>
      </c>
      <c r="D23" s="2">
        <v>0.8</v>
      </c>
      <c r="E23" s="2">
        <v>0.8</v>
      </c>
      <c r="F23" s="2">
        <f>Table1[[#This Row],[D '[mm']]]*Table1[[#This Row],[E '[mm']]]</f>
        <v>0.64000000000000012</v>
      </c>
      <c r="H23" s="3">
        <v>0.10239082519999999</v>
      </c>
      <c r="I23" s="3">
        <v>0.10341036399999901</v>
      </c>
      <c r="J23">
        <v>252000</v>
      </c>
      <c r="K23">
        <v>52997</v>
      </c>
      <c r="N23" t="s">
        <v>188</v>
      </c>
      <c r="O23" t="s">
        <v>241</v>
      </c>
      <c r="P23" t="s">
        <v>182</v>
      </c>
      <c r="Q23" t="s">
        <v>81</v>
      </c>
      <c r="R23" t="s">
        <v>20</v>
      </c>
      <c r="S23" t="s">
        <v>37</v>
      </c>
      <c r="T23" t="s">
        <v>266</v>
      </c>
      <c r="U23" t="s">
        <v>112</v>
      </c>
      <c r="V23" t="s">
        <v>267</v>
      </c>
      <c r="W23" t="s">
        <v>27</v>
      </c>
      <c r="X23" t="s">
        <v>268</v>
      </c>
      <c r="Y23" t="s">
        <v>89</v>
      </c>
      <c r="Z23" t="s">
        <v>30</v>
      </c>
    </row>
    <row r="24" spans="1:26" x14ac:dyDescent="0.25">
      <c r="A24" t="s">
        <v>291</v>
      </c>
      <c r="B24" t="s">
        <v>292</v>
      </c>
      <c r="C24" s="1" t="s">
        <v>293</v>
      </c>
      <c r="D24" s="2">
        <v>0.8</v>
      </c>
      <c r="E24" s="2">
        <v>0.8</v>
      </c>
      <c r="F24" s="2">
        <f>Table1[[#This Row],[D '[mm']]]*Table1[[#This Row],[E '[mm']]]</f>
        <v>0.64000000000000012</v>
      </c>
      <c r="H24" s="3">
        <v>8.8277495239999906E-2</v>
      </c>
      <c r="I24" s="3">
        <v>8.7389039999999904E-2</v>
      </c>
      <c r="J24">
        <v>20000</v>
      </c>
      <c r="K24">
        <v>13733</v>
      </c>
      <c r="N24" t="s">
        <v>188</v>
      </c>
      <c r="O24" t="s">
        <v>296</v>
      </c>
      <c r="P24" t="s">
        <v>182</v>
      </c>
      <c r="Q24" t="s">
        <v>21</v>
      </c>
      <c r="R24" t="s">
        <v>20</v>
      </c>
      <c r="S24" t="s">
        <v>37</v>
      </c>
      <c r="T24" t="s">
        <v>294</v>
      </c>
      <c r="U24" t="s">
        <v>67</v>
      </c>
      <c r="V24" t="s">
        <v>295</v>
      </c>
      <c r="W24" t="s">
        <v>27</v>
      </c>
      <c r="X24" t="s">
        <v>20</v>
      </c>
      <c r="Y24" t="s">
        <v>89</v>
      </c>
      <c r="Z24" t="s">
        <v>30</v>
      </c>
    </row>
    <row r="25" spans="1:26" x14ac:dyDescent="0.25">
      <c r="A25" t="s">
        <v>319</v>
      </c>
      <c r="B25" t="s">
        <v>320</v>
      </c>
      <c r="C25" s="1" t="s">
        <v>321</v>
      </c>
      <c r="D25" s="2">
        <v>0.8</v>
      </c>
      <c r="E25" s="2">
        <v>0.8</v>
      </c>
      <c r="F25" s="2">
        <f>Table1[[#This Row],[D '[mm']]]*Table1[[#This Row],[E '[mm']]]</f>
        <v>0.64000000000000012</v>
      </c>
      <c r="H25" s="3">
        <v>0.129991196999999</v>
      </c>
      <c r="I25" s="3">
        <v>0.13108355999999999</v>
      </c>
      <c r="J25">
        <v>27000</v>
      </c>
      <c r="K25">
        <v>9874</v>
      </c>
      <c r="N25" t="s">
        <v>188</v>
      </c>
      <c r="O25" t="s">
        <v>189</v>
      </c>
      <c r="P25" t="s">
        <v>182</v>
      </c>
      <c r="Q25" t="s">
        <v>87</v>
      </c>
      <c r="R25" t="s">
        <v>20</v>
      </c>
      <c r="S25" t="s">
        <v>54</v>
      </c>
      <c r="T25" t="s">
        <v>322</v>
      </c>
      <c r="U25" t="s">
        <v>67</v>
      </c>
      <c r="V25" t="s">
        <v>240</v>
      </c>
      <c r="W25" t="s">
        <v>27</v>
      </c>
      <c r="X25" t="s">
        <v>20</v>
      </c>
      <c r="Y25" t="s">
        <v>89</v>
      </c>
      <c r="Z25" t="s">
        <v>30</v>
      </c>
    </row>
    <row r="26" spans="1:26" x14ac:dyDescent="0.25">
      <c r="A26" t="s">
        <v>349</v>
      </c>
      <c r="B26" t="s">
        <v>350</v>
      </c>
      <c r="C26" s="1" t="s">
        <v>351</v>
      </c>
      <c r="D26" s="2">
        <v>0.8</v>
      </c>
      <c r="E26" s="2">
        <v>0.8</v>
      </c>
      <c r="F26" s="2">
        <f>Table1[[#This Row],[D '[mm']]]*Table1[[#This Row],[E '[mm']]]</f>
        <v>0.64000000000000012</v>
      </c>
      <c r="H26" s="3">
        <v>0.1557709638</v>
      </c>
      <c r="I26" s="3">
        <v>0.15584378799999901</v>
      </c>
      <c r="J26">
        <v>0</v>
      </c>
      <c r="K26">
        <v>13497</v>
      </c>
      <c r="N26" t="s">
        <v>188</v>
      </c>
      <c r="O26" t="s">
        <v>189</v>
      </c>
      <c r="P26" t="s">
        <v>182</v>
      </c>
      <c r="Q26" t="s">
        <v>21</v>
      </c>
      <c r="R26" t="s">
        <v>20</v>
      </c>
      <c r="S26" t="s">
        <v>37</v>
      </c>
      <c r="T26" t="s">
        <v>352</v>
      </c>
      <c r="U26" t="s">
        <v>112</v>
      </c>
      <c r="V26" t="s">
        <v>353</v>
      </c>
      <c r="W26" t="s">
        <v>27</v>
      </c>
      <c r="X26" t="s">
        <v>354</v>
      </c>
      <c r="Y26" t="s">
        <v>89</v>
      </c>
      <c r="Z26" t="s">
        <v>30</v>
      </c>
    </row>
    <row r="27" spans="1:26" x14ac:dyDescent="0.25">
      <c r="A27" t="s">
        <v>395</v>
      </c>
      <c r="B27" t="s">
        <v>396</v>
      </c>
      <c r="C27" s="1" t="s">
        <v>397</v>
      </c>
      <c r="D27" s="2">
        <v>0.8</v>
      </c>
      <c r="E27" s="2">
        <v>0.8</v>
      </c>
      <c r="F27" s="2">
        <f>Table1[[#This Row],[D '[mm']]]*Table1[[#This Row],[E '[mm']]]</f>
        <v>0.64000000000000012</v>
      </c>
      <c r="H27" s="3">
        <v>0.112877509999999</v>
      </c>
      <c r="I27" s="3">
        <v>0.112149268</v>
      </c>
      <c r="J27">
        <v>0</v>
      </c>
      <c r="K27">
        <v>5436</v>
      </c>
      <c r="N27" t="s">
        <v>188</v>
      </c>
      <c r="O27" t="s">
        <v>189</v>
      </c>
      <c r="P27" t="s">
        <v>182</v>
      </c>
      <c r="Q27" t="s">
        <v>81</v>
      </c>
      <c r="R27" t="s">
        <v>20</v>
      </c>
      <c r="S27" t="s">
        <v>398</v>
      </c>
      <c r="T27" t="s">
        <v>399</v>
      </c>
      <c r="U27" t="s">
        <v>400</v>
      </c>
      <c r="V27" t="s">
        <v>401</v>
      </c>
      <c r="W27" t="s">
        <v>148</v>
      </c>
      <c r="X27" t="s">
        <v>88</v>
      </c>
      <c r="Y27" t="s">
        <v>89</v>
      </c>
      <c r="Z27" t="s">
        <v>30</v>
      </c>
    </row>
    <row r="28" spans="1:26" x14ac:dyDescent="0.25">
      <c r="A28" t="s">
        <v>402</v>
      </c>
      <c r="B28" t="s">
        <v>403</v>
      </c>
      <c r="C28" s="1" t="s">
        <v>404</v>
      </c>
      <c r="D28" s="2">
        <v>0.8</v>
      </c>
      <c r="E28" s="2">
        <v>0.8</v>
      </c>
      <c r="F28" s="2">
        <f>Table1[[#This Row],[D '[mm']]]*Table1[[#This Row],[E '[mm']]]</f>
        <v>0.64000000000000012</v>
      </c>
      <c r="H28" s="3">
        <v>0.1926928332</v>
      </c>
      <c r="I28" s="3">
        <v>0.209733695999999</v>
      </c>
      <c r="J28">
        <v>0</v>
      </c>
      <c r="K28">
        <v>3260</v>
      </c>
      <c r="N28" t="s">
        <v>188</v>
      </c>
      <c r="O28" t="s">
        <v>189</v>
      </c>
      <c r="P28" t="s">
        <v>182</v>
      </c>
      <c r="Q28" t="s">
        <v>171</v>
      </c>
      <c r="R28" t="s">
        <v>20</v>
      </c>
      <c r="S28" t="s">
        <v>23</v>
      </c>
      <c r="T28" t="s">
        <v>405</v>
      </c>
      <c r="U28" t="s">
        <v>406</v>
      </c>
      <c r="V28" t="s">
        <v>407</v>
      </c>
      <c r="W28" t="s">
        <v>186</v>
      </c>
      <c r="X28" t="s">
        <v>20</v>
      </c>
      <c r="Y28" t="s">
        <v>89</v>
      </c>
      <c r="Z28" t="s">
        <v>30</v>
      </c>
    </row>
    <row r="29" spans="1:26" x14ac:dyDescent="0.25">
      <c r="A29" t="s">
        <v>220</v>
      </c>
      <c r="B29" t="s">
        <v>221</v>
      </c>
      <c r="C29" s="1" t="s">
        <v>222</v>
      </c>
      <c r="D29" s="2">
        <v>0.81</v>
      </c>
      <c r="E29" s="2">
        <v>0.81</v>
      </c>
      <c r="F29" s="2">
        <f>Table1[[#This Row],[D '[mm']]]*Table1[[#This Row],[E '[mm']]]</f>
        <v>0.65610000000000013</v>
      </c>
      <c r="G29" t="s">
        <v>473</v>
      </c>
      <c r="H29" s="3">
        <v>0.132030274599999</v>
      </c>
      <c r="I29" s="3">
        <v>0.117975204</v>
      </c>
      <c r="J29">
        <v>0</v>
      </c>
      <c r="K29">
        <v>13794</v>
      </c>
      <c r="N29" t="s">
        <v>228</v>
      </c>
      <c r="O29" t="s">
        <v>229</v>
      </c>
      <c r="P29" t="s">
        <v>19</v>
      </c>
      <c r="Q29" t="s">
        <v>87</v>
      </c>
      <c r="R29" t="s">
        <v>223</v>
      </c>
      <c r="S29" t="s">
        <v>37</v>
      </c>
      <c r="T29" t="s">
        <v>224</v>
      </c>
      <c r="U29" t="s">
        <v>112</v>
      </c>
      <c r="V29" t="s">
        <v>225</v>
      </c>
      <c r="W29" t="s">
        <v>27</v>
      </c>
      <c r="X29" t="s">
        <v>226</v>
      </c>
      <c r="Y29" t="s">
        <v>227</v>
      </c>
      <c r="Z29" t="s">
        <v>30</v>
      </c>
    </row>
    <row r="30" spans="1:26" x14ac:dyDescent="0.25">
      <c r="A30" t="s">
        <v>242</v>
      </c>
      <c r="B30" t="s">
        <v>243</v>
      </c>
      <c r="C30" s="1" t="s">
        <v>244</v>
      </c>
      <c r="D30" s="2">
        <v>0.81</v>
      </c>
      <c r="E30" s="2">
        <v>0.81</v>
      </c>
      <c r="F30" s="2">
        <f>Table1[[#This Row],[D '[mm']]]*Table1[[#This Row],[E '[mm']]]</f>
        <v>0.65610000000000013</v>
      </c>
      <c r="H30" s="3">
        <v>0.13508889099999999</v>
      </c>
      <c r="I30" s="3">
        <v>0.13545301199999901</v>
      </c>
      <c r="J30">
        <v>63000</v>
      </c>
      <c r="K30">
        <v>28585</v>
      </c>
      <c r="N30" t="s">
        <v>228</v>
      </c>
      <c r="O30" t="s">
        <v>229</v>
      </c>
      <c r="P30" t="s">
        <v>19</v>
      </c>
      <c r="Q30" t="s">
        <v>87</v>
      </c>
      <c r="R30" t="s">
        <v>245</v>
      </c>
      <c r="S30" t="s">
        <v>246</v>
      </c>
      <c r="T30" t="s">
        <v>247</v>
      </c>
      <c r="U30" t="s">
        <v>112</v>
      </c>
      <c r="V30" t="s">
        <v>248</v>
      </c>
      <c r="W30" t="s">
        <v>27</v>
      </c>
      <c r="X30" t="s">
        <v>249</v>
      </c>
      <c r="Y30" t="s">
        <v>227</v>
      </c>
      <c r="Z30" t="s">
        <v>30</v>
      </c>
    </row>
    <row r="31" spans="1:26" x14ac:dyDescent="0.25">
      <c r="A31" t="s">
        <v>16</v>
      </c>
      <c r="B31" t="s">
        <v>17</v>
      </c>
      <c r="C31" s="1" t="s">
        <v>18</v>
      </c>
      <c r="D31" s="2">
        <v>1.05</v>
      </c>
      <c r="E31" s="2">
        <v>0.65</v>
      </c>
      <c r="F31" s="2">
        <f>Table1[[#This Row],[D '[mm']]]*Table1[[#This Row],[E '[mm']]]</f>
        <v>0.68250000000000011</v>
      </c>
      <c r="H31" s="3">
        <v>0.201824987879999</v>
      </c>
      <c r="I31" s="3">
        <v>0.20827721199999899</v>
      </c>
      <c r="J31">
        <v>54000</v>
      </c>
      <c r="K31">
        <v>2728</v>
      </c>
      <c r="N31" t="s">
        <v>31</v>
      </c>
      <c r="O31" t="s">
        <v>32</v>
      </c>
      <c r="P31" t="s">
        <v>19</v>
      </c>
      <c r="Q31" t="s">
        <v>21</v>
      </c>
      <c r="R31" t="s">
        <v>22</v>
      </c>
      <c r="S31" t="s">
        <v>23</v>
      </c>
      <c r="T31" t="s">
        <v>24</v>
      </c>
      <c r="U31" t="s">
        <v>25</v>
      </c>
      <c r="V31" t="s">
        <v>26</v>
      </c>
      <c r="W31" t="s">
        <v>27</v>
      </c>
      <c r="X31" t="s">
        <v>28</v>
      </c>
      <c r="Y31" t="s">
        <v>29</v>
      </c>
      <c r="Z31" t="s">
        <v>30</v>
      </c>
    </row>
    <row r="32" spans="1:26" x14ac:dyDescent="0.25">
      <c r="A32" t="s">
        <v>33</v>
      </c>
      <c r="B32" t="s">
        <v>34</v>
      </c>
      <c r="C32" s="1" t="s">
        <v>35</v>
      </c>
      <c r="D32" s="2">
        <v>1.05</v>
      </c>
      <c r="E32" s="2">
        <v>0.65</v>
      </c>
      <c r="F32" s="2">
        <f>Table1[[#This Row],[D '[mm']]]*Table1[[#This Row],[E '[mm']]]</f>
        <v>0.68250000000000011</v>
      </c>
      <c r="H32" s="3">
        <v>0.19819834272</v>
      </c>
      <c r="I32" s="3">
        <v>0.21410314799999899</v>
      </c>
      <c r="J32">
        <v>24000</v>
      </c>
      <c r="K32">
        <v>4232</v>
      </c>
      <c r="N32" t="s">
        <v>31</v>
      </c>
      <c r="O32" t="s">
        <v>32</v>
      </c>
      <c r="P32" t="s">
        <v>19</v>
      </c>
      <c r="Q32" t="s">
        <v>21</v>
      </c>
      <c r="R32" t="s">
        <v>36</v>
      </c>
      <c r="S32" t="s">
        <v>37</v>
      </c>
      <c r="T32" t="s">
        <v>38</v>
      </c>
      <c r="U32" t="s">
        <v>25</v>
      </c>
      <c r="V32" t="s">
        <v>39</v>
      </c>
      <c r="W32" t="s">
        <v>27</v>
      </c>
      <c r="X32" t="s">
        <v>40</v>
      </c>
      <c r="Y32" t="s">
        <v>41</v>
      </c>
      <c r="Z32" t="s">
        <v>30</v>
      </c>
    </row>
    <row r="33" spans="1:26" x14ac:dyDescent="0.25">
      <c r="A33" t="s">
        <v>50</v>
      </c>
      <c r="B33" t="s">
        <v>51</v>
      </c>
      <c r="C33" s="1" t="s">
        <v>52</v>
      </c>
      <c r="D33" s="2">
        <v>1.05</v>
      </c>
      <c r="E33" s="2">
        <v>0.65</v>
      </c>
      <c r="F33" s="2">
        <f>Table1[[#This Row],[D '[mm']]]*Table1[[#This Row],[E '[mm']]]</f>
        <v>0.68250000000000011</v>
      </c>
      <c r="H33" s="3">
        <v>9.3214975999999894E-2</v>
      </c>
      <c r="I33" s="3">
        <v>9.3214975999999894E-2</v>
      </c>
      <c r="J33">
        <v>20000</v>
      </c>
      <c r="K33">
        <v>10000</v>
      </c>
      <c r="N33" t="s">
        <v>31</v>
      </c>
      <c r="O33" t="s">
        <v>32</v>
      </c>
      <c r="P33" t="s">
        <v>19</v>
      </c>
      <c r="Q33" t="s">
        <v>21</v>
      </c>
      <c r="R33" t="s">
        <v>53</v>
      </c>
      <c r="S33" t="s">
        <v>54</v>
      </c>
      <c r="T33" t="s">
        <v>55</v>
      </c>
      <c r="U33" t="s">
        <v>25</v>
      </c>
      <c r="V33" t="s">
        <v>56</v>
      </c>
      <c r="W33" t="s">
        <v>27</v>
      </c>
      <c r="X33" t="s">
        <v>57</v>
      </c>
      <c r="Y33" t="s">
        <v>29</v>
      </c>
      <c r="Z33" t="s">
        <v>30</v>
      </c>
    </row>
    <row r="34" spans="1:26" x14ac:dyDescent="0.25">
      <c r="A34" t="s">
        <v>50</v>
      </c>
      <c r="B34" t="s">
        <v>58</v>
      </c>
      <c r="C34" s="1" t="s">
        <v>59</v>
      </c>
      <c r="D34" s="2">
        <v>1.05</v>
      </c>
      <c r="E34" s="2">
        <v>0.65</v>
      </c>
      <c r="F34" s="2">
        <f>Table1[[#This Row],[D '[mm']]]*Table1[[#This Row],[E '[mm']]]</f>
        <v>0.68250000000000011</v>
      </c>
      <c r="H34" s="3">
        <v>9.3914088319999894E-2</v>
      </c>
      <c r="I34" s="3">
        <v>9.3214975999999894E-2</v>
      </c>
      <c r="J34">
        <v>10000</v>
      </c>
      <c r="K34">
        <v>13185</v>
      </c>
      <c r="N34" t="s">
        <v>31</v>
      </c>
      <c r="O34" t="s">
        <v>32</v>
      </c>
      <c r="P34" t="s">
        <v>19</v>
      </c>
      <c r="Q34" t="s">
        <v>21</v>
      </c>
      <c r="R34" t="s">
        <v>53</v>
      </c>
      <c r="S34" t="s">
        <v>54</v>
      </c>
      <c r="T34" t="s">
        <v>55</v>
      </c>
      <c r="U34" t="s">
        <v>25</v>
      </c>
      <c r="V34" t="s">
        <v>56</v>
      </c>
      <c r="W34" t="s">
        <v>27</v>
      </c>
      <c r="X34" t="s">
        <v>57</v>
      </c>
      <c r="Y34" t="s">
        <v>29</v>
      </c>
      <c r="Z34" t="s">
        <v>30</v>
      </c>
    </row>
    <row r="35" spans="1:26" x14ac:dyDescent="0.25">
      <c r="A35" t="s">
        <v>73</v>
      </c>
      <c r="B35" t="s">
        <v>74</v>
      </c>
      <c r="C35" s="1" t="s">
        <v>75</v>
      </c>
      <c r="D35" s="2">
        <v>1.05</v>
      </c>
      <c r="E35" s="2">
        <v>0.65</v>
      </c>
      <c r="F35" s="2">
        <f>Table1[[#This Row],[D '[mm']]]*Table1[[#This Row],[E '[mm']]]</f>
        <v>0.68250000000000011</v>
      </c>
      <c r="H35" s="3">
        <v>0.13644342111999999</v>
      </c>
      <c r="I35" s="3">
        <v>0.120888172</v>
      </c>
      <c r="J35">
        <v>0</v>
      </c>
      <c r="K35">
        <v>5117</v>
      </c>
      <c r="N35" t="s">
        <v>31</v>
      </c>
      <c r="O35" t="s">
        <v>32</v>
      </c>
      <c r="P35" t="s">
        <v>19</v>
      </c>
      <c r="Q35" t="s">
        <v>21</v>
      </c>
      <c r="R35" t="s">
        <v>22</v>
      </c>
      <c r="S35" t="s">
        <v>23</v>
      </c>
      <c r="T35" t="s">
        <v>24</v>
      </c>
      <c r="U35" t="s">
        <v>25</v>
      </c>
      <c r="V35" t="s">
        <v>26</v>
      </c>
      <c r="W35" t="s">
        <v>27</v>
      </c>
      <c r="X35" t="s">
        <v>28</v>
      </c>
      <c r="Y35" t="s">
        <v>76</v>
      </c>
      <c r="Z35" t="s">
        <v>30</v>
      </c>
    </row>
    <row r="36" spans="1:26" x14ac:dyDescent="0.25">
      <c r="A36" t="s">
        <v>91</v>
      </c>
      <c r="B36" t="s">
        <v>92</v>
      </c>
      <c r="C36" s="1" t="s">
        <v>93</v>
      </c>
      <c r="D36" s="2">
        <v>1.05</v>
      </c>
      <c r="E36" s="2">
        <v>0.65</v>
      </c>
      <c r="F36" s="2">
        <f>Table1[[#This Row],[D '[mm']]]*Table1[[#This Row],[E '[mm']]]</f>
        <v>0.68250000000000011</v>
      </c>
      <c r="H36" s="3">
        <v>0.20594683759999999</v>
      </c>
      <c r="I36" s="3">
        <v>0.37285990399999902</v>
      </c>
      <c r="J36">
        <v>42000</v>
      </c>
      <c r="K36">
        <v>11147</v>
      </c>
      <c r="N36" t="s">
        <v>31</v>
      </c>
      <c r="O36" t="s">
        <v>32</v>
      </c>
      <c r="P36" t="s">
        <v>19</v>
      </c>
      <c r="Q36" t="s">
        <v>81</v>
      </c>
      <c r="R36" t="s">
        <v>94</v>
      </c>
      <c r="S36" t="s">
        <v>37</v>
      </c>
      <c r="T36" t="s">
        <v>95</v>
      </c>
      <c r="U36" t="s">
        <v>25</v>
      </c>
      <c r="V36" t="s">
        <v>96</v>
      </c>
      <c r="W36" t="s">
        <v>27</v>
      </c>
      <c r="X36" t="s">
        <v>97</v>
      </c>
      <c r="Y36" t="s">
        <v>98</v>
      </c>
      <c r="Z36" t="s">
        <v>30</v>
      </c>
    </row>
    <row r="37" spans="1:26" x14ac:dyDescent="0.25">
      <c r="A37" t="s">
        <v>160</v>
      </c>
      <c r="B37" t="s">
        <v>161</v>
      </c>
      <c r="C37" s="1" t="s">
        <v>162</v>
      </c>
      <c r="D37" s="2">
        <v>1.05</v>
      </c>
      <c r="E37" s="2">
        <v>0.65</v>
      </c>
      <c r="F37" s="2">
        <f>Table1[[#This Row],[D '[mm']]]*Table1[[#This Row],[E '[mm']]]</f>
        <v>0.68250000000000011</v>
      </c>
      <c r="H37" s="3">
        <v>0.20655856087999999</v>
      </c>
      <c r="I37" s="3">
        <v>0.230124472</v>
      </c>
      <c r="J37">
        <v>27000</v>
      </c>
      <c r="K37">
        <v>8880</v>
      </c>
      <c r="N37" t="s">
        <v>31</v>
      </c>
      <c r="O37" t="s">
        <v>32</v>
      </c>
      <c r="P37" t="s">
        <v>19</v>
      </c>
      <c r="Q37" t="s">
        <v>81</v>
      </c>
      <c r="R37" t="s">
        <v>154</v>
      </c>
      <c r="S37" t="s">
        <v>37</v>
      </c>
      <c r="T37" t="s">
        <v>163</v>
      </c>
      <c r="U37" t="s">
        <v>25</v>
      </c>
      <c r="V37" t="s">
        <v>164</v>
      </c>
      <c r="W37" t="s">
        <v>27</v>
      </c>
      <c r="X37" t="s">
        <v>165</v>
      </c>
      <c r="Y37" t="s">
        <v>41</v>
      </c>
      <c r="Z37" t="s">
        <v>30</v>
      </c>
    </row>
    <row r="38" spans="1:26" x14ac:dyDescent="0.25">
      <c r="A38" t="s">
        <v>190</v>
      </c>
      <c r="B38" t="s">
        <v>191</v>
      </c>
      <c r="C38" s="1" t="s">
        <v>192</v>
      </c>
      <c r="D38" s="2">
        <v>1.05</v>
      </c>
      <c r="E38" s="2">
        <v>0.65</v>
      </c>
      <c r="F38" s="2">
        <f>Table1[[#This Row],[D '[mm']]]*Table1[[#This Row],[E '[mm']]]</f>
        <v>0.68250000000000011</v>
      </c>
      <c r="H38" s="3">
        <v>9.5545350400000006E-2</v>
      </c>
      <c r="I38" s="3">
        <v>9.4671459999999999E-2</v>
      </c>
      <c r="J38">
        <v>20000</v>
      </c>
      <c r="K38">
        <v>19441</v>
      </c>
      <c r="N38" t="s">
        <v>196</v>
      </c>
      <c r="O38" t="s">
        <v>32</v>
      </c>
      <c r="P38" t="s">
        <v>63</v>
      </c>
      <c r="Q38" t="s">
        <v>21</v>
      </c>
      <c r="R38" t="s">
        <v>65</v>
      </c>
      <c r="S38" t="s">
        <v>37</v>
      </c>
      <c r="T38" t="s">
        <v>193</v>
      </c>
      <c r="U38" t="s">
        <v>25</v>
      </c>
      <c r="V38" t="s">
        <v>194</v>
      </c>
      <c r="W38" t="s">
        <v>27</v>
      </c>
      <c r="X38" t="s">
        <v>195</v>
      </c>
      <c r="Y38" t="s">
        <v>89</v>
      </c>
      <c r="Z38" t="s">
        <v>30</v>
      </c>
    </row>
    <row r="39" spans="1:26" x14ac:dyDescent="0.25">
      <c r="A39" t="s">
        <v>269</v>
      </c>
      <c r="B39" t="s">
        <v>270</v>
      </c>
      <c r="C39" s="1" t="s">
        <v>271</v>
      </c>
      <c r="D39" s="2">
        <v>1.05</v>
      </c>
      <c r="E39" s="2">
        <v>0.65</v>
      </c>
      <c r="F39" s="2">
        <f>Table1[[#This Row],[D '[mm']]]*Table1[[#This Row],[E '[mm']]]</f>
        <v>0.68250000000000011</v>
      </c>
      <c r="H39" s="3">
        <v>0.165500276919999</v>
      </c>
      <c r="I39" s="3">
        <v>0.158756756</v>
      </c>
      <c r="J39">
        <v>3000</v>
      </c>
      <c r="K39">
        <v>3400</v>
      </c>
      <c r="N39" t="s">
        <v>31</v>
      </c>
      <c r="O39" t="s">
        <v>32</v>
      </c>
      <c r="P39" t="s">
        <v>19</v>
      </c>
      <c r="Q39" t="s">
        <v>81</v>
      </c>
      <c r="R39" t="s">
        <v>272</v>
      </c>
      <c r="S39" t="s">
        <v>37</v>
      </c>
      <c r="T39" t="s">
        <v>273</v>
      </c>
      <c r="U39" t="s">
        <v>25</v>
      </c>
      <c r="V39" t="s">
        <v>217</v>
      </c>
      <c r="W39" t="s">
        <v>27</v>
      </c>
      <c r="X39" t="s">
        <v>274</v>
      </c>
      <c r="Y39" t="s">
        <v>275</v>
      </c>
      <c r="Z39" t="s">
        <v>30</v>
      </c>
    </row>
    <row r="40" spans="1:26" x14ac:dyDescent="0.25">
      <c r="A40" t="s">
        <v>276</v>
      </c>
      <c r="B40" t="s">
        <v>277</v>
      </c>
      <c r="C40" s="1" t="s">
        <v>278</v>
      </c>
      <c r="D40" s="2">
        <v>1.05</v>
      </c>
      <c r="E40" s="2">
        <v>0.65</v>
      </c>
      <c r="F40" s="2">
        <f>Table1[[#This Row],[D '[mm']]]*Table1[[#This Row],[E '[mm']]]</f>
        <v>0.68250000000000011</v>
      </c>
      <c r="H40" s="3">
        <v>0.20594683759999999</v>
      </c>
      <c r="I40" s="3">
        <v>0.21119017999999901</v>
      </c>
      <c r="J40">
        <v>0</v>
      </c>
      <c r="K40">
        <v>9761</v>
      </c>
      <c r="N40" t="s">
        <v>31</v>
      </c>
      <c r="O40" t="s">
        <v>32</v>
      </c>
      <c r="P40" t="s">
        <v>19</v>
      </c>
      <c r="Q40" t="s">
        <v>21</v>
      </c>
      <c r="R40" t="s">
        <v>200</v>
      </c>
      <c r="S40" t="s">
        <v>37</v>
      </c>
      <c r="T40" t="s">
        <v>279</v>
      </c>
      <c r="U40" t="s">
        <v>25</v>
      </c>
      <c r="V40" t="s">
        <v>194</v>
      </c>
      <c r="W40" t="s">
        <v>27</v>
      </c>
      <c r="X40" t="s">
        <v>280</v>
      </c>
      <c r="Y40" t="s">
        <v>275</v>
      </c>
      <c r="Z40" t="s">
        <v>30</v>
      </c>
    </row>
    <row r="41" spans="1:26" x14ac:dyDescent="0.25">
      <c r="A41" t="s">
        <v>287</v>
      </c>
      <c r="B41" t="s">
        <v>288</v>
      </c>
      <c r="C41" s="1" t="s">
        <v>289</v>
      </c>
      <c r="D41" s="2">
        <v>1.05</v>
      </c>
      <c r="E41" s="2">
        <v>0.65</v>
      </c>
      <c r="F41" s="2">
        <f>Table1[[#This Row],[D '[mm']]]*Table1[[#This Row],[E '[mm']]]</f>
        <v>0.68250000000000011</v>
      </c>
      <c r="H41" s="3">
        <v>0.20390775999999999</v>
      </c>
      <c r="I41" s="3">
        <v>0.225755019999999</v>
      </c>
      <c r="J41">
        <v>0</v>
      </c>
      <c r="K41">
        <v>3416</v>
      </c>
      <c r="N41" t="s">
        <v>196</v>
      </c>
      <c r="O41" t="s">
        <v>32</v>
      </c>
      <c r="P41" t="s">
        <v>63</v>
      </c>
      <c r="Q41" t="s">
        <v>81</v>
      </c>
      <c r="R41" t="s">
        <v>145</v>
      </c>
      <c r="S41" t="s">
        <v>54</v>
      </c>
      <c r="T41" t="s">
        <v>290</v>
      </c>
      <c r="U41" t="s">
        <v>25</v>
      </c>
      <c r="V41" t="s">
        <v>194</v>
      </c>
      <c r="W41" t="s">
        <v>27</v>
      </c>
      <c r="X41" t="s">
        <v>195</v>
      </c>
      <c r="Y41" t="s">
        <v>150</v>
      </c>
      <c r="Z41" t="s">
        <v>30</v>
      </c>
    </row>
    <row r="42" spans="1:26" x14ac:dyDescent="0.25">
      <c r="A42" t="s">
        <v>297</v>
      </c>
      <c r="B42" t="s">
        <v>298</v>
      </c>
      <c r="C42" s="1" t="s">
        <v>299</v>
      </c>
      <c r="D42" s="2">
        <v>1.05</v>
      </c>
      <c r="E42" s="2">
        <v>0.65</v>
      </c>
      <c r="F42" s="2">
        <f>Table1[[#This Row],[D '[mm']]]*Table1[[#This Row],[E '[mm']]]</f>
        <v>0.68250000000000011</v>
      </c>
      <c r="H42" s="3">
        <v>0.16312620799999999</v>
      </c>
      <c r="I42" s="3">
        <v>0.142735432</v>
      </c>
      <c r="J42">
        <v>8000</v>
      </c>
      <c r="K42">
        <v>35</v>
      </c>
      <c r="N42" t="s">
        <v>306</v>
      </c>
      <c r="O42" t="s">
        <v>32</v>
      </c>
      <c r="P42" t="s">
        <v>300</v>
      </c>
      <c r="Q42" t="s">
        <v>21</v>
      </c>
      <c r="R42" t="s">
        <v>45</v>
      </c>
      <c r="S42" t="s">
        <v>37</v>
      </c>
      <c r="T42" t="s">
        <v>301</v>
      </c>
      <c r="U42" t="s">
        <v>302</v>
      </c>
      <c r="V42" t="s">
        <v>303</v>
      </c>
      <c r="W42" t="s">
        <v>27</v>
      </c>
      <c r="X42" t="s">
        <v>304</v>
      </c>
      <c r="Y42" t="s">
        <v>89</v>
      </c>
      <c r="Z42" t="s">
        <v>305</v>
      </c>
    </row>
    <row r="43" spans="1:26" x14ac:dyDescent="0.25">
      <c r="A43" t="s">
        <v>415</v>
      </c>
      <c r="B43" t="s">
        <v>416</v>
      </c>
      <c r="C43" s="1" t="s">
        <v>417</v>
      </c>
      <c r="D43" s="2">
        <v>0.84</v>
      </c>
      <c r="E43" s="2">
        <v>0.84</v>
      </c>
      <c r="F43" s="2">
        <f>Table1[[#This Row],[D '[mm']]]*Table1[[#This Row],[E '[mm']]]</f>
        <v>0.70559999999999989</v>
      </c>
      <c r="H43" s="3">
        <v>0.20961717727999901</v>
      </c>
      <c r="I43" s="3">
        <v>0.19371237199999999</v>
      </c>
      <c r="J43">
        <v>3000</v>
      </c>
      <c r="K43">
        <v>2975</v>
      </c>
      <c r="N43" t="s">
        <v>423</v>
      </c>
      <c r="O43" t="s">
        <v>389</v>
      </c>
      <c r="P43" t="s">
        <v>381</v>
      </c>
      <c r="Q43" t="s">
        <v>87</v>
      </c>
      <c r="R43" t="s">
        <v>418</v>
      </c>
      <c r="S43" t="s">
        <v>37</v>
      </c>
      <c r="T43" t="s">
        <v>419</v>
      </c>
      <c r="U43" t="s">
        <v>420</v>
      </c>
      <c r="V43" t="s">
        <v>421</v>
      </c>
      <c r="W43" t="s">
        <v>27</v>
      </c>
      <c r="X43" t="s">
        <v>422</v>
      </c>
      <c r="Y43" t="s">
        <v>76</v>
      </c>
      <c r="Z43" t="s">
        <v>387</v>
      </c>
    </row>
    <row r="44" spans="1:26" x14ac:dyDescent="0.25">
      <c r="A44" t="s">
        <v>60</v>
      </c>
      <c r="B44" t="s">
        <v>61</v>
      </c>
      <c r="C44" s="1" t="s">
        <v>62</v>
      </c>
      <c r="D44" s="2">
        <v>1.075</v>
      </c>
      <c r="E44" s="2">
        <v>0.67500000000000004</v>
      </c>
      <c r="F44" s="2">
        <f>Table1[[#This Row],[D '[mm']]]*Table1[[#This Row],[E '[mm']]]</f>
        <v>0.72562499999999996</v>
      </c>
      <c r="H44" s="3">
        <v>0.142735432</v>
      </c>
      <c r="I44" s="3">
        <v>0.142735432</v>
      </c>
      <c r="J44">
        <v>18000</v>
      </c>
      <c r="K44">
        <v>8855</v>
      </c>
      <c r="N44" t="s">
        <v>71</v>
      </c>
      <c r="O44" t="s">
        <v>72</v>
      </c>
      <c r="P44" t="s">
        <v>63</v>
      </c>
      <c r="Q44" t="s">
        <v>64</v>
      </c>
      <c r="R44" t="s">
        <v>65</v>
      </c>
      <c r="S44" t="s">
        <v>54</v>
      </c>
      <c r="T44" t="s">
        <v>66</v>
      </c>
      <c r="U44" t="s">
        <v>67</v>
      </c>
      <c r="V44" t="s">
        <v>68</v>
      </c>
      <c r="W44" t="s">
        <v>27</v>
      </c>
      <c r="X44" t="s">
        <v>69</v>
      </c>
      <c r="Y44" t="s">
        <v>70</v>
      </c>
      <c r="Z44" t="s">
        <v>30</v>
      </c>
    </row>
    <row r="45" spans="1:26" x14ac:dyDescent="0.25">
      <c r="A45" t="s">
        <v>142</v>
      </c>
      <c r="B45" t="s">
        <v>143</v>
      </c>
      <c r="C45" s="1" t="s">
        <v>144</v>
      </c>
      <c r="D45" s="2">
        <v>1.075</v>
      </c>
      <c r="E45" s="2">
        <v>0.67500000000000004</v>
      </c>
      <c r="F45" s="2">
        <f>Table1[[#This Row],[D '[mm']]]*Table1[[#This Row],[E '[mm']]]</f>
        <v>0.72562499999999996</v>
      </c>
      <c r="H45" s="3">
        <v>0.20961717727999901</v>
      </c>
      <c r="I45" s="3">
        <v>0.19371237199999999</v>
      </c>
      <c r="J45">
        <v>6000</v>
      </c>
      <c r="K45">
        <v>0</v>
      </c>
      <c r="N45" t="s">
        <v>71</v>
      </c>
      <c r="O45" t="s">
        <v>32</v>
      </c>
      <c r="P45" t="s">
        <v>63</v>
      </c>
      <c r="Q45" t="s">
        <v>21</v>
      </c>
      <c r="R45" t="s">
        <v>145</v>
      </c>
      <c r="S45" t="s">
        <v>54</v>
      </c>
      <c r="T45" t="s">
        <v>146</v>
      </c>
      <c r="U45" t="s">
        <v>112</v>
      </c>
      <c r="V45" t="s">
        <v>147</v>
      </c>
      <c r="W45" t="s">
        <v>148</v>
      </c>
      <c r="X45" t="s">
        <v>149</v>
      </c>
      <c r="Y45" t="s">
        <v>150</v>
      </c>
      <c r="Z45" t="s">
        <v>30</v>
      </c>
    </row>
    <row r="46" spans="1:26" x14ac:dyDescent="0.25">
      <c r="A46" t="s">
        <v>203</v>
      </c>
      <c r="B46" t="s">
        <v>204</v>
      </c>
      <c r="C46" s="1" t="s">
        <v>205</v>
      </c>
      <c r="D46" s="2">
        <v>1.075</v>
      </c>
      <c r="E46" s="2">
        <v>0.67500000000000004</v>
      </c>
      <c r="F46" s="2">
        <f>Table1[[#This Row],[D '[mm']]]*Table1[[#This Row],[E '[mm']]]</f>
        <v>0.72562499999999996</v>
      </c>
      <c r="H46" s="3">
        <v>0.12835993492</v>
      </c>
      <c r="I46" s="3">
        <v>0.128170591999999</v>
      </c>
      <c r="J46">
        <v>10000</v>
      </c>
      <c r="K46">
        <v>15190</v>
      </c>
      <c r="N46" t="s">
        <v>71</v>
      </c>
      <c r="O46" t="s">
        <v>72</v>
      </c>
      <c r="P46" t="s">
        <v>63</v>
      </c>
      <c r="Q46" t="s">
        <v>87</v>
      </c>
      <c r="R46" t="s">
        <v>206</v>
      </c>
      <c r="S46" t="s">
        <v>54</v>
      </c>
      <c r="T46" t="s">
        <v>207</v>
      </c>
      <c r="U46" t="s">
        <v>67</v>
      </c>
      <c r="V46" t="s">
        <v>208</v>
      </c>
      <c r="W46" t="s">
        <v>209</v>
      </c>
      <c r="X46" t="s">
        <v>210</v>
      </c>
      <c r="Y46" t="s">
        <v>89</v>
      </c>
      <c r="Z46" t="s">
        <v>30</v>
      </c>
    </row>
    <row r="47" spans="1:26" x14ac:dyDescent="0.25">
      <c r="A47" t="s">
        <v>316</v>
      </c>
      <c r="B47" t="s">
        <v>317</v>
      </c>
      <c r="C47" s="1" t="s">
        <v>318</v>
      </c>
      <c r="D47" s="2">
        <v>1.075</v>
      </c>
      <c r="E47" s="2">
        <v>0.67500000000000004</v>
      </c>
      <c r="F47" s="2">
        <f>Table1[[#This Row],[D '[mm']]]*Table1[[#This Row],[E '[mm']]]</f>
        <v>0.72562499999999996</v>
      </c>
      <c r="H47" s="3">
        <v>0.1440462676</v>
      </c>
      <c r="I47" s="3">
        <v>0.11651871999999899</v>
      </c>
      <c r="J47">
        <v>27750</v>
      </c>
      <c r="K47">
        <v>5512</v>
      </c>
      <c r="N47" t="s">
        <v>71</v>
      </c>
      <c r="O47" t="s">
        <v>72</v>
      </c>
      <c r="P47" t="s">
        <v>63</v>
      </c>
      <c r="Q47" t="s">
        <v>81</v>
      </c>
      <c r="R47" t="s">
        <v>145</v>
      </c>
      <c r="S47" t="s">
        <v>54</v>
      </c>
      <c r="T47" t="s">
        <v>290</v>
      </c>
      <c r="U47" t="s">
        <v>25</v>
      </c>
      <c r="V47" t="s">
        <v>194</v>
      </c>
      <c r="W47" t="s">
        <v>27</v>
      </c>
      <c r="X47" t="s">
        <v>195</v>
      </c>
      <c r="Y47" t="s">
        <v>150</v>
      </c>
      <c r="Z47" t="s">
        <v>30</v>
      </c>
    </row>
    <row r="48" spans="1:26" x14ac:dyDescent="0.25">
      <c r="A48" t="s">
        <v>369</v>
      </c>
      <c r="B48" t="s">
        <v>370</v>
      </c>
      <c r="C48" s="1" t="s">
        <v>371</v>
      </c>
      <c r="D48" s="2">
        <v>1.075</v>
      </c>
      <c r="E48" s="2">
        <v>0.67500000000000004</v>
      </c>
      <c r="F48" s="2">
        <f>Table1[[#This Row],[D '[mm']]]*Table1[[#This Row],[E '[mm']]]</f>
        <v>0.72562499999999996</v>
      </c>
      <c r="H48" s="3">
        <v>0.174778079999999</v>
      </c>
      <c r="I48" s="3">
        <v>0.19225588799999899</v>
      </c>
      <c r="J48">
        <v>0</v>
      </c>
      <c r="K48">
        <v>4432</v>
      </c>
      <c r="N48" t="s">
        <v>71</v>
      </c>
      <c r="O48" t="s">
        <v>72</v>
      </c>
      <c r="P48" t="s">
        <v>63</v>
      </c>
      <c r="Q48" t="s">
        <v>21</v>
      </c>
      <c r="R48" t="s">
        <v>372</v>
      </c>
      <c r="S48" t="s">
        <v>37</v>
      </c>
      <c r="T48" t="s">
        <v>343</v>
      </c>
      <c r="U48" t="s">
        <v>67</v>
      </c>
      <c r="V48" t="s">
        <v>373</v>
      </c>
      <c r="W48" t="s">
        <v>148</v>
      </c>
      <c r="X48" t="s">
        <v>374</v>
      </c>
      <c r="Y48" t="s">
        <v>375</v>
      </c>
      <c r="Z48" t="s">
        <v>30</v>
      </c>
    </row>
    <row r="49" spans="1:26" x14ac:dyDescent="0.25">
      <c r="A49" t="s">
        <v>107</v>
      </c>
      <c r="B49" t="s">
        <v>108</v>
      </c>
      <c r="C49" s="1" t="s">
        <v>109</v>
      </c>
      <c r="D49" s="2">
        <v>1.1000000000000001</v>
      </c>
      <c r="E49" s="2">
        <v>1</v>
      </c>
      <c r="F49" s="2">
        <f>Table1[[#This Row],[D '[mm']]]*Table1[[#This Row],[E '[mm']]]</f>
        <v>1.1000000000000001</v>
      </c>
      <c r="H49" s="3">
        <v>0.1548970734</v>
      </c>
      <c r="I49" s="3"/>
      <c r="J49">
        <v>0</v>
      </c>
      <c r="N49" t="s">
        <v>116</v>
      </c>
      <c r="O49" t="s">
        <v>117</v>
      </c>
      <c r="P49" t="s">
        <v>19</v>
      </c>
      <c r="Q49" t="s">
        <v>21</v>
      </c>
      <c r="R49" t="s">
        <v>110</v>
      </c>
      <c r="S49" t="s">
        <v>37</v>
      </c>
      <c r="T49" t="s">
        <v>111</v>
      </c>
      <c r="U49" t="s">
        <v>112</v>
      </c>
      <c r="V49" t="s">
        <v>113</v>
      </c>
      <c r="W49" t="s">
        <v>27</v>
      </c>
      <c r="X49" t="s">
        <v>114</v>
      </c>
      <c r="Y49" t="s">
        <v>115</v>
      </c>
      <c r="Z49" t="s">
        <v>30</v>
      </c>
    </row>
    <row r="50" spans="1:26" x14ac:dyDescent="0.25">
      <c r="A50" t="s">
        <v>230</v>
      </c>
      <c r="B50" t="s">
        <v>231</v>
      </c>
      <c r="C50" s="1" t="s">
        <v>232</v>
      </c>
      <c r="D50" s="2">
        <v>1.1000000000000001</v>
      </c>
      <c r="E50" s="2">
        <v>1</v>
      </c>
      <c r="F50" s="2">
        <f>Table1[[#This Row],[D '[mm']]]*Table1[[#This Row],[E '[mm']]]</f>
        <v>1.1000000000000001</v>
      </c>
      <c r="H50" s="3">
        <v>0.1473961808</v>
      </c>
      <c r="I50" s="3">
        <v>0.11943168799999999</v>
      </c>
      <c r="J50">
        <v>10000</v>
      </c>
      <c r="K50">
        <v>2721</v>
      </c>
      <c r="N50" t="s">
        <v>116</v>
      </c>
      <c r="O50" t="s">
        <v>117</v>
      </c>
      <c r="P50" t="s">
        <v>19</v>
      </c>
      <c r="Q50" t="s">
        <v>87</v>
      </c>
      <c r="R50" t="s">
        <v>110</v>
      </c>
      <c r="S50" t="s">
        <v>23</v>
      </c>
      <c r="T50" t="s">
        <v>233</v>
      </c>
      <c r="U50" t="s">
        <v>112</v>
      </c>
      <c r="V50" t="s">
        <v>234</v>
      </c>
      <c r="W50" t="s">
        <v>27</v>
      </c>
      <c r="X50" t="s">
        <v>235</v>
      </c>
      <c r="Y50" t="s">
        <v>115</v>
      </c>
      <c r="Z50" t="s">
        <v>30</v>
      </c>
    </row>
    <row r="51" spans="1:26" x14ac:dyDescent="0.25">
      <c r="A51" t="s">
        <v>281</v>
      </c>
      <c r="B51" t="s">
        <v>282</v>
      </c>
      <c r="C51" s="1" t="s">
        <v>283</v>
      </c>
      <c r="D51" s="2">
        <v>1.05</v>
      </c>
      <c r="E51" s="2">
        <v>1.05</v>
      </c>
      <c r="F51" s="2">
        <f>Table1[[#This Row],[D '[mm']]]*Table1[[#This Row],[E '[mm']]]</f>
        <v>1.1025</v>
      </c>
      <c r="H51" s="3">
        <v>0.17652586079999999</v>
      </c>
      <c r="I51" s="3">
        <v>0.168952144</v>
      </c>
      <c r="J51">
        <v>3000</v>
      </c>
      <c r="K51">
        <v>3655</v>
      </c>
      <c r="N51" t="s">
        <v>286</v>
      </c>
      <c r="O51" t="s">
        <v>32</v>
      </c>
      <c r="P51" t="s">
        <v>63</v>
      </c>
      <c r="Q51" t="s">
        <v>87</v>
      </c>
      <c r="R51" t="s">
        <v>110</v>
      </c>
      <c r="S51" t="s">
        <v>37</v>
      </c>
      <c r="T51" t="s">
        <v>233</v>
      </c>
      <c r="U51" t="s">
        <v>67</v>
      </c>
      <c r="V51" t="s">
        <v>284</v>
      </c>
      <c r="W51" t="s">
        <v>27</v>
      </c>
      <c r="X51" t="s">
        <v>285</v>
      </c>
      <c r="Y51" t="s">
        <v>89</v>
      </c>
      <c r="Z51" t="s">
        <v>30</v>
      </c>
    </row>
    <row r="52" spans="1:26" x14ac:dyDescent="0.25">
      <c r="A52" t="s">
        <v>462</v>
      </c>
      <c r="B52" t="s">
        <v>463</v>
      </c>
      <c r="C52" s="1" t="s">
        <v>464</v>
      </c>
      <c r="D52" s="2">
        <v>1.05</v>
      </c>
      <c r="E52" s="2">
        <v>1.05</v>
      </c>
      <c r="F52" s="2">
        <f>Table1[[#This Row],[D '[mm']]]*Table1[[#This Row],[E '[mm']]]</f>
        <v>1.1025</v>
      </c>
      <c r="H52" s="3">
        <v>0.10308993751999899</v>
      </c>
      <c r="I52" s="3">
        <v>0.10341036399999901</v>
      </c>
      <c r="J52">
        <v>30000</v>
      </c>
      <c r="K52">
        <v>19650</v>
      </c>
      <c r="N52" t="s">
        <v>470</v>
      </c>
      <c r="O52" t="s">
        <v>389</v>
      </c>
      <c r="P52" t="s">
        <v>381</v>
      </c>
      <c r="Q52" t="s">
        <v>87</v>
      </c>
      <c r="R52" t="s">
        <v>245</v>
      </c>
      <c r="S52" t="s">
        <v>37</v>
      </c>
      <c r="T52" t="s">
        <v>465</v>
      </c>
      <c r="U52" t="s">
        <v>466</v>
      </c>
      <c r="V52" t="s">
        <v>467</v>
      </c>
      <c r="W52" t="s">
        <v>27</v>
      </c>
      <c r="X52" t="s">
        <v>468</v>
      </c>
      <c r="Y52" t="s">
        <v>469</v>
      </c>
      <c r="Z52" t="s">
        <v>387</v>
      </c>
    </row>
    <row r="53" spans="1:26" x14ac:dyDescent="0.25">
      <c r="A53" t="s">
        <v>442</v>
      </c>
      <c r="B53" t="s">
        <v>443</v>
      </c>
      <c r="C53" s="1" t="s">
        <v>444</v>
      </c>
      <c r="D53" s="2">
        <v>1.51</v>
      </c>
      <c r="E53" s="2">
        <v>1.01</v>
      </c>
      <c r="F53" s="2">
        <f>Table1[[#This Row],[D '[mm']]]*Table1[[#This Row],[E '[mm']]]</f>
        <v>1.5251000000000001</v>
      </c>
      <c r="H53" s="3">
        <v>0.17186511199999999</v>
      </c>
      <c r="I53" s="3">
        <v>0.15147433599999999</v>
      </c>
      <c r="J53">
        <v>11750</v>
      </c>
      <c r="K53">
        <v>2862</v>
      </c>
      <c r="N53" t="s">
        <v>452</v>
      </c>
      <c r="O53" t="s">
        <v>453</v>
      </c>
      <c r="P53" t="s">
        <v>19</v>
      </c>
      <c r="Q53" t="s">
        <v>21</v>
      </c>
      <c r="R53" t="s">
        <v>445</v>
      </c>
      <c r="S53" t="s">
        <v>37</v>
      </c>
      <c r="T53" t="s">
        <v>446</v>
      </c>
      <c r="U53" t="s">
        <v>447</v>
      </c>
      <c r="V53" t="s">
        <v>448</v>
      </c>
      <c r="W53" t="s">
        <v>27</v>
      </c>
      <c r="X53" t="s">
        <v>449</v>
      </c>
      <c r="Y53" t="s">
        <v>450</v>
      </c>
      <c r="Z53" t="s">
        <v>451</v>
      </c>
    </row>
    <row r="54" spans="1:26" x14ac:dyDescent="0.25">
      <c r="A54" t="s">
        <v>454</v>
      </c>
      <c r="B54" t="s">
        <v>455</v>
      </c>
      <c r="C54" s="1" t="s">
        <v>456</v>
      </c>
      <c r="D54" s="2">
        <v>1.51</v>
      </c>
      <c r="E54" s="2">
        <v>1.01</v>
      </c>
      <c r="F54" s="2">
        <f>Table1[[#This Row],[D '[mm']]]*Table1[[#This Row],[E '[mm']]]</f>
        <v>1.5251000000000001</v>
      </c>
      <c r="H54" s="3">
        <v>0.206383782799999</v>
      </c>
      <c r="I54" s="3">
        <v>0.21410314799999899</v>
      </c>
      <c r="J54">
        <v>0</v>
      </c>
      <c r="K54">
        <v>1872</v>
      </c>
      <c r="N54" t="s">
        <v>452</v>
      </c>
      <c r="O54" t="s">
        <v>453</v>
      </c>
      <c r="P54" t="s">
        <v>19</v>
      </c>
      <c r="Q54" t="s">
        <v>87</v>
      </c>
      <c r="R54" t="s">
        <v>457</v>
      </c>
      <c r="S54" t="s">
        <v>37</v>
      </c>
      <c r="T54" t="s">
        <v>458</v>
      </c>
      <c r="U54" t="s">
        <v>112</v>
      </c>
      <c r="V54" t="s">
        <v>459</v>
      </c>
      <c r="W54" t="s">
        <v>27</v>
      </c>
      <c r="X54" t="s">
        <v>460</v>
      </c>
      <c r="Y54" t="s">
        <v>461</v>
      </c>
      <c r="Z54" t="s">
        <v>30</v>
      </c>
    </row>
    <row r="55" spans="1:26" x14ac:dyDescent="0.25">
      <c r="A55" t="s">
        <v>151</v>
      </c>
      <c r="B55" t="s">
        <v>152</v>
      </c>
      <c r="C55" s="1" t="s">
        <v>153</v>
      </c>
      <c r="D55" s="2">
        <v>1.25</v>
      </c>
      <c r="E55" s="2">
        <v>1.25</v>
      </c>
      <c r="F55" s="2">
        <f>Table1[[#This Row],[D '[mm']]]*Table1[[#This Row],[E '[mm']]]</f>
        <v>1.5625</v>
      </c>
      <c r="H55" s="3">
        <v>0.13173897779999999</v>
      </c>
      <c r="I55" s="3">
        <v>0.17769104799999999</v>
      </c>
      <c r="J55">
        <v>20000</v>
      </c>
      <c r="K55">
        <v>16204</v>
      </c>
      <c r="N55" t="s">
        <v>158</v>
      </c>
      <c r="O55" t="s">
        <v>159</v>
      </c>
      <c r="P55" t="s">
        <v>63</v>
      </c>
      <c r="Q55" t="s">
        <v>21</v>
      </c>
      <c r="R55" t="s">
        <v>154</v>
      </c>
      <c r="S55" t="s">
        <v>37</v>
      </c>
      <c r="T55" t="s">
        <v>155</v>
      </c>
      <c r="U55" t="s">
        <v>67</v>
      </c>
      <c r="V55" t="s">
        <v>26</v>
      </c>
      <c r="W55" t="s">
        <v>148</v>
      </c>
      <c r="X55" t="s">
        <v>156</v>
      </c>
      <c r="Y55" t="s">
        <v>157</v>
      </c>
      <c r="Z55" t="s">
        <v>30</v>
      </c>
    </row>
    <row r="56" spans="1:26" x14ac:dyDescent="0.25">
      <c r="A56" t="s">
        <v>424</v>
      </c>
      <c r="B56" t="s">
        <v>425</v>
      </c>
      <c r="C56" s="1" t="s">
        <v>426</v>
      </c>
      <c r="D56" s="2">
        <v>2</v>
      </c>
      <c r="E56" s="2">
        <v>2</v>
      </c>
      <c r="F56" s="2">
        <f>Table1[[#This Row],[D '[mm']]]*Table1[[#This Row],[E '[mm']]]</f>
        <v>4</v>
      </c>
      <c r="H56" s="3">
        <v>0.19007116199999999</v>
      </c>
      <c r="I56" s="3">
        <v>0.209733695999999</v>
      </c>
      <c r="J56">
        <v>45000</v>
      </c>
      <c r="K56">
        <v>15657</v>
      </c>
      <c r="N56" t="s">
        <v>432</v>
      </c>
      <c r="O56" t="s">
        <v>433</v>
      </c>
      <c r="P56" t="s">
        <v>427</v>
      </c>
      <c r="Q56" t="s">
        <v>81</v>
      </c>
      <c r="R56" t="s">
        <v>428</v>
      </c>
      <c r="S56" t="s">
        <v>54</v>
      </c>
      <c r="T56" t="s">
        <v>429</v>
      </c>
      <c r="U56" t="s">
        <v>67</v>
      </c>
      <c r="V56" t="s">
        <v>430</v>
      </c>
      <c r="W56" t="s">
        <v>148</v>
      </c>
      <c r="X56" t="s">
        <v>431</v>
      </c>
      <c r="Y56" t="s">
        <v>362</v>
      </c>
      <c r="Z56" t="s">
        <v>30</v>
      </c>
    </row>
    <row r="57" spans="1:26" x14ac:dyDescent="0.25">
      <c r="A57" t="s">
        <v>253</v>
      </c>
      <c r="B57" t="s">
        <v>254</v>
      </c>
      <c r="C57" s="1" t="s">
        <v>255</v>
      </c>
      <c r="D57" s="2">
        <v>2.0499999999999998</v>
      </c>
      <c r="E57" s="2">
        <v>2.0499999999999998</v>
      </c>
      <c r="F57" s="2">
        <f>Table1[[#This Row],[D '[mm']]]*Table1[[#This Row],[E '[mm']]]</f>
        <v>4.2024999999999997</v>
      </c>
      <c r="G57" t="s">
        <v>474</v>
      </c>
      <c r="H57" s="3">
        <v>0.19225588799999899</v>
      </c>
      <c r="I57" s="3">
        <v>0.20827721199999899</v>
      </c>
      <c r="J57">
        <v>12000</v>
      </c>
      <c r="K57">
        <v>10752</v>
      </c>
      <c r="N57" t="s">
        <v>261</v>
      </c>
      <c r="O57" t="s">
        <v>262</v>
      </c>
      <c r="P57" t="s">
        <v>63</v>
      </c>
      <c r="Q57" t="s">
        <v>87</v>
      </c>
      <c r="R57" t="s">
        <v>256</v>
      </c>
      <c r="S57" t="s">
        <v>23</v>
      </c>
      <c r="T57" t="s">
        <v>257</v>
      </c>
      <c r="U57" t="s">
        <v>184</v>
      </c>
      <c r="V57" t="s">
        <v>258</v>
      </c>
      <c r="W57" t="s">
        <v>27</v>
      </c>
      <c r="X57" t="s">
        <v>259</v>
      </c>
      <c r="Y57" t="s">
        <v>260</v>
      </c>
      <c r="Z57" t="s">
        <v>30</v>
      </c>
    </row>
    <row r="58" spans="1:26" x14ac:dyDescent="0.25">
      <c r="A58" t="s">
        <v>307</v>
      </c>
      <c r="B58" t="s">
        <v>308</v>
      </c>
      <c r="C58" s="1" t="s">
        <v>309</v>
      </c>
      <c r="D58" s="2">
        <v>2.0499999999999998</v>
      </c>
      <c r="E58" s="2">
        <v>2.0499999999999998</v>
      </c>
      <c r="F58" s="2">
        <f>Table1[[#This Row],[D '[mm']]]*Table1[[#This Row],[E '[mm']]]</f>
        <v>4.2024999999999997</v>
      </c>
      <c r="H58" s="3">
        <v>0.237756448159999</v>
      </c>
      <c r="I58" s="3">
        <v>0.219929083999999</v>
      </c>
      <c r="J58">
        <v>0</v>
      </c>
      <c r="K58">
        <v>984</v>
      </c>
      <c r="N58" t="s">
        <v>315</v>
      </c>
      <c r="O58" t="s">
        <v>262</v>
      </c>
      <c r="P58" t="s">
        <v>63</v>
      </c>
      <c r="Q58" t="s">
        <v>21</v>
      </c>
      <c r="R58" t="s">
        <v>310</v>
      </c>
      <c r="S58" t="s">
        <v>37</v>
      </c>
      <c r="T58" t="s">
        <v>311</v>
      </c>
      <c r="U58" t="s">
        <v>67</v>
      </c>
      <c r="V58" t="s">
        <v>312</v>
      </c>
      <c r="W58" t="s">
        <v>27</v>
      </c>
      <c r="X58" t="s">
        <v>313</v>
      </c>
      <c r="Y58" t="s">
        <v>314</v>
      </c>
      <c r="Z58" t="s">
        <v>30</v>
      </c>
    </row>
    <row r="59" spans="1:26" x14ac:dyDescent="0.25">
      <c r="A59" t="s">
        <v>355</v>
      </c>
      <c r="B59" t="s">
        <v>356</v>
      </c>
      <c r="C59" s="1" t="s">
        <v>357</v>
      </c>
      <c r="D59" s="2">
        <v>2.0499999999999998</v>
      </c>
      <c r="E59" s="2">
        <v>2.0499999999999998</v>
      </c>
      <c r="F59" s="2">
        <f>Table1[[#This Row],[D '[mm']]]*Table1[[#This Row],[E '[mm']]]</f>
        <v>4.2024999999999997</v>
      </c>
      <c r="H59" s="3">
        <v>0.22721150399999901</v>
      </c>
      <c r="I59" s="3">
        <v>0.235950408</v>
      </c>
      <c r="J59">
        <v>1000</v>
      </c>
      <c r="K59">
        <v>980</v>
      </c>
      <c r="N59" t="s">
        <v>315</v>
      </c>
      <c r="O59" t="s">
        <v>262</v>
      </c>
      <c r="P59" t="s">
        <v>63</v>
      </c>
      <c r="Q59" t="s">
        <v>87</v>
      </c>
      <c r="R59" t="s">
        <v>358</v>
      </c>
      <c r="S59" t="s">
        <v>122</v>
      </c>
      <c r="T59" t="s">
        <v>359</v>
      </c>
      <c r="U59" t="s">
        <v>67</v>
      </c>
      <c r="V59" t="s">
        <v>360</v>
      </c>
      <c r="W59" t="s">
        <v>27</v>
      </c>
      <c r="X59" t="s">
        <v>361</v>
      </c>
      <c r="Y59" t="s">
        <v>362</v>
      </c>
      <c r="Z59" t="s">
        <v>30</v>
      </c>
    </row>
    <row r="60" spans="1:26" x14ac:dyDescent="0.25">
      <c r="A60" t="s">
        <v>365</v>
      </c>
      <c r="B60" t="s">
        <v>366</v>
      </c>
      <c r="C60" s="1" t="s">
        <v>367</v>
      </c>
      <c r="D60" s="2">
        <v>2.0499999999999998</v>
      </c>
      <c r="E60" s="2">
        <v>2.0499999999999998</v>
      </c>
      <c r="F60" s="2">
        <f>Table1[[#This Row],[D '[mm']]]*Table1[[#This Row],[E '[mm']]]</f>
        <v>4.2024999999999997</v>
      </c>
      <c r="H60" s="3">
        <v>0.30586163999999999</v>
      </c>
      <c r="I60" s="3">
        <v>0.32625241599999999</v>
      </c>
      <c r="J60">
        <v>3000</v>
      </c>
      <c r="K60">
        <v>1185</v>
      </c>
      <c r="N60" t="s">
        <v>315</v>
      </c>
      <c r="O60" t="s">
        <v>262</v>
      </c>
      <c r="P60" t="s">
        <v>63</v>
      </c>
      <c r="Q60" t="s">
        <v>21</v>
      </c>
      <c r="R60" t="s">
        <v>310</v>
      </c>
      <c r="S60" t="s">
        <v>37</v>
      </c>
      <c r="T60" t="s">
        <v>368</v>
      </c>
      <c r="U60" t="s">
        <v>67</v>
      </c>
      <c r="V60" t="s">
        <v>312</v>
      </c>
      <c r="W60" t="s">
        <v>27</v>
      </c>
      <c r="X60" t="s">
        <v>313</v>
      </c>
      <c r="Y60" t="s">
        <v>314</v>
      </c>
      <c r="Z60" t="s">
        <v>30</v>
      </c>
    </row>
    <row r="61" spans="1:26" x14ac:dyDescent="0.25">
      <c r="A61" t="s">
        <v>434</v>
      </c>
      <c r="B61" t="s">
        <v>435</v>
      </c>
      <c r="C61" s="1" t="s">
        <v>436</v>
      </c>
      <c r="D61" s="2">
        <v>2.0499999999999998</v>
      </c>
      <c r="E61" s="2">
        <v>2.0499999999999998</v>
      </c>
      <c r="F61" s="2">
        <f>Table1[[#This Row],[D '[mm']]]*Table1[[#This Row],[E '[mm']]]</f>
        <v>4.2024999999999997</v>
      </c>
      <c r="G61" t="s">
        <v>474</v>
      </c>
      <c r="H61" s="3">
        <v>0.31279450383999902</v>
      </c>
      <c r="I61" s="3">
        <v>0.36703396799999999</v>
      </c>
      <c r="J61">
        <v>0</v>
      </c>
      <c r="K61">
        <v>9333</v>
      </c>
      <c r="N61" t="s">
        <v>261</v>
      </c>
      <c r="O61" t="s">
        <v>262</v>
      </c>
      <c r="P61" t="s">
        <v>63</v>
      </c>
      <c r="Q61" t="s">
        <v>21</v>
      </c>
      <c r="R61" t="s">
        <v>437</v>
      </c>
      <c r="S61" t="s">
        <v>37</v>
      </c>
      <c r="T61" t="s">
        <v>438</v>
      </c>
      <c r="U61" t="s">
        <v>67</v>
      </c>
      <c r="V61" t="s">
        <v>439</v>
      </c>
      <c r="W61" t="s">
        <v>148</v>
      </c>
      <c r="X61" t="s">
        <v>440</v>
      </c>
      <c r="Y61" t="s">
        <v>441</v>
      </c>
      <c r="Z61" t="s">
        <v>30</v>
      </c>
    </row>
    <row r="62" spans="1:26" x14ac:dyDescent="0.25">
      <c r="A62" t="s">
        <v>326</v>
      </c>
      <c r="B62" t="s">
        <v>327</v>
      </c>
      <c r="C62" s="1" t="s">
        <v>328</v>
      </c>
      <c r="D62" s="2">
        <v>2.1</v>
      </c>
      <c r="E62" s="2">
        <v>2.1</v>
      </c>
      <c r="F62" s="2">
        <f>Table1[[#This Row],[D '[mm']]]*Table1[[#This Row],[E '[mm']]]</f>
        <v>4.41</v>
      </c>
      <c r="H62" s="3">
        <v>0.29321935888</v>
      </c>
      <c r="I62" s="3">
        <v>0.27090602399999902</v>
      </c>
      <c r="J62">
        <v>0</v>
      </c>
      <c r="K62">
        <v>4265</v>
      </c>
      <c r="N62" t="s">
        <v>334</v>
      </c>
      <c r="O62" t="s">
        <v>262</v>
      </c>
      <c r="P62" t="s">
        <v>19</v>
      </c>
      <c r="Q62" t="s">
        <v>21</v>
      </c>
      <c r="R62" t="s">
        <v>329</v>
      </c>
      <c r="S62" t="s">
        <v>122</v>
      </c>
      <c r="T62" t="s">
        <v>330</v>
      </c>
      <c r="U62" t="s">
        <v>124</v>
      </c>
      <c r="V62" t="s">
        <v>331</v>
      </c>
      <c r="W62" t="s">
        <v>148</v>
      </c>
      <c r="X62" t="s">
        <v>332</v>
      </c>
      <c r="Y62" t="s">
        <v>333</v>
      </c>
      <c r="Z62" t="s">
        <v>30</v>
      </c>
    </row>
    <row r="63" spans="1:26" x14ac:dyDescent="0.25">
      <c r="A63" t="s">
        <v>326</v>
      </c>
      <c r="B63" t="s">
        <v>337</v>
      </c>
      <c r="C63" s="1" t="s">
        <v>338</v>
      </c>
      <c r="D63" s="2">
        <v>2.1</v>
      </c>
      <c r="E63" s="2">
        <v>2.1</v>
      </c>
      <c r="F63" s="2">
        <f>Table1[[#This Row],[D '[mm']]]*Table1[[#This Row],[E '[mm']]]</f>
        <v>4.41</v>
      </c>
      <c r="H63" s="3">
        <v>0.29321935888</v>
      </c>
      <c r="I63" s="3"/>
      <c r="J63">
        <v>0</v>
      </c>
      <c r="N63" t="s">
        <v>334</v>
      </c>
      <c r="O63" t="s">
        <v>262</v>
      </c>
      <c r="P63" t="s">
        <v>19</v>
      </c>
      <c r="Q63" t="s">
        <v>21</v>
      </c>
      <c r="R63" t="s">
        <v>329</v>
      </c>
      <c r="S63" t="s">
        <v>122</v>
      </c>
      <c r="T63" t="s">
        <v>330</v>
      </c>
      <c r="U63" t="s">
        <v>124</v>
      </c>
      <c r="V63" t="s">
        <v>331</v>
      </c>
      <c r="W63" t="s">
        <v>148</v>
      </c>
      <c r="X63" t="s">
        <v>332</v>
      </c>
      <c r="Y63" t="s">
        <v>333</v>
      </c>
      <c r="Z63" t="s">
        <v>30</v>
      </c>
    </row>
    <row r="64" spans="1:26" x14ac:dyDescent="0.25">
      <c r="A64" t="s">
        <v>408</v>
      </c>
      <c r="B64" t="s">
        <v>409</v>
      </c>
      <c r="C64" s="1" t="s">
        <v>410</v>
      </c>
      <c r="D64" s="2">
        <v>2.1</v>
      </c>
      <c r="E64" s="2">
        <v>2.1</v>
      </c>
      <c r="F64" s="2">
        <f>Table1[[#This Row],[D '[mm']]]*Table1[[#This Row],[E '[mm']]]</f>
        <v>4.41</v>
      </c>
      <c r="H64" s="3">
        <v>0.34045313500000002</v>
      </c>
      <c r="I64" s="3">
        <v>0.36703396799999999</v>
      </c>
      <c r="J64">
        <v>0</v>
      </c>
      <c r="K64">
        <v>899</v>
      </c>
      <c r="N64" t="s">
        <v>334</v>
      </c>
      <c r="O64" t="s">
        <v>262</v>
      </c>
      <c r="P64" t="s">
        <v>19</v>
      </c>
      <c r="Q64" t="s">
        <v>21</v>
      </c>
      <c r="R64" t="s">
        <v>411</v>
      </c>
      <c r="S64" t="s">
        <v>54</v>
      </c>
      <c r="T64" t="s">
        <v>412</v>
      </c>
      <c r="U64" t="s">
        <v>112</v>
      </c>
      <c r="V64" t="s">
        <v>413</v>
      </c>
      <c r="W64" t="s">
        <v>148</v>
      </c>
      <c r="X64" t="s">
        <v>414</v>
      </c>
      <c r="Y64" t="s">
        <v>150</v>
      </c>
      <c r="Z64" t="s">
        <v>30</v>
      </c>
    </row>
  </sheetData>
  <conditionalFormatting sqref="F2:F6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6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6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M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Stawiski</dc:creator>
  <cp:lastModifiedBy>Mikolaj Stawiski</cp:lastModifiedBy>
  <dcterms:created xsi:type="dcterms:W3CDTF">2020-06-13T10:42:38Z</dcterms:created>
  <dcterms:modified xsi:type="dcterms:W3CDTF">2020-06-15T07:07:13Z</dcterms:modified>
</cp:coreProperties>
</file>