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bal_000\OneDrive\Documents\projects\pph\post-partum haemorrhage\"/>
    </mc:Choice>
  </mc:AlternateContent>
  <bookViews>
    <workbookView xWindow="0" yWindow="0" windowWidth="20490" windowHeight="7755" tabRatio="705"/>
  </bookViews>
  <sheets>
    <sheet name="PPH total Data" sheetId="22" r:id="rId1"/>
    <sheet name="run chart using median" sheetId="25" r:id="rId2"/>
    <sheet name="PPH total Data16" sheetId="24" r:id="rId3"/>
    <sheet name="Sheet11" sheetId="17" r:id="rId4"/>
    <sheet name="Sheet12" sheetId="18" r:id="rId5"/>
  </sheets>
  <externalReferences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4" l="1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2" i="24"/>
  <c r="C3" i="22"/>
  <c r="C4" i="22" s="1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2" i="22"/>
  <c r="B8" i="18"/>
  <c r="R6" i="17"/>
  <c r="R5" i="17"/>
  <c r="R4" i="17"/>
  <c r="R3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D12" i="17" s="1"/>
  <c r="A12" i="17"/>
  <c r="C11" i="17"/>
  <c r="B11" i="17"/>
  <c r="A11" i="17"/>
  <c r="C10" i="17"/>
  <c r="B10" i="17"/>
  <c r="A10" i="17"/>
  <c r="C9" i="17"/>
  <c r="B9" i="17"/>
  <c r="A9" i="17"/>
  <c r="C8" i="17"/>
  <c r="B8" i="17"/>
  <c r="D8" i="17" s="1"/>
  <c r="A8" i="17"/>
  <c r="C7" i="17"/>
  <c r="B7" i="17"/>
  <c r="A7" i="17"/>
  <c r="C6" i="17"/>
  <c r="B6" i="17"/>
  <c r="A6" i="17"/>
  <c r="C5" i="17"/>
  <c r="B5" i="17"/>
  <c r="A5" i="17"/>
  <c r="C4" i="17"/>
  <c r="B4" i="17"/>
  <c r="D4" i="17" s="1"/>
  <c r="A4" i="17"/>
  <c r="C3" i="17"/>
  <c r="B3" i="17"/>
  <c r="A3" i="17"/>
  <c r="C2" i="17"/>
  <c r="B2" i="17"/>
  <c r="A2" i="17"/>
  <c r="D5" i="17" l="1"/>
  <c r="D16" i="17"/>
  <c r="D2" i="17"/>
  <c r="D9" i="17"/>
  <c r="D13" i="17"/>
  <c r="D3" i="17"/>
  <c r="D7" i="17"/>
  <c r="D11" i="17"/>
  <c r="D15" i="17"/>
  <c r="D6" i="17"/>
  <c r="D10" i="17"/>
  <c r="D14" i="17"/>
</calcChain>
</file>

<file path=xl/sharedStrings.xml><?xml version="1.0" encoding="utf-8"?>
<sst xmlns="http://schemas.openxmlformats.org/spreadsheetml/2006/main" count="87" uniqueCount="31">
  <si>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</si>
  <si>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</si>
  <si>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</si>
  <si>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</si>
  <si>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</si>
  <si>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</si>
  <si>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</si>
  <si>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</si>
  <si>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</si>
  <si>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</si>
  <si>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</si>
  <si>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</si>
  <si>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</si>
  <si>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PPH total</t>
  </si>
  <si>
    <t>atony</t>
  </si>
  <si>
    <t>PPH percent</t>
  </si>
  <si>
    <t>episiotomy percent</t>
  </si>
  <si>
    <t>tear percent</t>
  </si>
  <si>
    <t>% epi + tear</t>
  </si>
  <si>
    <t>Average</t>
  </si>
  <si>
    <t>Total</t>
  </si>
  <si>
    <t>Minimum</t>
  </si>
  <si>
    <t>maximum</t>
  </si>
  <si>
    <t>mean</t>
  </si>
  <si>
    <t>median</t>
  </si>
  <si>
    <t>causes</t>
  </si>
  <si>
    <t>laceration</t>
  </si>
  <si>
    <t>trauma</t>
  </si>
  <si>
    <t>others (RPC)</t>
  </si>
  <si>
    <t>frequency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</si>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</sst>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'PPH total Data16'!$B$1</c:f>
              <c:strCache>
                <c:ptCount val="1"/>
                <c:pt idx="0">
                  <c:v>PPH 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'PPH total Data16'!$A$2:$A$16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'PPH total Data16'!$B$2:$B$16</c:f>
              <c:numCache>
                <c:formatCode>General</c:formatCode>
                <c:ptCount val="15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'PPH total Data16'!$C$1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'PPH total Data16'!$A$2:$A$16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'PPH total Data16'!$C$2:$C$16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6104"/>
        <c:axId val="245420416"/>
      </c:lineChart>
      <c:catAx>
        <c:axId val="24541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0416"/>
        <c:crosses val="autoZero"/>
        <c:auto val="0"/>
        <c:lblAlgn val="ctr"/>
        <c:lblOffset val="100"/>
        <c:noMultiLvlLbl val="0"/>
      </c:catAx>
      <c:valAx>
        <c:axId val="245420416"/>
        <c:scaling>
          <c:orientation val="minMax"/>
          <c:min val="9.999999999999997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Sheet11!$F$29</c:f>
              <c:strCache>
                <c:ptCount val="1"/>
                <c:pt idx="0">
                  <c:v>episiotomy 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Sheet11!$E$30:$E$44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Sheet11!$F$30:$F$44</c:f>
              <c:numCache>
                <c:formatCode>0.0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22.727272727272727</c:v>
                </c:pt>
                <c:pt idx="3">
                  <c:v>13.333333333333334</c:v>
                </c:pt>
                <c:pt idx="4">
                  <c:v>28.571428571428569</c:v>
                </c:pt>
                <c:pt idx="5">
                  <c:v>10</c:v>
                </c:pt>
                <c:pt idx="6">
                  <c:v>27.777777777777779</c:v>
                </c:pt>
                <c:pt idx="7">
                  <c:v>17.647058823529413</c:v>
                </c:pt>
                <c:pt idx="8">
                  <c:v>10.714285714285714</c:v>
                </c:pt>
                <c:pt idx="9">
                  <c:v>20.588235294117645</c:v>
                </c:pt>
                <c:pt idx="10">
                  <c:v>37.037037037037038</c:v>
                </c:pt>
                <c:pt idx="11">
                  <c:v>35.714285714285715</c:v>
                </c:pt>
                <c:pt idx="12">
                  <c:v>31.428571428571427</c:v>
                </c:pt>
                <c:pt idx="13">
                  <c:v>14.285714285714285</c:v>
                </c:pt>
                <c:pt idx="14">
                  <c:v>29.411764705882355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Sheet11!$G$29</c:f>
              <c:strCache>
                <c:ptCount val="1"/>
                <c:pt idx="0">
                  <c:v>tear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Sheet11!$E$30:$E$44</c:f>
              <c:strCache>
                <c:ptCount val="1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</c:strCache>
            </c:strRef>
          </c:cat>
          <c:val>
            <c:numRef>
              <c:f>Sheet11!$G$30:$G$44</c:f>
              <c:numCache>
                <c:formatCode>0.0</c:formatCode>
                <c:ptCount val="15"/>
                <c:pt idx="0">
                  <c:v>44</c:v>
                </c:pt>
                <c:pt idx="1">
                  <c:v>36</c:v>
                </c:pt>
                <c:pt idx="2">
                  <c:v>40.909090909090914</c:v>
                </c:pt>
                <c:pt idx="3">
                  <c:v>46.666666666666664</c:v>
                </c:pt>
                <c:pt idx="4">
                  <c:v>32.142857142857146</c:v>
                </c:pt>
                <c:pt idx="5">
                  <c:v>55.000000000000007</c:v>
                </c:pt>
                <c:pt idx="6">
                  <c:v>66.666666666666657</c:v>
                </c:pt>
                <c:pt idx="7">
                  <c:v>44.117647058823529</c:v>
                </c:pt>
                <c:pt idx="8">
                  <c:v>46.428571428571431</c:v>
                </c:pt>
                <c:pt idx="9">
                  <c:v>38.235294117647058</c:v>
                </c:pt>
                <c:pt idx="10">
                  <c:v>37.037037037037038</c:v>
                </c:pt>
                <c:pt idx="11">
                  <c:v>39.285714285714285</c:v>
                </c:pt>
                <c:pt idx="12">
                  <c:v>54.285714285714285</c:v>
                </c:pt>
                <c:pt idx="13">
                  <c:v>60.714285714285708</c:v>
                </c:pt>
                <c:pt idx="14">
                  <c:v>29.411764705882355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4928"/>
        <c:axId val="245417672"/>
      </c:lineChart>
      <c:catAx>
        <c:axId val="2454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7672"/>
        <c:crosses val="autoZero"/>
        <c:auto val="1"/>
        <c:lblAlgn val="ctr"/>
        <c:lblOffset val="100"/>
        <c:noMultiLvlLbl val="0"/>
      </c:catAx>
      <c:valAx>
        <c:axId val="24541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27</xdr:row>
      <xdr:rowOff>176211</xdr:rowOff>
    </xdr:from>
    <xdr:to>
      <xdr:col>16</xdr:col>
      <xdr:colOff>514349</xdr:colOff>
      <xdr:row>46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lumn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r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data"/>
    </sheetNames>
    <sheetDataSet>
      <sheetData sheetId="0">
        <row r="2">
          <cell r="B2">
            <v>25</v>
          </cell>
          <cell r="C2">
            <v>2</v>
          </cell>
          <cell r="H2">
            <v>4</v>
          </cell>
          <cell r="I2">
            <v>11</v>
          </cell>
        </row>
        <row r="3">
          <cell r="B3">
            <v>25</v>
          </cell>
          <cell r="C3">
            <v>6</v>
          </cell>
          <cell r="H3">
            <v>4</v>
          </cell>
          <cell r="I3">
            <v>9</v>
          </cell>
        </row>
        <row r="4">
          <cell r="B4">
            <v>22</v>
          </cell>
          <cell r="C4">
            <v>6</v>
          </cell>
          <cell r="H4">
            <v>5</v>
          </cell>
          <cell r="I4">
            <v>9</v>
          </cell>
        </row>
        <row r="5">
          <cell r="B5">
            <v>30</v>
          </cell>
          <cell r="C5">
            <v>2</v>
          </cell>
          <cell r="H5">
            <v>4</v>
          </cell>
          <cell r="I5">
            <v>14</v>
          </cell>
        </row>
        <row r="6">
          <cell r="B6">
            <v>28</v>
          </cell>
          <cell r="C6">
            <v>3</v>
          </cell>
          <cell r="H6">
            <v>8</v>
          </cell>
          <cell r="I6">
            <v>9</v>
          </cell>
        </row>
        <row r="7">
          <cell r="B7">
            <v>20</v>
          </cell>
          <cell r="C7">
            <v>1</v>
          </cell>
          <cell r="H7">
            <v>2</v>
          </cell>
          <cell r="I7">
            <v>11</v>
          </cell>
        </row>
        <row r="8">
          <cell r="B8">
            <v>18</v>
          </cell>
          <cell r="C8">
            <v>3</v>
          </cell>
          <cell r="H8">
            <v>5</v>
          </cell>
          <cell r="I8">
            <v>12</v>
          </cell>
        </row>
        <row r="9">
          <cell r="B9">
            <v>34</v>
          </cell>
          <cell r="C9">
            <v>6</v>
          </cell>
          <cell r="H9">
            <v>6</v>
          </cell>
          <cell r="I9">
            <v>15</v>
          </cell>
        </row>
        <row r="10">
          <cell r="B10">
            <v>28</v>
          </cell>
          <cell r="C10">
            <v>5</v>
          </cell>
          <cell r="H10">
            <v>3</v>
          </cell>
          <cell r="I10">
            <v>13</v>
          </cell>
        </row>
        <row r="11">
          <cell r="B11">
            <v>34</v>
          </cell>
          <cell r="C11">
            <v>6</v>
          </cell>
          <cell r="H11">
            <v>7</v>
          </cell>
          <cell r="I11">
            <v>13</v>
          </cell>
        </row>
        <row r="12">
          <cell r="B12">
            <v>27</v>
          </cell>
          <cell r="C12">
            <v>4</v>
          </cell>
          <cell r="H12">
            <v>10</v>
          </cell>
          <cell r="I12">
            <v>10</v>
          </cell>
        </row>
        <row r="13">
          <cell r="B13">
            <v>28</v>
          </cell>
          <cell r="C13">
            <v>6</v>
          </cell>
          <cell r="H13">
            <v>10</v>
          </cell>
          <cell r="I13">
            <v>11</v>
          </cell>
        </row>
        <row r="14">
          <cell r="B14">
            <v>35</v>
          </cell>
          <cell r="C14">
            <v>3</v>
          </cell>
          <cell r="H14">
            <v>11</v>
          </cell>
          <cell r="I14">
            <v>19</v>
          </cell>
        </row>
        <row r="15">
          <cell r="B15">
            <v>28</v>
          </cell>
          <cell r="C15">
            <v>5</v>
          </cell>
          <cell r="H15">
            <v>4</v>
          </cell>
          <cell r="I15">
            <v>17</v>
          </cell>
        </row>
        <row r="16">
          <cell r="B16">
            <v>34</v>
          </cell>
          <cell r="C16">
            <v>10</v>
          </cell>
          <cell r="H16">
            <v>10</v>
          </cell>
          <cell r="I16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 chart"/>
    </sheetNames>
    <sheetDataSet>
      <sheetData sheetId="0">
        <row r="1">
          <cell r="B1" t="str">
            <v>PPH total</v>
          </cell>
          <cell r="C1" t="str">
            <v>Deliveries</v>
          </cell>
        </row>
        <row r="2">
          <cell r="A2" t="str">
            <v>January</v>
          </cell>
          <cell r="B2">
            <v>2</v>
          </cell>
          <cell r="C2">
            <v>25</v>
          </cell>
        </row>
        <row r="3">
          <cell r="A3" t="str">
            <v>February</v>
          </cell>
          <cell r="B3">
            <v>6</v>
          </cell>
          <cell r="C3">
            <v>25</v>
          </cell>
        </row>
        <row r="4">
          <cell r="A4" t="str">
            <v>March</v>
          </cell>
          <cell r="B4">
            <v>6</v>
          </cell>
          <cell r="C4">
            <v>22</v>
          </cell>
        </row>
        <row r="5">
          <cell r="A5" t="str">
            <v>April</v>
          </cell>
          <cell r="B5">
            <v>2</v>
          </cell>
          <cell r="C5">
            <v>30</v>
          </cell>
        </row>
        <row r="6">
          <cell r="A6" t="str">
            <v>May</v>
          </cell>
          <cell r="B6">
            <v>3</v>
          </cell>
          <cell r="C6">
            <v>28</v>
          </cell>
        </row>
        <row r="7">
          <cell r="A7" t="str">
            <v>June</v>
          </cell>
          <cell r="B7">
            <v>1</v>
          </cell>
          <cell r="C7">
            <v>20</v>
          </cell>
        </row>
        <row r="8">
          <cell r="A8" t="str">
            <v>July</v>
          </cell>
          <cell r="B8">
            <v>3</v>
          </cell>
          <cell r="C8">
            <v>18</v>
          </cell>
        </row>
        <row r="9">
          <cell r="A9" t="str">
            <v>August</v>
          </cell>
          <cell r="B9">
            <v>6</v>
          </cell>
          <cell r="C9">
            <v>34</v>
          </cell>
        </row>
        <row r="10">
          <cell r="A10" t="str">
            <v>September</v>
          </cell>
          <cell r="B10">
            <v>5</v>
          </cell>
          <cell r="C10">
            <v>28</v>
          </cell>
        </row>
        <row r="11">
          <cell r="A11" t="str">
            <v>October</v>
          </cell>
          <cell r="B11">
            <v>6</v>
          </cell>
          <cell r="C11">
            <v>34</v>
          </cell>
        </row>
        <row r="12">
          <cell r="A12" t="str">
            <v>November</v>
          </cell>
          <cell r="B12">
            <v>4</v>
          </cell>
          <cell r="C12">
            <v>27</v>
          </cell>
        </row>
        <row r="13">
          <cell r="A13" t="str">
            <v>December</v>
          </cell>
          <cell r="B13">
            <v>6</v>
          </cell>
          <cell r="C13">
            <v>28</v>
          </cell>
        </row>
        <row r="14">
          <cell r="A14" t="str">
            <v>January</v>
          </cell>
          <cell r="B14">
            <v>3</v>
          </cell>
          <cell r="C14">
            <v>35</v>
          </cell>
        </row>
        <row r="15">
          <cell r="A15" t="str">
            <v>February</v>
          </cell>
          <cell r="B15">
            <v>5</v>
          </cell>
          <cell r="C15">
            <v>28</v>
          </cell>
        </row>
        <row r="16">
          <cell r="A16" t="str">
            <v>March</v>
          </cell>
          <cell r="B16">
            <v>10</v>
          </cell>
          <cell r="C16">
            <v>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eto chart of causes of PP"/>
    </sheetNames>
    <sheetDataSet>
      <sheetData sheetId="0">
        <row r="1">
          <cell r="C1">
            <v>0</v>
          </cell>
        </row>
        <row r="2">
          <cell r="A2" t="str">
            <v>atony</v>
          </cell>
          <cell r="B2">
            <v>45</v>
          </cell>
          <cell r="C2">
            <v>0.45918367346938777</v>
          </cell>
        </row>
        <row r="3">
          <cell r="A3" t="str">
            <v>trauma</v>
          </cell>
          <cell r="B3">
            <v>30</v>
          </cell>
          <cell r="C3">
            <v>0.76530612244897966</v>
          </cell>
        </row>
        <row r="4">
          <cell r="A4" t="str">
            <v>laceration</v>
          </cell>
          <cell r="B4">
            <v>18</v>
          </cell>
          <cell r="C4">
            <v>0.94897959183673475</v>
          </cell>
        </row>
        <row r="5">
          <cell r="A5" t="str">
            <v>others (RPC)</v>
          </cell>
          <cell r="B5">
            <v>5</v>
          </cell>
          <cell r="C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sqref="A1:C16"/>
    </sheetView>
  </sheetViews>
  <sheetFormatPr defaultRowHeight="15" x14ac:dyDescent="0.25"/>
  <sheetData>
    <row r="1" spans="1:3" x14ac:dyDescent="0.25">
      <c r="A1" s="2" t="s">
        <v>0</v>
      </c>
      <c r="B1" s="2" t="s">
        <v>13</v>
      </c>
      <c r="C1" t="s">
        <v>19</v>
      </c>
    </row>
    <row r="2" spans="1:3" x14ac:dyDescent="0.25">
      <c r="A2" s="2" t="s">
        <v>1</v>
      </c>
      <c r="B2" s="2">
        <v>2</v>
      </c>
      <c r="C2">
        <f>AVERAGE($B$1:$B$16)</f>
        <v>4.5333333333333332</v>
      </c>
    </row>
    <row r="3" spans="1:3" x14ac:dyDescent="0.25">
      <c r="A3" s="2" t="s">
        <v>2</v>
      </c>
      <c r="B3" s="2">
        <v>6</v>
      </c>
      <c r="C3">
        <f t="shared" ref="C3:C36" si="0">C2</f>
        <v>4.5333333333333332</v>
      </c>
    </row>
    <row r="4" spans="1:3" x14ac:dyDescent="0.25">
      <c r="A4" s="2" t="s">
        <v>3</v>
      </c>
      <c r="B4" s="2">
        <v>6</v>
      </c>
      <c r="C4">
        <f t="shared" si="0"/>
        <v>4.5333333333333332</v>
      </c>
    </row>
    <row r="5" spans="1:3" x14ac:dyDescent="0.25">
      <c r="A5" s="2" t="s">
        <v>4</v>
      </c>
      <c r="B5" s="2">
        <v>2</v>
      </c>
      <c r="C5">
        <f t="shared" si="0"/>
        <v>4.5333333333333332</v>
      </c>
    </row>
    <row r="6" spans="1:3" x14ac:dyDescent="0.25">
      <c r="A6" s="2" t="s">
        <v>5</v>
      </c>
      <c r="B6" s="2">
        <v>3</v>
      </c>
      <c r="C6">
        <f t="shared" si="0"/>
        <v>4.5333333333333332</v>
      </c>
    </row>
    <row r="7" spans="1:3" x14ac:dyDescent="0.25">
      <c r="A7" s="2" t="s">
        <v>6</v>
      </c>
      <c r="B7" s="2">
        <v>1</v>
      </c>
      <c r="C7">
        <f t="shared" si="0"/>
        <v>4.5333333333333332</v>
      </c>
    </row>
    <row r="8" spans="1:3" x14ac:dyDescent="0.25">
      <c r="A8" s="2" t="s">
        <v>7</v>
      </c>
      <c r="B8" s="2">
        <v>3</v>
      </c>
      <c r="C8">
        <f t="shared" si="0"/>
        <v>4.5333333333333332</v>
      </c>
    </row>
    <row r="9" spans="1:3" x14ac:dyDescent="0.25">
      <c r="A9" s="2" t="s">
        <v>8</v>
      </c>
      <c r="B9" s="2">
        <v>6</v>
      </c>
      <c r="C9">
        <f t="shared" si="0"/>
        <v>4.5333333333333332</v>
      </c>
    </row>
    <row r="10" spans="1:3" x14ac:dyDescent="0.25">
      <c r="A10" s="2" t="s">
        <v>9</v>
      </c>
      <c r="B10" s="2">
        <v>5</v>
      </c>
      <c r="C10">
        <f t="shared" si="0"/>
        <v>4.5333333333333332</v>
      </c>
    </row>
    <row r="11" spans="1:3" x14ac:dyDescent="0.25">
      <c r="A11" s="2" t="s">
        <v>10</v>
      </c>
      <c r="B11" s="2">
        <v>6</v>
      </c>
      <c r="C11">
        <f t="shared" si="0"/>
        <v>4.5333333333333332</v>
      </c>
    </row>
    <row r="12" spans="1:3" x14ac:dyDescent="0.25">
      <c r="A12" s="2" t="s">
        <v>11</v>
      </c>
      <c r="B12" s="2">
        <v>4</v>
      </c>
      <c r="C12">
        <f t="shared" si="0"/>
        <v>4.5333333333333332</v>
      </c>
    </row>
    <row r="13" spans="1:3" x14ac:dyDescent="0.25">
      <c r="A13" s="2" t="s">
        <v>12</v>
      </c>
      <c r="B13" s="2">
        <v>6</v>
      </c>
      <c r="C13">
        <f t="shared" si="0"/>
        <v>4.5333333333333332</v>
      </c>
    </row>
    <row r="14" spans="1:3" x14ac:dyDescent="0.25">
      <c r="A14" s="2" t="s">
        <v>1</v>
      </c>
      <c r="B14" s="2">
        <v>3</v>
      </c>
      <c r="C14">
        <f t="shared" si="0"/>
        <v>4.5333333333333332</v>
      </c>
    </row>
    <row r="15" spans="1:3" x14ac:dyDescent="0.25">
      <c r="A15" s="2" t="s">
        <v>2</v>
      </c>
      <c r="B15" s="2">
        <v>5</v>
      </c>
      <c r="C15">
        <f t="shared" si="0"/>
        <v>4.5333333333333332</v>
      </c>
    </row>
    <row r="16" spans="1:3" x14ac:dyDescent="0.25">
      <c r="A16" s="2" t="s">
        <v>3</v>
      </c>
      <c r="B16" s="2">
        <v>10</v>
      </c>
      <c r="C16">
        <f t="shared" si="0"/>
        <v>4.5333333333333332</v>
      </c>
    </row>
    <row r="17" spans="3:3" x14ac:dyDescent="0.25">
      <c r="C17">
        <f t="shared" si="0"/>
        <v>4.5333333333333332</v>
      </c>
    </row>
    <row r="18" spans="3:3" x14ac:dyDescent="0.25">
      <c r="C18">
        <f t="shared" si="0"/>
        <v>4.5333333333333332</v>
      </c>
    </row>
    <row r="19" spans="3:3" x14ac:dyDescent="0.25">
      <c r="C19">
        <f t="shared" si="0"/>
        <v>4.5333333333333332</v>
      </c>
    </row>
    <row r="20" spans="3:3" x14ac:dyDescent="0.25">
      <c r="C20">
        <f t="shared" si="0"/>
        <v>4.5333333333333332</v>
      </c>
    </row>
    <row r="21" spans="3:3" x14ac:dyDescent="0.25">
      <c r="C21">
        <f t="shared" si="0"/>
        <v>4.5333333333333332</v>
      </c>
    </row>
    <row r="22" spans="3:3" x14ac:dyDescent="0.25">
      <c r="C22">
        <f t="shared" si="0"/>
        <v>4.5333333333333332</v>
      </c>
    </row>
    <row r="23" spans="3:3" x14ac:dyDescent="0.25">
      <c r="C23">
        <f t="shared" si="0"/>
        <v>4.5333333333333332</v>
      </c>
    </row>
    <row r="24" spans="3:3" x14ac:dyDescent="0.25">
      <c r="C24">
        <f t="shared" si="0"/>
        <v>4.5333333333333332</v>
      </c>
    </row>
    <row r="25" spans="3:3" x14ac:dyDescent="0.25">
      <c r="C25">
        <f t="shared" si="0"/>
        <v>4.5333333333333332</v>
      </c>
    </row>
    <row r="26" spans="3:3" x14ac:dyDescent="0.25">
      <c r="C26">
        <f t="shared" si="0"/>
        <v>4.5333333333333332</v>
      </c>
    </row>
    <row r="27" spans="3:3" x14ac:dyDescent="0.25">
      <c r="C27">
        <f t="shared" si="0"/>
        <v>4.5333333333333332</v>
      </c>
    </row>
    <row r="28" spans="3:3" x14ac:dyDescent="0.25">
      <c r="C28">
        <f t="shared" si="0"/>
        <v>4.5333333333333332</v>
      </c>
    </row>
    <row r="29" spans="3:3" x14ac:dyDescent="0.25">
      <c r="C29">
        <f t="shared" si="0"/>
        <v>4.5333333333333332</v>
      </c>
    </row>
    <row r="30" spans="3:3" x14ac:dyDescent="0.25">
      <c r="C30">
        <f t="shared" si="0"/>
        <v>4.5333333333333332</v>
      </c>
    </row>
    <row r="31" spans="3:3" x14ac:dyDescent="0.25">
      <c r="C31">
        <f t="shared" si="0"/>
        <v>4.5333333333333332</v>
      </c>
    </row>
    <row r="32" spans="3:3" x14ac:dyDescent="0.25">
      <c r="C32">
        <f t="shared" si="0"/>
        <v>4.5333333333333332</v>
      </c>
    </row>
    <row r="33" spans="3:3" x14ac:dyDescent="0.25">
      <c r="C33">
        <f t="shared" si="0"/>
        <v>4.5333333333333332</v>
      </c>
    </row>
    <row r="34" spans="3:3" x14ac:dyDescent="0.25">
      <c r="C34">
        <f t="shared" si="0"/>
        <v>4.5333333333333332</v>
      </c>
    </row>
    <row r="35" spans="3:3" x14ac:dyDescent="0.25">
      <c r="C35">
        <f t="shared" si="0"/>
        <v>4.5333333333333332</v>
      </c>
    </row>
    <row r="36" spans="3:3" x14ac:dyDescent="0.25">
      <c r="C36">
        <f t="shared" si="0"/>
        <v>4.5333333333333332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51" zoomScaleNormal="32" workbookViewId="0">
      <selection activeCell="P28" sqref="P28:P36"/>
    </sheetView>
  </sheetViews>
  <sheetFormatPr defaultRowHeight="15" x14ac:dyDescent="0.25"/>
  <sheetData>
    <row r="1" spans="1:3" x14ac:dyDescent="0.25">
      <c r="A1" s="2" t="s">
        <v>0</v>
      </c>
      <c r="B1" s="2" t="s">
        <v>13</v>
      </c>
      <c r="C1" t="s">
        <v>30</v>
      </c>
    </row>
    <row r="2" spans="1:3" x14ac:dyDescent="0.25">
      <c r="A2" s="2" t="s">
        <v>1</v>
      </c>
      <c r="B2" s="2">
        <v>2</v>
      </c>
      <c r="C2">
        <f>MEDIAN($B$1:$B$16)</f>
        <v>5</v>
      </c>
    </row>
    <row r="3" spans="1:3" x14ac:dyDescent="0.25">
      <c r="A3" s="2" t="s">
        <v>2</v>
      </c>
      <c r="B3" s="2">
        <v>6</v>
      </c>
      <c r="C3">
        <f t="shared" ref="C3:C36" si="0">C2</f>
        <v>5</v>
      </c>
    </row>
    <row r="4" spans="1:3" x14ac:dyDescent="0.25">
      <c r="A4" s="2" t="s">
        <v>3</v>
      </c>
      <c r="B4" s="2">
        <v>6</v>
      </c>
      <c r="C4">
        <f t="shared" si="0"/>
        <v>5</v>
      </c>
    </row>
    <row r="5" spans="1:3" x14ac:dyDescent="0.25">
      <c r="A5" s="2" t="s">
        <v>4</v>
      </c>
      <c r="B5" s="2">
        <v>2</v>
      </c>
      <c r="C5">
        <f t="shared" si="0"/>
        <v>5</v>
      </c>
    </row>
    <row r="6" spans="1:3" x14ac:dyDescent="0.25">
      <c r="A6" s="2" t="s">
        <v>5</v>
      </c>
      <c r="B6" s="2">
        <v>3</v>
      </c>
      <c r="C6">
        <f t="shared" si="0"/>
        <v>5</v>
      </c>
    </row>
    <row r="7" spans="1:3" x14ac:dyDescent="0.25">
      <c r="A7" s="2" t="s">
        <v>6</v>
      </c>
      <c r="B7" s="2">
        <v>1</v>
      </c>
      <c r="C7">
        <f t="shared" si="0"/>
        <v>5</v>
      </c>
    </row>
    <row r="8" spans="1:3" x14ac:dyDescent="0.25">
      <c r="A8" s="2" t="s">
        <v>7</v>
      </c>
      <c r="B8" s="2">
        <v>3</v>
      </c>
      <c r="C8">
        <f t="shared" si="0"/>
        <v>5</v>
      </c>
    </row>
    <row r="9" spans="1:3" x14ac:dyDescent="0.25">
      <c r="A9" s="2" t="s">
        <v>8</v>
      </c>
      <c r="B9" s="2">
        <v>6</v>
      </c>
      <c r="C9">
        <f t="shared" si="0"/>
        <v>5</v>
      </c>
    </row>
    <row r="10" spans="1:3" x14ac:dyDescent="0.25">
      <c r="A10" s="2" t="s">
        <v>9</v>
      </c>
      <c r="B10" s="2">
        <v>5</v>
      </c>
      <c r="C10">
        <f t="shared" si="0"/>
        <v>5</v>
      </c>
    </row>
    <row r="11" spans="1:3" x14ac:dyDescent="0.25">
      <c r="A11" s="2" t="s">
        <v>10</v>
      </c>
      <c r="B11" s="2">
        <v>6</v>
      </c>
      <c r="C11">
        <f t="shared" si="0"/>
        <v>5</v>
      </c>
    </row>
    <row r="12" spans="1:3" x14ac:dyDescent="0.25">
      <c r="A12" s="2" t="s">
        <v>11</v>
      </c>
      <c r="B12" s="2">
        <v>4</v>
      </c>
      <c r="C12">
        <f t="shared" si="0"/>
        <v>5</v>
      </c>
    </row>
    <row r="13" spans="1:3" x14ac:dyDescent="0.25">
      <c r="A13" s="2" t="s">
        <v>12</v>
      </c>
      <c r="B13" s="2">
        <v>6</v>
      </c>
      <c r="C13">
        <f t="shared" si="0"/>
        <v>5</v>
      </c>
    </row>
    <row r="14" spans="1:3" x14ac:dyDescent="0.25">
      <c r="A14" s="2" t="s">
        <v>1</v>
      </c>
      <c r="B14" s="2">
        <v>3</v>
      </c>
      <c r="C14">
        <f t="shared" si="0"/>
        <v>5</v>
      </c>
    </row>
    <row r="15" spans="1:3" x14ac:dyDescent="0.25">
      <c r="A15" s="2" t="s">
        <v>2</v>
      </c>
      <c r="B15" s="2">
        <v>5</v>
      </c>
      <c r="C15">
        <f t="shared" si="0"/>
        <v>5</v>
      </c>
    </row>
    <row r="16" spans="1:3" x14ac:dyDescent="0.25">
      <c r="A16" s="2" t="s">
        <v>3</v>
      </c>
      <c r="B16" s="2">
        <v>10</v>
      </c>
      <c r="C16">
        <f t="shared" si="0"/>
        <v>5</v>
      </c>
    </row>
    <row r="17" spans="3:3" x14ac:dyDescent="0.25">
      <c r="C17">
        <f t="shared" si="0"/>
        <v>5</v>
      </c>
    </row>
    <row r="18" spans="3:3" x14ac:dyDescent="0.25">
      <c r="C18">
        <f t="shared" si="0"/>
        <v>5</v>
      </c>
    </row>
    <row r="19" spans="3:3" x14ac:dyDescent="0.25">
      <c r="C19">
        <f t="shared" si="0"/>
        <v>5</v>
      </c>
    </row>
    <row r="20" spans="3:3" x14ac:dyDescent="0.25">
      <c r="C20">
        <f t="shared" si="0"/>
        <v>5</v>
      </c>
    </row>
    <row r="21" spans="3:3" x14ac:dyDescent="0.25">
      <c r="C21">
        <f t="shared" si="0"/>
        <v>5</v>
      </c>
    </row>
    <row r="22" spans="3:3" x14ac:dyDescent="0.25">
      <c r="C22">
        <f t="shared" si="0"/>
        <v>5</v>
      </c>
    </row>
    <row r="23" spans="3:3" x14ac:dyDescent="0.25">
      <c r="C23">
        <f t="shared" si="0"/>
        <v>5</v>
      </c>
    </row>
    <row r="24" spans="3:3" x14ac:dyDescent="0.25">
      <c r="C24">
        <f t="shared" si="0"/>
        <v>5</v>
      </c>
    </row>
    <row r="25" spans="3:3" x14ac:dyDescent="0.25">
      <c r="C25">
        <f t="shared" si="0"/>
        <v>5</v>
      </c>
    </row>
    <row r="26" spans="3:3" x14ac:dyDescent="0.25">
      <c r="C26">
        <f t="shared" si="0"/>
        <v>5</v>
      </c>
    </row>
    <row r="27" spans="3:3" x14ac:dyDescent="0.25">
      <c r="C27">
        <f t="shared" si="0"/>
        <v>5</v>
      </c>
    </row>
    <row r="28" spans="3:3" x14ac:dyDescent="0.25">
      <c r="C28">
        <f t="shared" si="0"/>
        <v>5</v>
      </c>
    </row>
    <row r="29" spans="3:3" x14ac:dyDescent="0.25">
      <c r="C29">
        <f t="shared" si="0"/>
        <v>5</v>
      </c>
    </row>
    <row r="30" spans="3:3" x14ac:dyDescent="0.25">
      <c r="C30">
        <f t="shared" si="0"/>
        <v>5</v>
      </c>
    </row>
    <row r="31" spans="3:3" x14ac:dyDescent="0.25">
      <c r="C31">
        <f t="shared" si="0"/>
        <v>5</v>
      </c>
    </row>
    <row r="32" spans="3:3" x14ac:dyDescent="0.25">
      <c r="C32">
        <f t="shared" si="0"/>
        <v>5</v>
      </c>
    </row>
    <row r="33" spans="3:3" x14ac:dyDescent="0.25">
      <c r="C33">
        <f t="shared" si="0"/>
        <v>5</v>
      </c>
    </row>
    <row r="34" spans="3:3" x14ac:dyDescent="0.25">
      <c r="C34">
        <f t="shared" si="0"/>
        <v>5</v>
      </c>
    </row>
    <row r="35" spans="3:3" x14ac:dyDescent="0.25">
      <c r="C35">
        <f t="shared" si="0"/>
        <v>5</v>
      </c>
    </row>
    <row r="36" spans="3:3" x14ac:dyDescent="0.25">
      <c r="C36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A4" sqref="A4"/>
    </sheetView>
  </sheetViews>
  <sheetFormatPr defaultRowHeight="15" x14ac:dyDescent="0.25"/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M1" t="s">
        <v>0</v>
      </c>
      <c r="N1" t="s">
        <v>13</v>
      </c>
    </row>
    <row r="2" spans="1:18" x14ac:dyDescent="0.25">
      <c r="A2" s="1">
        <f>('[1]summary of data'!C2/'[1]summary of data'!B2)*100</f>
        <v>8</v>
      </c>
      <c r="B2" s="1">
        <f xml:space="preserve"> '[1]summary of data'!H2 / '[1]summary of data'!B2 * 100</f>
        <v>16</v>
      </c>
      <c r="C2" s="1">
        <f xml:space="preserve"> '[1]summary of data'!I2 /'[1]summary of data'!B2* 100</f>
        <v>44</v>
      </c>
      <c r="D2" s="1">
        <f t="shared" ref="D2:D16" si="0" xml:space="preserve"> B2 +  C2</f>
        <v>60</v>
      </c>
      <c r="M2" t="s">
        <v>1</v>
      </c>
      <c r="N2">
        <v>2</v>
      </c>
      <c r="Q2" t="s">
        <v>20</v>
      </c>
      <c r="R2">
        <v>68</v>
      </c>
    </row>
    <row r="3" spans="1:18" x14ac:dyDescent="0.25">
      <c r="A3" s="1">
        <f>('[1]summary of data'!C3/'[1]summary of data'!B3)*100</f>
        <v>24</v>
      </c>
      <c r="B3" s="1">
        <f xml:space="preserve"> '[1]summary of data'!H3 / '[1]summary of data'!B3 * 100</f>
        <v>16</v>
      </c>
      <c r="C3" s="1">
        <f xml:space="preserve"> '[1]summary of data'!I3 / '[1]summary of data'!B3 * 100</f>
        <v>36</v>
      </c>
      <c r="D3" s="1">
        <f t="shared" si="0"/>
        <v>52</v>
      </c>
      <c r="M3" t="s">
        <v>2</v>
      </c>
      <c r="N3">
        <v>6</v>
      </c>
      <c r="Q3" t="s">
        <v>21</v>
      </c>
      <c r="R3">
        <f>MIN(N2:N16)</f>
        <v>1</v>
      </c>
    </row>
    <row r="4" spans="1:18" x14ac:dyDescent="0.25">
      <c r="A4" s="1">
        <f>('[1]summary of data'!C4/'[1]summary of data'!B4)*100</f>
        <v>27.27272727272727</v>
      </c>
      <c r="B4" s="1">
        <f xml:space="preserve"> '[1]summary of data'!H4 / '[1]summary of data'!B4 * 100</f>
        <v>22.727272727272727</v>
      </c>
      <c r="C4" s="1">
        <f xml:space="preserve"> '[1]summary of data'!I4 /'[1]summary of data'!B4* 100</f>
        <v>40.909090909090914</v>
      </c>
      <c r="D4" s="1">
        <f t="shared" si="0"/>
        <v>63.63636363636364</v>
      </c>
      <c r="M4" t="s">
        <v>3</v>
      </c>
      <c r="N4">
        <v>6</v>
      </c>
      <c r="Q4" t="s">
        <v>22</v>
      </c>
      <c r="R4">
        <f>MAX(N2:N16)</f>
        <v>10</v>
      </c>
    </row>
    <row r="5" spans="1:18" x14ac:dyDescent="0.25">
      <c r="A5" s="1">
        <f>('[1]summary of data'!C5/'[1]summary of data'!B5)*100</f>
        <v>6.666666666666667</v>
      </c>
      <c r="B5" s="1">
        <f xml:space="preserve"> '[1]summary of data'!H5 / '[1]summary of data'!B5 * 100</f>
        <v>13.333333333333334</v>
      </c>
      <c r="C5" s="1">
        <f xml:space="preserve"> '[1]summary of data'!I5 /'[1]summary of data'!B5* 100</f>
        <v>46.666666666666664</v>
      </c>
      <c r="D5" s="1">
        <f t="shared" si="0"/>
        <v>60</v>
      </c>
      <c r="M5" t="s">
        <v>4</v>
      </c>
      <c r="N5">
        <v>2</v>
      </c>
      <c r="Q5" t="s">
        <v>23</v>
      </c>
      <c r="R5">
        <f>AVERAGE(N2:N16)</f>
        <v>4.5333333333333332</v>
      </c>
    </row>
    <row r="6" spans="1:18" x14ac:dyDescent="0.25">
      <c r="A6" s="1">
        <f>('[1]summary of data'!C6/'[1]summary of data'!B6)*100</f>
        <v>10.714285714285714</v>
      </c>
      <c r="B6" s="1">
        <f xml:space="preserve"> '[1]summary of data'!H6 / '[1]summary of data'!B6 * 100</f>
        <v>28.571428571428569</v>
      </c>
      <c r="C6" s="1">
        <f xml:space="preserve"> '[1]summary of data'!I6 /'[1]summary of data'!B6* 100</f>
        <v>32.142857142857146</v>
      </c>
      <c r="D6" s="1">
        <f t="shared" si="0"/>
        <v>60.714285714285715</v>
      </c>
      <c r="M6" t="s">
        <v>5</v>
      </c>
      <c r="N6">
        <v>3</v>
      </c>
      <c r="Q6" t="s">
        <v>24</v>
      </c>
      <c r="R6">
        <f>MEDIAN(N2:N16)</f>
        <v>5</v>
      </c>
    </row>
    <row r="7" spans="1:18" x14ac:dyDescent="0.25">
      <c r="A7" s="1">
        <f>('[1]summary of data'!C7/'[1]summary of data'!B7)*100</f>
        <v>5</v>
      </c>
      <c r="B7" s="1">
        <f xml:space="preserve"> '[1]summary of data'!H7 / '[1]summary of data'!B7 * 100</f>
        <v>10</v>
      </c>
      <c r="C7" s="1">
        <f xml:space="preserve"> '[1]summary of data'!I7 /'[1]summary of data'!B7* 100</f>
        <v>55.000000000000007</v>
      </c>
      <c r="D7" s="1">
        <f t="shared" si="0"/>
        <v>65</v>
      </c>
      <c r="M7" t="s">
        <v>6</v>
      </c>
      <c r="N7">
        <v>1</v>
      </c>
    </row>
    <row r="8" spans="1:18" x14ac:dyDescent="0.25">
      <c r="A8" s="1">
        <f>('[1]summary of data'!C8/'[1]summary of data'!B8)*100</f>
        <v>16.666666666666664</v>
      </c>
      <c r="B8" s="1">
        <f xml:space="preserve"> '[1]summary of data'!H8 / '[1]summary of data'!B8 * 100</f>
        <v>27.777777777777779</v>
      </c>
      <c r="C8" s="1">
        <f xml:space="preserve"> '[1]summary of data'!I8 /'[1]summary of data'!B8* 100</f>
        <v>66.666666666666657</v>
      </c>
      <c r="D8" s="1">
        <f t="shared" si="0"/>
        <v>94.444444444444429</v>
      </c>
      <c r="M8" t="s">
        <v>7</v>
      </c>
      <c r="N8">
        <v>3</v>
      </c>
    </row>
    <row r="9" spans="1:18" x14ac:dyDescent="0.25">
      <c r="A9" s="1">
        <f>('[1]summary of data'!C9/'[1]summary of data'!B9)*100</f>
        <v>17.647058823529413</v>
      </c>
      <c r="B9" s="1">
        <f xml:space="preserve"> '[1]summary of data'!H9 / '[1]summary of data'!B9 * 100</f>
        <v>17.647058823529413</v>
      </c>
      <c r="C9" s="1">
        <f xml:space="preserve"> '[1]summary of data'!I9 /'[1]summary of data'!B9* 100</f>
        <v>44.117647058823529</v>
      </c>
      <c r="D9" s="1">
        <f t="shared" si="0"/>
        <v>61.764705882352942</v>
      </c>
      <c r="M9" t="s">
        <v>8</v>
      </c>
      <c r="N9">
        <v>6</v>
      </c>
    </row>
    <row r="10" spans="1:18" x14ac:dyDescent="0.25">
      <c r="A10" s="1">
        <f>('[1]summary of data'!C10/'[1]summary of data'!B10)*100</f>
        <v>17.857142857142858</v>
      </c>
      <c r="B10" s="1">
        <f xml:space="preserve"> '[1]summary of data'!H10 / '[1]summary of data'!B10 * 100</f>
        <v>10.714285714285714</v>
      </c>
      <c r="C10" s="1">
        <f xml:space="preserve"> '[1]summary of data'!I10 /'[1]summary of data'!B10* 100</f>
        <v>46.428571428571431</v>
      </c>
      <c r="D10" s="1">
        <f t="shared" si="0"/>
        <v>57.142857142857146</v>
      </c>
      <c r="M10" t="s">
        <v>9</v>
      </c>
      <c r="N10">
        <v>5</v>
      </c>
    </row>
    <row r="11" spans="1:18" x14ac:dyDescent="0.25">
      <c r="A11" s="1">
        <f>('[1]summary of data'!C11/'[1]summary of data'!B11)*100</f>
        <v>17.647058823529413</v>
      </c>
      <c r="B11" s="1">
        <f xml:space="preserve"> '[1]summary of data'!H11 / '[1]summary of data'!B11 * 100</f>
        <v>20.588235294117645</v>
      </c>
      <c r="C11" s="1">
        <f xml:space="preserve"> '[1]summary of data'!I11 /'[1]summary of data'!B11* 100</f>
        <v>38.235294117647058</v>
      </c>
      <c r="D11" s="1">
        <f t="shared" si="0"/>
        <v>58.823529411764703</v>
      </c>
      <c r="M11" t="s">
        <v>10</v>
      </c>
      <c r="N11">
        <v>6</v>
      </c>
    </row>
    <row r="12" spans="1:18" x14ac:dyDescent="0.25">
      <c r="A12" s="1">
        <f>('[1]summary of data'!C12/'[1]summary of data'!B12)*100</f>
        <v>14.814814814814813</v>
      </c>
      <c r="B12" s="1">
        <f xml:space="preserve"> '[1]summary of data'!H12 / '[1]summary of data'!B12 * 100</f>
        <v>37.037037037037038</v>
      </c>
      <c r="C12" s="1">
        <f xml:space="preserve"> '[1]summary of data'!I12 /'[1]summary of data'!B12* 100</f>
        <v>37.037037037037038</v>
      </c>
      <c r="D12" s="1">
        <f t="shared" si="0"/>
        <v>74.074074074074076</v>
      </c>
      <c r="M12" t="s">
        <v>11</v>
      </c>
      <c r="N12">
        <v>4</v>
      </c>
    </row>
    <row r="13" spans="1:18" x14ac:dyDescent="0.25">
      <c r="A13" s="1">
        <f>('[1]summary of data'!C13/'[1]summary of data'!B13)*100</f>
        <v>21.428571428571427</v>
      </c>
      <c r="B13" s="1">
        <f xml:space="preserve"> '[1]summary of data'!H13 / '[1]summary of data'!B13 * 100</f>
        <v>35.714285714285715</v>
      </c>
      <c r="C13" s="1">
        <f xml:space="preserve"> '[1]summary of data'!I13 /'[1]summary of data'!B13* 100</f>
        <v>39.285714285714285</v>
      </c>
      <c r="D13" s="1">
        <f t="shared" si="0"/>
        <v>75</v>
      </c>
      <c r="M13" t="s">
        <v>12</v>
      </c>
      <c r="N13">
        <v>6</v>
      </c>
    </row>
    <row r="14" spans="1:18" x14ac:dyDescent="0.25">
      <c r="A14" s="1">
        <f>('[1]summary of data'!C14/'[1]summary of data'!B14)*100</f>
        <v>8.5714285714285712</v>
      </c>
      <c r="B14" s="1">
        <f xml:space="preserve"> '[1]summary of data'!H14 / '[1]summary of data'!B14 * 100</f>
        <v>31.428571428571427</v>
      </c>
      <c r="C14" s="1">
        <f xml:space="preserve"> '[1]summary of data'!I14 /'[1]summary of data'!B14* 100</f>
        <v>54.285714285714285</v>
      </c>
      <c r="D14" s="1">
        <f t="shared" si="0"/>
        <v>85.714285714285708</v>
      </c>
      <c r="M14" t="s">
        <v>1</v>
      </c>
      <c r="N14">
        <v>3</v>
      </c>
    </row>
    <row r="15" spans="1:18" x14ac:dyDescent="0.25">
      <c r="A15" s="1">
        <f>('[1]summary of data'!C15/'[1]summary of data'!B15)*100</f>
        <v>17.857142857142858</v>
      </c>
      <c r="B15" s="1">
        <f xml:space="preserve"> '[1]summary of data'!H15 / '[1]summary of data'!B15 * 100</f>
        <v>14.285714285714285</v>
      </c>
      <c r="C15" s="1">
        <f xml:space="preserve"> '[1]summary of data'!I15 /'[1]summary of data'!B15* 100</f>
        <v>60.714285714285708</v>
      </c>
      <c r="D15" s="1">
        <f t="shared" si="0"/>
        <v>75</v>
      </c>
      <c r="M15" t="s">
        <v>2</v>
      </c>
      <c r="N15">
        <v>5</v>
      </c>
    </row>
    <row r="16" spans="1:18" x14ac:dyDescent="0.25">
      <c r="A16" s="1">
        <f>('[1]summary of data'!C16/'[1]summary of data'!B16)*100</f>
        <v>29.411764705882355</v>
      </c>
      <c r="B16" s="1">
        <f xml:space="preserve"> '[1]summary of data'!H16 / '[1]summary of data'!B16 * 100</f>
        <v>29.411764705882355</v>
      </c>
      <c r="C16" s="1">
        <f xml:space="preserve"> '[1]summary of data'!I16 /'[1]summary of data'!B16* 100</f>
        <v>29.411764705882355</v>
      </c>
      <c r="D16" s="1">
        <f t="shared" si="0"/>
        <v>58.82352941176471</v>
      </c>
      <c r="M16" t="s">
        <v>3</v>
      </c>
      <c r="N16">
        <v>10</v>
      </c>
    </row>
    <row r="24" spans="5:7" x14ac:dyDescent="0.25">
      <c r="F24" s="1"/>
      <c r="G24" s="1"/>
    </row>
    <row r="25" spans="5:7" x14ac:dyDescent="0.25">
      <c r="F25" s="1"/>
      <c r="G25" s="1"/>
    </row>
    <row r="26" spans="5:7" x14ac:dyDescent="0.25">
      <c r="F26" s="1"/>
      <c r="G26" s="1"/>
    </row>
    <row r="27" spans="5:7" x14ac:dyDescent="0.25">
      <c r="F27" s="1"/>
      <c r="G27" s="1"/>
    </row>
    <row r="28" spans="5:7" x14ac:dyDescent="0.25">
      <c r="F28" s="1"/>
      <c r="G28" s="1"/>
    </row>
    <row r="29" spans="5:7" x14ac:dyDescent="0.25">
      <c r="E29" t="s">
        <v>0</v>
      </c>
      <c r="F29" s="1" t="s">
        <v>16</v>
      </c>
      <c r="G29" s="1" t="s">
        <v>17</v>
      </c>
    </row>
    <row r="30" spans="5:7" x14ac:dyDescent="0.25">
      <c r="E30" t="s">
        <v>1</v>
      </c>
      <c r="F30" s="1">
        <v>16</v>
      </c>
      <c r="G30" s="1">
        <v>44</v>
      </c>
    </row>
    <row r="31" spans="5:7" x14ac:dyDescent="0.25">
      <c r="E31" t="s">
        <v>2</v>
      </c>
      <c r="F31" s="1">
        <v>16</v>
      </c>
      <c r="G31" s="1">
        <v>36</v>
      </c>
    </row>
    <row r="32" spans="5:7" x14ac:dyDescent="0.25">
      <c r="E32" t="s">
        <v>3</v>
      </c>
      <c r="F32" s="1">
        <v>22.727272727272727</v>
      </c>
      <c r="G32" s="1">
        <v>40.909090909090914</v>
      </c>
    </row>
    <row r="33" spans="5:7" x14ac:dyDescent="0.25">
      <c r="E33" t="s">
        <v>4</v>
      </c>
      <c r="F33" s="1">
        <v>13.333333333333334</v>
      </c>
      <c r="G33" s="1">
        <v>46.666666666666664</v>
      </c>
    </row>
    <row r="34" spans="5:7" x14ac:dyDescent="0.25">
      <c r="E34" t="s">
        <v>5</v>
      </c>
      <c r="F34" s="1">
        <v>28.571428571428569</v>
      </c>
      <c r="G34" s="1">
        <v>32.142857142857146</v>
      </c>
    </row>
    <row r="35" spans="5:7" x14ac:dyDescent="0.25">
      <c r="E35" t="s">
        <v>6</v>
      </c>
      <c r="F35" s="1">
        <v>10</v>
      </c>
      <c r="G35" s="1">
        <v>55.000000000000007</v>
      </c>
    </row>
    <row r="36" spans="5:7" x14ac:dyDescent="0.25">
      <c r="E36" t="s">
        <v>7</v>
      </c>
      <c r="F36" s="1">
        <v>27.777777777777779</v>
      </c>
      <c r="G36" s="1">
        <v>66.666666666666657</v>
      </c>
    </row>
    <row r="37" spans="5:7" x14ac:dyDescent="0.25">
      <c r="E37" t="s">
        <v>8</v>
      </c>
      <c r="F37" s="1">
        <v>17.647058823529413</v>
      </c>
      <c r="G37" s="1">
        <v>44.117647058823529</v>
      </c>
    </row>
    <row r="38" spans="5:7" x14ac:dyDescent="0.25">
      <c r="E38" t="s">
        <v>9</v>
      </c>
      <c r="F38" s="1">
        <v>10.714285714285714</v>
      </c>
      <c r="G38" s="1">
        <v>46.428571428571431</v>
      </c>
    </row>
    <row r="39" spans="5:7" x14ac:dyDescent="0.25">
      <c r="E39" t="s">
        <v>10</v>
      </c>
      <c r="F39" s="1">
        <v>20.588235294117645</v>
      </c>
      <c r="G39" s="1">
        <v>38.235294117647058</v>
      </c>
    </row>
    <row r="40" spans="5:7" x14ac:dyDescent="0.25">
      <c r="E40" t="s">
        <v>11</v>
      </c>
      <c r="F40" s="1">
        <v>37.037037037037038</v>
      </c>
      <c r="G40" s="1">
        <v>37.037037037037038</v>
      </c>
    </row>
    <row r="41" spans="5:7" x14ac:dyDescent="0.25">
      <c r="E41" t="s">
        <v>12</v>
      </c>
      <c r="F41" s="1">
        <v>35.714285714285715</v>
      </c>
      <c r="G41" s="1">
        <v>39.285714285714285</v>
      </c>
    </row>
    <row r="42" spans="5:7" x14ac:dyDescent="0.25">
      <c r="E42" t="s">
        <v>1</v>
      </c>
      <c r="F42" s="1">
        <v>31.428571428571427</v>
      </c>
      <c r="G42" s="1">
        <v>54.285714285714285</v>
      </c>
    </row>
    <row r="43" spans="5:7" x14ac:dyDescent="0.25">
      <c r="E43" t="s">
        <v>2</v>
      </c>
      <c r="F43" s="1">
        <v>14.285714285714285</v>
      </c>
      <c r="G43" s="1">
        <v>60.714285714285708</v>
      </c>
    </row>
    <row r="44" spans="5:7" x14ac:dyDescent="0.25">
      <c r="E44" t="s">
        <v>3</v>
      </c>
      <c r="F44" s="1">
        <v>29.411764705882355</v>
      </c>
      <c r="G44" s="1">
        <v>29.411764705882355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2" sqref="A2:B6"/>
    </sheetView>
  </sheetViews>
  <sheetFormatPr defaultRowHeight="15" x14ac:dyDescent="0.25"/>
  <cols>
    <col min="1" max="2" width="13.42578125" customWidth="1"/>
  </cols>
  <sheetData>
    <row r="2" spans="1:2" x14ac:dyDescent="0.25">
      <c r="A2" t="s">
        <v>25</v>
      </c>
      <c r="B2" t="s">
        <v>29</v>
      </c>
    </row>
    <row r="3" spans="1:2" x14ac:dyDescent="0.25">
      <c r="A3" t="s">
        <v>14</v>
      </c>
      <c r="B3">
        <v>45</v>
      </c>
    </row>
    <row r="4" spans="1:2" x14ac:dyDescent="0.25">
      <c r="A4" t="s">
        <v>26</v>
      </c>
      <c r="B4">
        <v>18</v>
      </c>
    </row>
    <row r="5" spans="1:2" x14ac:dyDescent="0.25">
      <c r="A5" t="s">
        <v>27</v>
      </c>
      <c r="B5">
        <v>30</v>
      </c>
    </row>
    <row r="6" spans="1:2" x14ac:dyDescent="0.25">
      <c r="A6" t="s">
        <v>28</v>
      </c>
      <c r="B6">
        <v>5</v>
      </c>
    </row>
    <row r="8" spans="1:2" x14ac:dyDescent="0.25">
      <c r="A8" t="s">
        <v>20</v>
      </c>
      <c r="B8">
        <f xml:space="preserve"> SUM(B3:B6)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PPH total Data</vt:lpstr>
      <vt:lpstr>PPH total Data16</vt:lpstr>
      <vt:lpstr>Sheet11</vt:lpstr>
      <vt:lpstr>Sheet12</vt:lpstr>
      <vt:lpstr>run chart using 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PPH percent Data</dc:title>
  <dc:creator>balogun taiye and QI Macros</dc:creator>
  <dc:description>_x000d_
Charts created with QI Macros for Excel_x000d_
www.qimacros.com</dc:description>
  <cp:lastModifiedBy>Taiye Balogun</cp:lastModifiedBy>
  <cp:lastPrinted>2015-04-27T12:16:59Z</cp:lastPrinted>
  <dcterms:created xsi:type="dcterms:W3CDTF">2015-03-27T12:46:49Z</dcterms:created>
  <dcterms:modified xsi:type="dcterms:W3CDTF">2015-05-22T14:08:57Z</dcterms:modified>
</cp:coreProperties>
</file>