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3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beta_nxt" sheetId="14" r:id="rId10"/>
    <sheet name="ttxd_xmt_data" sheetId="8" state="hidden" r:id="rId11"/>
    <sheet name="TTXD_XMT" sheetId="9" r:id="rId12"/>
    <sheet name="pttk_data" sheetId="10" r:id="rId13"/>
    <sheet name="PT_TONKHO" sheetId="11" r:id="rId14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AA57" i="2"/>
  <c r="Y57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Y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6" i="2"/>
  <c r="T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AA10" i="2"/>
  <c r="Y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23" i="2"/>
  <c r="V24" i="2"/>
  <c r="V11" i="2"/>
  <c r="V12" i="2"/>
  <c r="V13" i="2"/>
  <c r="V14" i="2"/>
  <c r="V15" i="2"/>
  <c r="V16" i="2"/>
  <c r="V17" i="2"/>
  <c r="V18" i="2"/>
  <c r="V19" i="2"/>
  <c r="V20" i="2"/>
  <c r="V21" i="2"/>
  <c r="V22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  <c r="D49" i="11" l="1"/>
  <c r="T25" i="2"/>
  <c r="K26" i="2"/>
  <c r="T9" i="2"/>
  <c r="K9" i="2"/>
  <c r="K25" i="2" l="1"/>
  <c r="D9" i="2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M23" i="11" l="1"/>
  <c r="E25" i="2"/>
  <c r="X9" i="2"/>
  <c r="F25" i="2"/>
  <c r="N9" i="2"/>
  <c r="D15" i="11"/>
  <c r="M39" i="11"/>
  <c r="L15" i="11"/>
  <c r="D23" i="11"/>
  <c r="L10" i="11"/>
  <c r="D10" i="11"/>
  <c r="Y56" i="2"/>
  <c r="D25" i="2"/>
  <c r="Y9" i="2"/>
  <c r="M49" i="11" l="1"/>
  <c r="M46" i="11"/>
  <c r="L9" i="11"/>
  <c r="D27" i="11"/>
  <c r="D9" i="11"/>
  <c r="Y83" i="2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G26" i="2" l="1"/>
  <c r="O26" i="2"/>
  <c r="AA83" i="2"/>
  <c r="AA23" i="2"/>
  <c r="AA24" i="2"/>
  <c r="AA82" i="2"/>
  <c r="O25" i="2" l="1"/>
  <c r="X25" i="2" s="1"/>
  <c r="X26" i="2"/>
  <c r="N26" i="2"/>
  <c r="G25" i="2"/>
  <c r="N25" i="2" s="1"/>
  <c r="Y26" i="2"/>
  <c r="Y25" i="2" s="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57" i="1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6" i="2"/>
  <c r="AA37" i="2"/>
  <c r="AA54" i="2"/>
  <c r="AA9" i="2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AA25" i="2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<sst xmlns="http://schemas.openxmlformats.org/spreadsheetml/2006/main" count="13975" uniqueCount="1058">
  <si>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</si>
  <si>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</si>
  <si>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</si>
  <si>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</si>
  <si>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</si>
  <si>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</si>
  <si>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</si>
  <si>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</si>
  <si>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</si>
  <si>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</si>
  <si>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</si>
  <si>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</si>
  <si>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</si>
  <si>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</si>
  <si>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</si>
  <si>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</si>
  <si>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</si>
  <si>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</si>
  <si>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</si>
  <si>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</si>
  <si>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</si>
  <si>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</si>
  <si>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</si>
  <si>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</si>
  <si>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</si>
  <si>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</si>
  <si>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</si>
  <si>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</si>
  <si>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</si>
  <si>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</si>
  <si>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</si>
  <si>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</si>
  <si>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</si>
  <si>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</si>
  <si>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</si>
  <si>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</si>
  <si>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</si>
  <si>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</si>
  <si>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</si>
  <si>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</si>
  <si>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</si>
  <si>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</si>
  <si>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</si>
  <si>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</si>
  <si>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</si>
  <si>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</si>
  <si>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</si>
  <si>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</si>
  <si>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</si>
  <si>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</si>
  <si>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</si>
  <si>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</si>
  <si>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</si>
  <si>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</si>
  <si>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</si>
  <si>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</si>
  <si>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</si>
  <si>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</si>
  <si>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</si>
  <si>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</si>
  <si>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</si>
  <si>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</si>
  <si>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</si>
  <si>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</si>
  <si>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</si>
  <si>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</si>
  <si>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</si>
  <si>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</si>
  <si>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</si>
  <si>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</si>
  <si>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</si>
  <si>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</si>
  <si>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</si>
  <si>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</si>
  <si>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</si>
  <si>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</si>
  <si>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</si>
  <si>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</si>
  <si>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</si>
  <si>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</si>
  <si>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</si>
  <si>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</si>
  <si>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</si>
  <si>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</si>
  <si>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</si>
  <si>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</si>
  <si>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</si>
  <si>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</si>
  <si>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</si>
  <si>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</si>
  <si>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</si>
  <si>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</si>
  <si>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</si>
  <si>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</si>
  <si>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</si>
  <si>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</si>
  <si>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</si>
  <si>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</si>
  <si>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</si>
  <si>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</si>
  <si>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</si>
  <si>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</si>
  <si>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</si>
  <si>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</si>
  <si>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</si>
  <si>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</si>
  <si>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</si>
  <si>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</si>
  <si>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</si>
  <si>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</si>
  <si>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</si>
  <si>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</si>
  <si>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</si>
  <si>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</si>
  <si>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</si>
  <si>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</si>
  <si>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</si>
  <si>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</si>
  <si>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</si>
  <si>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</si>
  <si>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</si>
  <si>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</si>
  <si>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</si>
  <si>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</si>
  <si>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</si>
  <si>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</si>
  <si>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</si>
  <si>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</si>
  <si>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</si>
  <si>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</si>
  <si>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</si>
  <si>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</si>
  <si>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</si>
  <si>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</si>
  <si>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</si>
  <si>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</si>
  <si>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</si>
  <si>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</si>
  <si>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</si>
  <si>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</si>
  <si>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</si>
  <si>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</si>
  <si>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</si>
  <si>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</si>
  <si>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</si>
  <si>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</si>
  <si>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</si>
  <si>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</si>
  <si>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</si>
  <si>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</si>
  <si>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</si>
  <si>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</si>
  <si>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</si>
  <si>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</si>
  <si>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</si>
  <si>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</si>
  <si>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</si>
  <si>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</si>
  <si>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</si>
  <si>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</si>
  <si>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</si>
  <si>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</si>
  <si>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</si>
  <si>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</si>
  <si>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</si>
  <si>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</si>
  <si>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</si>
  <si>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</si>
  <si>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</si>
  <si>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</si>
  <si>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</si>
  <si>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</si>
  <si>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</si>
  <si>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</si>
  <si>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</si>
  <si>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</si>
  <si>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</si>
  <si>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</si>
  <si>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</si>
  <si>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</si>
  <si>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</si>
  <si>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</si>
  <si>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</si>
  <si>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</si>
  <si>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</si>
  <si>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</si>
  <si>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</si>
  <si>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</si>
  <si>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</si>
  <si>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</si>
  <si>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</si>
  <si>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</si>
  <si>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</si>
  <si>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</si>
  <si>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</si>
  <si>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</si>
  <si>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</si>
  <si>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</si>
  <si>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</si>
  <si>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</si>
  <si>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</si>
  <si>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</si>
  <si>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</si>
  <si>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</si>
  <si>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</si>
  <si>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</si>
  <si>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</si>
  <si>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</si>
  <si>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</si>
  <si>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</si>
  <si>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</si>
  <si>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</si>
  <si>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</si>
  <si>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</si>
  <si>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</si>
  <si>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</si>
  <si>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</si>
  <si>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</si>
  <si>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</si>
  <si>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</si>
  <si>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</si>
  <si>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</si>
  <si>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</si>
  <si>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</si>
  <si>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</si>
  <si>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</si>
  <si>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</si>
  <si>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</si>
  <si>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</si>
  <si>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</si>
  <si>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</si>
  <si>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</si>
  <si>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</si>
  <si>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</si>
  <si>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</si>
  <si>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</si>
  <si>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</si>
  <si>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</si>
  <si>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</si>
  <si>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</si>
  <si>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</si>
  <si>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</si>
  <si>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</si>
  <si>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</si>
  <si>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</si>
  <si>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</si>
  <si>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</si>
  <si>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</si>
  <si>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</si>
  <si>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</si>
  <si>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</si>
  <si>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</si>
  <si>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</si>
  <si>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</si>
  <si>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</si>
  <si>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</si>
  <si>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</si>
  <si>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</si>
  <si>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</si>
  <si>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</si>
  <si>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</si>
  <si>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</si>
  <si>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</si>
  <si>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</si>
  <si>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</si>
  <si>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</si>
  <si>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</si>
  <si>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</si>
  <si>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</si>
  <si>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</si>
  <si>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</si>
  <si>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</si>
  <si>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</si>
  <si>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</si>
  <si>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</si>
  <si>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</si>
  <si>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</si>
  <si>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</si>
  <si>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</si>
  <si>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</si>
  <si>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</si>
  <si>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</si>
  <si>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</si>
  <si>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</si>
  <si>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</si>
  <si>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</si>
  <si>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</si>
  <si>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</si>
  <si>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</si>
  <si>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</si>
  <si>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</si>
  <si>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</si>
  <si>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</si>
  <si>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</si>
  <si>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</si>
  <si>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</si>
  <si>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</si>
  <si>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</si>
  <si>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</si>
  <si>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</si>
  <si>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</si>
  <si>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</si>
  <si>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</si>
  <si>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</si>
  <si>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</si>
  <si>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</si>
  <si>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</si>
  <si>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</si>
  <si>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</si>
  <si>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</si>
  <si>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</si>
  <si>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</si>
  <si>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</si>
  <si>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</si>
  <si>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</si>
  <si>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</si>
  <si>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</si>
  <si>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</si>
  <si>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</si>
  <si>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</si>
  <si>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</si>
  <si>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</si>
  <si>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</si>
  <si>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</si>
  <si>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</si>
  <si>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</si>
  <si>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</si>
  <si>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</si>
  <si>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</si>
  <si>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</si>
  <si>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</si>
  <si>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</si>
  <si>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</si>
  <si>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</si>
  <si>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</si>
  <si>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</si>
  <si>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</si>
  <si>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</si>
  <si>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</si>
  <si>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</si>
  <si>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</si>
  <si>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</si>
  <si>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</si>
  <si>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</si>
  <si>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</si>
  <si>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</si>
  <si>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</si>
  <si>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</si>
  <si>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</si>
  <si>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</si>
  <si>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</si>
  <si>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</si>
  <si>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</si>
  <si>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</si>
  <si>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</si>
  <si>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</si>
  <si>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</si>
  <si>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</si>
  <si>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</si>
  <si>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</si>
  <si>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</si>
  <si>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</si>
  <si>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</si>
  <si>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</si>
  <si>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</si>
  <si>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</si>
  <si>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</si>
  <si>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</si>
  <si>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</si>
  <si>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</si>
  <si>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</si>
  <si>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</si>
  <si>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</si>
  <si>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</si>
  <si>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</si>
  <si>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</si>
  <si>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</si>
  <si>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</si>
  <si>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</si>
  <si>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</si>
  <si>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</si>
  <si>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</si>
  <si>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</si>
  <si>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</si>
  <si>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</si>
  <si>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</si>
  <si>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</si>
  <si>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</si>
  <si>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</si>
  <si>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</si>
  <si>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</si>
  <si>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</si>
  <si>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</si>
  <si>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</si>
  <si>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</si>
  <si>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</si>
  <si>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</si>
  <si>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</si>
  <si>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</si>
  <si>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</si>
  <si>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</si>
  <si>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</si>
  <si>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</si>
  <si>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</si>
  <si>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</si>
  <si>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</si>
  <si>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</si>
  <si>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</si>
  <si>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</si>
  <si>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</si>
  <si>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</si>
  <si>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</si>
  <si>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</si>
  <si>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</si>
  <si>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</si>
  <si>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</si>
  <si>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</si>
  <si>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</si>
  <si>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</si>
  <si>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</si>
  <si>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</si>
  <si>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</si>
  <si>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</si>
  <si>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</si>
  <si>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</si>
  <si>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</si>
  <si>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</si>
  <si>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</si>
  <si>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</si>
  <si>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</si>
  <si>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</si>
  <si>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</si>
  <si>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</si>
  <si>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</si>
  <si>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</si>
  <si>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</si>
  <si>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</si>
  <si>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</si>
  <si>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</si>
  <si>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</si>
  <si>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</si>
  <si>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</si>
  <si>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</si>
  <si>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</si>
  <si>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</si>
  <si>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</si>
  <si>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</si>
  <si>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</si>
  <si>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</si>
  <si>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</si>
  <si>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</si>
  <si>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</si>
  <si>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</si>
  <si>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</si>
  <si>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</si>
  <si>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</si>
  <si>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</si>
  <si>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</si>
  <si>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</si>
  <si>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</si>
  <si>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</si>
  <si>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</si>
  <si>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</si>
  <si>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</si>
  <si>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</si>
  <si>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</si>
  <si>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</si>
  <si>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</si>
  <si>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</si>
  <si>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</si>
  <si>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</si>
  <si>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</si>
  <si>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</si>
  <si>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</si>
  <si>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</si>
  <si>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</si>
  <si>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</si>
  <si>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</si>
  <si>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</si>
  <si>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</si>
  <si>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</si>
  <si>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</si>
  <si>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</si>
  <si>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</si>
  <si>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</si>
  <si>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</si>
  <si>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</si>
  <si>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</si>
  <si>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</si>
  <si>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</si>
  <si>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</si>
  <si>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</si>
  <si>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</si>
  <si>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</si>
  <si>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</si>
  <si>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</si>
  <si>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</si>
  <si>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</si>
  <si>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</si>
  <si>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</si>
  <si>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</si>
  <si>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</si>
  <si>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</si>
  <si>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</si>
  <si>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</si>
  <si>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</si>
  <si>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</si>
  <si>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</si>
  <si>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</si>
  <si>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</si>
  <si>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</si>
  <si>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</si>
  <si>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</si>
  <si>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</si>
  <si>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</si>
  <si>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</si>
  <si>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</si>
  <si>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</si>
  <si>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</si>
  <si>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</si>
  <si>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</si>
  <si>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</si>
  <si>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</si>
  <si>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</si>
  <si>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</si>
  <si>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</si>
  <si>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</si>
  <si>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</si>
  <si>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</si>
  <si>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</si>
  <si>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</si>
  <si>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</si>
  <si>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</si>
  <si>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</si>
  <si>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</si>
  <si>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</si>
  <si>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</si>
  <si>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</si>
  <si>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</si>
  <si>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</si>
  <si>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</si>
  <si>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</si>
  <si>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</si>
  <si>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</si>
  <si>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</si>
  <si>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</si>
  <si>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</si>
  <si>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</si>
  <si>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</si>
  <si>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</si>
  <si>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</si>
  <si>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</si>
  <si>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</si>
  <si>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</si>
  <si>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</si>
  <si>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</si>
  <si>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</si>
  <si>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</si>
  <si>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</si>
  <si>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</si>
  <si>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</si>
  <si>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</si>
  <si>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</si>
  <si>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</si>
  <si>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</si>
  <si>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</si>
  <si>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</si>
  <si>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</si>
  <si>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</si>
  <si>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</si>
  <si>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</si>
  <si>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</si>
  <si>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</si>
  <si>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</si>
  <si>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</si>
  <si>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</si>
  <si>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</si>
  <si>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</si>
  <si>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</si>
  <si>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</si>
  <si>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</si>
  <si>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</si>
  <si>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</si>
  <si>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</si>
  <si>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</si>
  <si>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</si>
  <si>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</si>
  <si>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</si>
  <si>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</si>
  <si>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</si>
  <si>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</si>
  <si>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</si>
  <si>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</si>
  <si>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</si>
  <si>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</si>
  <si>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</si>
  <si>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</si>
  <si>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</si>
  <si>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</si>
  <si>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</si>
  <si>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</si>
  <si>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</si>
  <si>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</si>
  <si>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</si>
  <si>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</si>
  <si>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</si>
  <si>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</si>
  <si>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</si>
  <si>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</si>
  <si>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</si>
  <si>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</si>
  <si>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</si>
  <si>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</si>
  <si>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</si>
  <si>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</si>
  <si>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</si>
  <si>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</si>
  <si>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</si>
  <si>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</si>
  <si>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</si>
  <si>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</si>
  <si>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</si>
  <si>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</si>
  <si>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</si>
  <si>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</si>
  <si>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</si>
  <si>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</si>
  <si>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</si>
  <si>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</si>
  <si>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</si>
  <si>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</si>
  <si>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</si>
  <si>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</si>
  <si>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</si>
  <si>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</si>
  <si>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</si>
  <si>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</si>
  <si>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</si>
  <si>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</si>
  <si>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</si>
  <si>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</si>
  <si>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</si>
  <si>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</si>
  <si>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</si>
  <si>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</si>
  <si>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</si>
  <si>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</si>
  <si>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</si>
  <si>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</si>
  <si>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</si>
  <si>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</si>
  <si>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</si>
  <si>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</si>
  <si>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</si>
  <si>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</si>
  <si>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</si>
  <si>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</si>
  <si>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</si>
  <si>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</si>
  <si>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</si>
  <si>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</si>
  <si>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</si>
  <si>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</si>
  <si>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</si>
  <si>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</si>
  <si>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</si>
  <si>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</si>
  <si>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</si>
  <si>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</si>
  <si>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</si>
  <si>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</si>
  <si>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</si>
  <si>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</si>
  <si>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</si>
  <si>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</si>
  <si>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</si>
  <si>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</si>
  <si>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</si>
  <si>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</si>
  <si>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</si>
  <si>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</si>
  <si>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</si>
  <si>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</si>
  <si>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</si>
  <si>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</si>
  <si>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</si>
  <si>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</si>
  <si>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</si>
  <si>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</si>
  <si>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</si>
  <si>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</si>
  <si>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</si>
  <si>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</si>
  <si>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</si>
  <si>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</si>
  <si>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</si>
  <si>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</si>
  <si>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</si>
  <si>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</si>
  <si>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</si>
  <si>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</si>
  <si>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</si>
  <si>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</si>
  <si>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</si>
  <si>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</si>
  <si>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</si>
  <si>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</si>
  <si>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</si>
  <si>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</si>
  <si>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</si>
  <si>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</si>
  <si>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</si>
  <si>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</si>
  <si>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</si>
  <si>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</si>
  <si>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</si>
  <si>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</si>
  <si>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</si>
  <si>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</si>
  <si>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</si>
  <si>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</si>
  <si>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</si>
  <si>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</si>
  <si>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</si>
  <si>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</si>
  <si>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</si>
  <si>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</si>
  <si>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</si>
  <si>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</si>
  <si>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</si>
  <si>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</si>
  <si>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</si>
  <si>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</si>
  <si>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</si>
  <si>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</si>
  <si>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</si>
  <si>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</si>
  <si>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</si>
  <si>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</si>
  <si>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</si>
  <si>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</si>
  <si>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</si>
  <si>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</si>
  <si>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</si>
  <si>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</si>
  <si>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</si>
  <si>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</si>
  <si>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</si>
  <si>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</si>
  <si>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</si>
  <si>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</si>
  <si>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</si>
  <si>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</si>
  <si>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</si>
  <si>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</si>
  <si>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</si>
  <si>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</si>
  <si>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</si>
  <si>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</si>
  <si>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</si>
  <si>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</si>
  <si>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</si>
  <si>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</si>
  <si>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</si>
  <si>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</si>
  <si>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</si>
  <si>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</si>
  <si>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</si>
  <si>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</si>
  <si>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</si>
  <si>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</si>
  <si>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</si>
  <si>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</si>
  <si>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</si>
  <si>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</si>
  <si>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</si>
  <si>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</si>
  <si>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</si>
  <si>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</si>
  <si>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</si>
  <si>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</si>
  <si>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</si>
  <si>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</si>
  <si>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</si>
  <si>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</si>
  <si>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</si>
  <si>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</si>
  <si>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</si>
  <si>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</si>
  <si>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</si>
  <si>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</si>
  <si>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</si>
  <si>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</si>
  <si>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</si>
  <si>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</si>
  <si>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</si>
  <si>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</si>
  <si>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</si>
  <si>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</si>
  <si>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</si>
  <si>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</si>
  <si>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</si>
  <si>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</si>
  <si>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</si>
  <si>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</si>
  <si>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</si>
  <si>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</si>
  <si>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</si>
  <si>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</si>
  <si>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</si>
  <si>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</si>
  <si>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</si>
  <si>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</si>
  <si>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</si>
  <si>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</si>
  <si>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</si>
  <si>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</si>
  <si>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</si>
  <si>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</si>
  <si>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</si>
  <si>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</si>
  <si>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</si>
  <si>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</si>
  <si>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</si>
  <si>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</si>
  <si>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</si>
  <si>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</si>
  <si>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</si>
  <si>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</si>
  <si>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</si>
  <si>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</si>
  <si>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</si>
  <si>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</si>
  <si>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</si>
  <si>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</si>
  <si>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</si>
  <si>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</si>
  <si>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</si>
  <si>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</si>
  <si>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</si>
  <si>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</si>
  <si>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</si>
  <si>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</si>
  <si>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</si>
  <si>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</si>
  <si>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</si>
  <si>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</si>
  <si>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</si>
  <si>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</si>
  <si>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</si>
  <si>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</si>
  <si>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</si>
  <si>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</si>
  <si>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</si>
  <si>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</si>
  <si>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</si>
  <si>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</si>
  <si>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</si>
  <si>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</si>
  <si>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</si>
  <si>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</si>
  <si>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</si>
  <si>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</si>
  <si>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</si>
  <si>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</si>
  <si>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</si>
  <si>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</si>
  <si>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</si>
  <si>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</si>
  <si>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</si>
  <si>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</si>
  <si>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</si>
  <si>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</si>
  <si>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</si>
  <si>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</si>
  <si>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</si>
  <si>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</si>
  <si>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</si>
  <si>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</si>
  <si>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</si>
  <si>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</si>
  <si>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</si>
  <si>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</si>
  <si>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</si>
  <si>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</si>
  <si>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</si>
  <si>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</si>
  <si>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</si>
  <si>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</si>
  <si>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</si>
  <si>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</si>
  <si>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</si>
  <si>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</si>
  <si>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</si>
  <si>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</si>
  <si>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</si>
  <si>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</si>
  <si>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</si>
  <si>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</si>
  <si>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</si>
  <si>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</si>
  <si>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</si>
  <si>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</si>
  <si>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</si>
  <si>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</si>
  <si>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</si>
  <si>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</si>
  <si>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</si>
  <si>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</si>
  <si>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</si>
  <si>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</si>
  <si>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</si>
  <si>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</si>
  <si>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</si>
  <si>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</si>
  <si>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</si>
  <si>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</si>
  <si>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</si>
  <si>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</si>
  <si>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</si>
  <si>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</si>
  <si>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</si>
  <si>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</si>
  <si>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</si>
  <si>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</si>
  <si>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</si>
  <si>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</si>
  <si>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</si>
  <si>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</si>
  <si>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</si>
  <si>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</si>
  <si>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</si>
  <si>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</si>
  <si>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</si>
  <si>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</si>
  <si>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</si>
  <si>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</si>
  <si>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</si>
  <si>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</si>
  <si>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</si>
  <si>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</si>
  <si>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</si>
  <si>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</si>
  <si>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</si>
  <si>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</si>
  <si>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</si>
  <si>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</si>
  <si>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</si>
  <si>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</si>
  <si>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</si>
  <si>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</si>
  <si>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</si>
  <si>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</si>
  <si>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</si>
  <si>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</si>
  <si>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</si>
  <si>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</si>
  <si>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</si>
  <si>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</si>
  <si>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</si>
  <si>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</si>
  <si>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</si>
  <si>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</si>
  <si>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</si>
  <si>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</si>
  <si>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</si>
  <si>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</si>
  <si>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</si>
  <si>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</si>
  <si>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</si>
  <si>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</si>
  <si>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</si>
  <si>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</si>
  <si>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</si>
  <si>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</si>
  <si>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</si>
  <si>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</si>
  <si>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</si>
  <si>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</si>
  <si>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</si>
  <si>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</si>
  <si>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</si>
  <si>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</si>
  <si>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</si>
  <si>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</si>
  <si>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</si>
  <si>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</si>
  <si>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</si>
  <si>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</si>
  <si>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</si>
  <si>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</si>
  <si>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</si>
  <si>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</si>
  <si>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</si>
  <si>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</si>
  <si>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</si>
  <si>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</si>
  <si>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</si>
  <si>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</si>
  <si>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</si>
  <si>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</si>
  <si>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</si>
  <si>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</si>
  <si>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</si>
  <si>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</si>
  <si>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</si>
  <si>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</si>
  <si>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</si>
  <si>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</si>
  <si>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</si>
  <si>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</si>
  <si>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</si>
  <si>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</si>
  <si>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</si>
  <si>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</si>
  <si>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</si>
  <si>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</si>
  <si>
    <t>sum</t>
  </si>
  <si>
    <t>NHIEN_LIEU</t>
  </si>
  <si>
    <t>XANG_O_TO</t>
  </si>
  <si>
    <t>HA_CAP</t>
  </si>
  <si>
    <t>DIEZEL</t>
  </si>
  <si>
    <t>DAU_BAY</t>
  </si>
  <si>
    <t>DMN</t>
  </si>
  <si>
    <t>TK_MN</t>
  </si>
  <si>
    <t>TK_DTL</t>
  </si>
  <si>
    <t>TK_DM</t>
  </si>
  <si>
    <t>TK_DK</t>
  </si>
  <si>
    <t>TK_DDC</t>
  </si>
  <si>
    <t>MD_MGMS</t>
  </si>
  <si>
    <t>MD_DTD</t>
  </si>
  <si>
    <t>MD_DK</t>
  </si>
  <si>
    <t>MD_DCOTO</t>
  </si>
  <si>
    <t>99</t>
  </si>
  <si>
    <t>12322.0</t>
  </si>
  <si>
    <t>0</t>
  </si>
  <si>
    <t>1</t>
  </si>
  <si>
    <t>2</t>
  </si>
  <si>
    <t>3</t>
  </si>
  <si>
    <t>4</t>
  </si>
  <si>
    <t>6</t>
  </si>
  <si>
    <t>7</t>
  </si>
  <si>
    <t>9</t>
  </si>
  <si>
    <t>10</t>
  </si>
  <si>
    <t>11</t>
  </si>
  <si>
    <t>12</t>
  </si>
  <si>
    <t>13</t>
  </si>
  <si>
    <t>N.vụ khác T tra bay</t>
  </si>
  <si>
    <t>giai cuu</t>
  </si>
  <si>
    <t>giai cuu 01</t>
  </si>
  <si>
    <t>5</t>
  </si>
  <si>
    <t>CT Đảng CTCT</t>
  </si>
  <si>
    <t>16628.0</t>
  </si>
  <si>
    <t>23106.0</t>
  </si>
  <si>
    <t>2222.0</t>
  </si>
  <si>
    <t>7220.0</t>
  </si>
  <si>
    <t>550.0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</si>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</sst>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5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 tabSelected="false"/>
  </sheetViews>
  <sheetFormatPr defaultRowHeight="15"/>
  <cols>
    <col min="1" max="16384" style="133" width="9.140625"/>
  </cols>
  <sheetData>
    <row r="7" spans="19:22">
      <c r="S7" s="134" t="s">
        <v>500</v>
      </c>
      <c r="T7" s="134"/>
      <c r="U7" s="134"/>
      <c r="V7" s="134" t="s">
        <v>501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abSelected="false" topLeftCell="I1" workbookViewId="0">
      <selection activeCell="C14" sqref="C14"/>
    </sheetView>
  </sheetViews>
  <sheetFormatPr defaultRowHeight="15"/>
  <cols>
    <col min="1" max="4" style="151" width="9.140625"/>
    <col min="5" max="5" customWidth="true" hidden="true" width="0.0"/>
    <col min="6" max="6" customWidth="true" hidden="true" style="151" width="0.0"/>
    <col min="8" max="8" bestFit="true" customWidth="true" width="25.5703125"/>
    <col min="9" max="9" bestFit="true" customWidth="true" width="19.85546875"/>
    <col min="19" max="19" bestFit="true" customWidth="true" width="10.5703125"/>
    <col min="22" max="22" bestFit="true" customWidth="true" width="20.7109375"/>
    <col min="30" max="30" bestFit="true" customWidth="true" width="19.85546875"/>
    <col min="32" max="32" bestFit="true" customWidth="true" width="10.5703125"/>
    <col min="33" max="33" customWidth="true" hidden="true" width="10.5703125"/>
    <col min="34" max="35" customWidth="true" hidden="true" width="0.0"/>
  </cols>
  <sheetData>
    <row r="1" spans="5:35">
      <c r="G1" s="22"/>
      <c r="H1" s="8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</row>
    <row r="2" spans="5:35" ht="42.75" customHeight="1">
      <c r="G2" s="22"/>
      <c r="H2" s="182" t="s">
        <v>5</v>
      </c>
      <c r="I2" s="182"/>
      <c r="J2" s="182"/>
      <c r="K2" s="182"/>
      <c r="L2" s="182"/>
      <c r="M2" s="185" t="s">
        <v>24</v>
      </c>
      <c r="N2" s="185"/>
      <c r="O2" s="185"/>
      <c r="P2" s="185"/>
      <c r="Q2" s="185"/>
      <c r="R2" s="185"/>
      <c r="S2" s="185"/>
      <c r="T2" s="185"/>
      <c r="U2" s="185"/>
      <c r="V2" s="114"/>
      <c r="W2" s="114"/>
      <c r="X2" s="114"/>
      <c r="Y2" s="114"/>
      <c r="Z2" s="115"/>
      <c r="AA2" s="115"/>
      <c r="AB2" s="115"/>
      <c r="AC2" s="115"/>
      <c r="AD2" s="183" t="s">
        <v>25</v>
      </c>
      <c r="AE2" s="184"/>
      <c r="AF2" s="115"/>
    </row>
    <row r="3" spans="5:35" hidden="1">
      <c r="G3" s="22"/>
      <c r="H3" s="8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</row>
    <row r="4" spans="5:35" hidden="1">
      <c r="G4" s="22"/>
      <c r="H4" s="8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</row>
    <row r="5" spans="5:35" s="247" customFormat="1" hidden="1">
      <c r="G5" s="248"/>
      <c r="H5" s="248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</row>
    <row r="6" spans="5:35" s="247" customFormat="1" hidden="1">
      <c r="G6" s="248"/>
      <c r="H6" s="248"/>
      <c r="I6" s="249"/>
      <c r="J6" s="249"/>
      <c r="K6" s="249"/>
      <c r="L6" s="249"/>
      <c r="M6" s="249"/>
      <c r="N6" s="249"/>
      <c r="O6" s="156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</row>
    <row r="7" spans="5:35" s="247" customFormat="1" hidden="1">
      <c r="G7" s="248"/>
      <c r="H7" s="248"/>
      <c r="I7" s="249"/>
      <c r="J7" s="249"/>
      <c r="K7" s="249"/>
      <c r="L7" s="249"/>
      <c r="M7" s="249"/>
      <c r="N7" s="249"/>
      <c r="O7" s="156"/>
      <c r="P7" s="249"/>
      <c r="Q7" s="249"/>
      <c r="R7" s="249"/>
      <c r="S7" s="249"/>
      <c r="T7" s="249"/>
      <c r="U7" s="249"/>
      <c r="V7" s="249"/>
      <c r="W7" s="156"/>
      <c r="X7" s="156"/>
      <c r="Y7" s="249"/>
      <c r="Z7" s="249"/>
      <c r="AA7" s="249"/>
      <c r="AB7" s="249"/>
      <c r="AC7" s="249"/>
      <c r="AD7" s="249"/>
      <c r="AE7" s="249"/>
      <c r="AF7" s="249"/>
    </row>
    <row r="8" spans="5:35" s="154" customFormat="1">
      <c r="G8" s="155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</row>
    <row r="9" spans="5:35">
      <c r="G9" s="219" t="s">
        <v>2</v>
      </c>
      <c r="H9" s="219" t="s">
        <v>6</v>
      </c>
      <c r="I9" s="219" t="s">
        <v>7</v>
      </c>
      <c r="J9" s="219"/>
      <c r="K9" s="219"/>
      <c r="L9" s="219" t="s">
        <v>26</v>
      </c>
      <c r="M9" s="219"/>
      <c r="N9" s="219"/>
      <c r="O9" s="219"/>
      <c r="P9" s="219"/>
      <c r="Q9" s="219"/>
      <c r="R9" s="219"/>
      <c r="S9" s="219"/>
      <c r="T9" s="219"/>
      <c r="U9" s="219" t="s">
        <v>27</v>
      </c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</row>
    <row r="10" spans="5:35">
      <c r="G10" s="219"/>
      <c r="H10" s="219"/>
      <c r="I10" s="157" t="s">
        <v>8</v>
      </c>
      <c r="J10" s="157" t="s">
        <v>9</v>
      </c>
      <c r="K10" s="157" t="s">
        <v>10</v>
      </c>
      <c r="L10" s="157" t="s">
        <v>342</v>
      </c>
      <c r="M10" s="157" t="s">
        <v>96</v>
      </c>
      <c r="N10" s="157" t="s">
        <v>20</v>
      </c>
      <c r="O10" s="157" t="s">
        <v>344</v>
      </c>
      <c r="P10" s="157" t="s">
        <v>346</v>
      </c>
      <c r="Q10" s="157" t="s">
        <v>347</v>
      </c>
      <c r="R10" s="157" t="s">
        <v>15</v>
      </c>
      <c r="S10" s="157" t="s">
        <v>14</v>
      </c>
      <c r="T10" s="157" t="s">
        <v>236</v>
      </c>
      <c r="U10" s="157" t="s">
        <v>342</v>
      </c>
      <c r="V10" s="157" t="s">
        <v>343</v>
      </c>
      <c r="W10" s="157" t="s">
        <v>18</v>
      </c>
      <c r="X10" s="157" t="s">
        <v>96</v>
      </c>
      <c r="Y10" s="157" t="s">
        <v>239</v>
      </c>
      <c r="Z10" s="157" t="s">
        <v>20</v>
      </c>
      <c r="AA10" s="157" t="s">
        <v>21</v>
      </c>
      <c r="AB10" s="157" t="s">
        <v>344</v>
      </c>
      <c r="AC10" s="157" t="s">
        <v>346</v>
      </c>
      <c r="AD10" s="157" t="s">
        <v>347</v>
      </c>
      <c r="AE10" s="157" t="s">
        <v>15</v>
      </c>
      <c r="AF10" s="157" t="s">
        <v>14</v>
      </c>
    </row>
    <row r="11" spans="5:35">
      <c r="E11" t="s" s="0">
        <v>1017</v>
      </c>
      <c r="F11" s="151" t="s">
        <v>1017</v>
      </c>
      <c r="G11" s="0">
        <v>1</v>
      </c>
      <c r="H11" t="s" s="0">
        <v>28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0</v>
      </c>
      <c r="V11" s="0">
        <v>0</v>
      </c>
      <c r="W11" s="0">
        <v>0</v>
      </c>
      <c r="X11" s="0">
        <v>0</v>
      </c>
      <c r="Y11" s="0">
        <v>0</v>
      </c>
      <c r="Z11" s="0">
        <v>0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</v>
      </c>
      <c r="AG11" s="0">
        <v>1</v>
      </c>
      <c r="AH11" s="0">
        <v>1</v>
      </c>
      <c r="AI11" s="0">
        <v>1</v>
      </c>
    </row>
    <row r="12" spans="5:35">
      <c r="E12" t="s" s="0">
        <v>1018</v>
      </c>
      <c r="F12" s="151" t="s">
        <v>1017</v>
      </c>
      <c r="G12" s="0">
        <v>1</v>
      </c>
      <c r="H12" t="s" s="0">
        <v>1018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0</v>
      </c>
      <c r="V12" s="0">
        <v>0</v>
      </c>
      <c r="W12" s="0">
        <v>0</v>
      </c>
      <c r="X12" s="0">
        <v>0</v>
      </c>
      <c r="Y12" s="0">
        <v>0</v>
      </c>
      <c r="Z12" s="0">
        <v>0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0</v>
      </c>
      <c r="AG12" s="0">
        <v>0</v>
      </c>
      <c r="AH12" s="0">
        <v>1</v>
      </c>
      <c r="AI12" s="0">
        <v>1</v>
      </c>
    </row>
    <row r="13" spans="5:35">
      <c r="E13" t="s" s="0">
        <v>1018</v>
      </c>
      <c r="F13" s="151" t="s">
        <v>1019</v>
      </c>
      <c r="G13" s="0">
        <v>1</v>
      </c>
      <c r="H13" t="s" s="0">
        <v>1019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0</v>
      </c>
      <c r="V13" s="0">
        <v>0</v>
      </c>
      <c r="W13" s="0">
        <v>0</v>
      </c>
      <c r="X13" s="0">
        <v>0</v>
      </c>
      <c r="Y13" s="0">
        <v>0</v>
      </c>
      <c r="Z13" s="0">
        <v>0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0</v>
      </c>
      <c r="AG13" s="0">
        <v>0</v>
      </c>
      <c r="AH13" s="0">
        <v>0</v>
      </c>
      <c r="AI13" s="0">
        <v>1</v>
      </c>
    </row>
    <row r="14" spans="5:35">
      <c r="E14" t="s" s="0">
        <v>1018</v>
      </c>
      <c r="F14" s="151" t="s">
        <v>1019</v>
      </c>
      <c r="G14" s="0">
        <v>2</v>
      </c>
      <c r="H14" t="s" s="0">
        <v>30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0</v>
      </c>
      <c r="V14" s="0">
        <v>0</v>
      </c>
      <c r="W14" s="0">
        <v>0</v>
      </c>
      <c r="X14" s="0">
        <v>0</v>
      </c>
      <c r="Y14" s="0">
        <v>0</v>
      </c>
      <c r="Z14" s="0">
        <v>0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0</v>
      </c>
      <c r="AG14" s="0">
        <v>0</v>
      </c>
      <c r="AH14" s="0">
        <v>0</v>
      </c>
      <c r="AI14" s="0">
        <v>0</v>
      </c>
    </row>
    <row r="15" spans="5:35">
      <c r="E15" t="s" s="0">
        <v>1018</v>
      </c>
      <c r="F15" s="151" t="s">
        <v>1019</v>
      </c>
      <c r="G15" s="0">
        <v>3</v>
      </c>
      <c r="H15" t="s" s="0">
        <v>227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  <c r="T15" s="0">
        <v>0</v>
      </c>
      <c r="U15" s="0">
        <v>0</v>
      </c>
      <c r="V15" s="0">
        <v>0</v>
      </c>
      <c r="W15" s="0">
        <v>0</v>
      </c>
      <c r="X15" s="0">
        <v>0</v>
      </c>
      <c r="Y15" s="0">
        <v>0</v>
      </c>
      <c r="Z15" s="0">
        <v>0</v>
      </c>
      <c r="AA15" s="0">
        <v>0</v>
      </c>
      <c r="AB15" s="0">
        <v>0</v>
      </c>
      <c r="AC15" s="0">
        <v>0</v>
      </c>
      <c r="AD15" s="0">
        <v>0</v>
      </c>
      <c r="AE15" s="0">
        <v>0</v>
      </c>
      <c r="AF15" s="0">
        <v>0</v>
      </c>
      <c r="AG15" s="0">
        <v>0</v>
      </c>
      <c r="AH15" s="0">
        <v>0</v>
      </c>
      <c r="AI15" s="0">
        <v>0</v>
      </c>
    </row>
    <row r="16" spans="5:35">
      <c r="E16" t="s" s="0">
        <v>1018</v>
      </c>
      <c r="F16" s="151" t="s">
        <v>1019</v>
      </c>
      <c r="G16" s="0">
        <v>4</v>
      </c>
      <c r="H16" t="s" s="0">
        <v>31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0</v>
      </c>
      <c r="V16" s="0">
        <v>0</v>
      </c>
      <c r="W16" s="0">
        <v>0</v>
      </c>
      <c r="X16" s="0">
        <v>0</v>
      </c>
      <c r="Y16" s="0">
        <v>0</v>
      </c>
      <c r="Z16" s="0">
        <v>0</v>
      </c>
      <c r="AA16" s="0">
        <v>0</v>
      </c>
      <c r="AB16" s="0">
        <v>0</v>
      </c>
      <c r="AC16" s="0">
        <v>0</v>
      </c>
      <c r="AD16" s="0">
        <v>0</v>
      </c>
      <c r="AE16" s="0">
        <v>0</v>
      </c>
      <c r="AF16" s="0">
        <v>0</v>
      </c>
      <c r="AG16" s="0">
        <v>0</v>
      </c>
      <c r="AH16" s="0">
        <v>0</v>
      </c>
      <c r="AI16" s="0">
        <v>0</v>
      </c>
    </row>
    <row r="17" spans="5:35">
      <c r="E17" t="s" s="0">
        <v>1018</v>
      </c>
      <c r="F17" s="151" t="s">
        <v>1019</v>
      </c>
      <c r="G17" s="0">
        <v>5</v>
      </c>
      <c r="H17" t="s" s="0">
        <v>511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0">
        <v>0</v>
      </c>
      <c r="T17" s="0">
        <v>0</v>
      </c>
      <c r="U17" s="0">
        <v>0</v>
      </c>
      <c r="V17" s="0">
        <v>0</v>
      </c>
      <c r="W17" s="0">
        <v>0</v>
      </c>
      <c r="X17" s="0">
        <v>0</v>
      </c>
      <c r="Y17" s="0">
        <v>0</v>
      </c>
      <c r="Z17" s="0">
        <v>0</v>
      </c>
      <c r="AA17" s="0">
        <v>0</v>
      </c>
      <c r="AB17" s="0">
        <v>0</v>
      </c>
      <c r="AC17" s="0">
        <v>0</v>
      </c>
      <c r="AD17" s="0">
        <v>0</v>
      </c>
      <c r="AE17" s="0">
        <v>0</v>
      </c>
      <c r="AF17" s="0">
        <v>0</v>
      </c>
      <c r="AG17" s="0">
        <v>0</v>
      </c>
      <c r="AH17" s="0">
        <v>0</v>
      </c>
      <c r="AI17" s="0">
        <v>0</v>
      </c>
    </row>
    <row r="18" spans="5:35">
      <c r="E18" t="s" s="0">
        <v>1018</v>
      </c>
      <c r="F18" s="151" t="s">
        <v>1020</v>
      </c>
      <c r="G18" s="0">
        <v>1</v>
      </c>
      <c r="H18" t="s" s="0">
        <v>1020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0">
        <v>0</v>
      </c>
      <c r="T18" s="0">
        <v>0</v>
      </c>
      <c r="U18" s="0">
        <v>0</v>
      </c>
      <c r="V18" s="0">
        <v>0</v>
      </c>
      <c r="W18" s="0">
        <v>0</v>
      </c>
      <c r="X18" s="0">
        <v>0</v>
      </c>
      <c r="Y18" s="0">
        <v>0</v>
      </c>
      <c r="Z18" s="0">
        <v>0</v>
      </c>
      <c r="AA18" s="0">
        <v>0</v>
      </c>
      <c r="AB18" s="0">
        <v>0</v>
      </c>
      <c r="AC18" s="0">
        <v>0</v>
      </c>
      <c r="AD18" s="0">
        <v>0</v>
      </c>
      <c r="AE18" s="0">
        <v>0</v>
      </c>
      <c r="AF18" s="0">
        <v>0</v>
      </c>
      <c r="AG18" s="0">
        <v>0</v>
      </c>
      <c r="AH18" s="0">
        <v>0</v>
      </c>
      <c r="AI18" s="0">
        <v>1</v>
      </c>
    </row>
    <row r="19" spans="5:35">
      <c r="E19" t="s" s="0">
        <v>1018</v>
      </c>
      <c r="F19" s="151" t="s">
        <v>1020</v>
      </c>
      <c r="G19" s="0">
        <v>2</v>
      </c>
      <c r="H19" t="s" s="0">
        <v>40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  <c r="T19" s="0">
        <v>0</v>
      </c>
      <c r="U19" s="0">
        <v>0</v>
      </c>
      <c r="V19" s="0">
        <v>0</v>
      </c>
      <c r="W19" s="0">
        <v>0</v>
      </c>
      <c r="X19" s="0">
        <v>0</v>
      </c>
      <c r="Y19" s="0">
        <v>0</v>
      </c>
      <c r="Z19" s="0">
        <v>0</v>
      </c>
      <c r="AA19" s="0">
        <v>0</v>
      </c>
      <c r="AB19" s="0">
        <v>0</v>
      </c>
      <c r="AC19" s="0">
        <v>0</v>
      </c>
      <c r="AD19" s="0">
        <v>0</v>
      </c>
      <c r="AE19" s="0">
        <v>0</v>
      </c>
      <c r="AF19" s="0">
        <v>0</v>
      </c>
      <c r="AG19" s="0">
        <v>0</v>
      </c>
      <c r="AH19" s="0">
        <v>0</v>
      </c>
      <c r="AI19" s="0">
        <v>0</v>
      </c>
    </row>
    <row r="20" spans="5:35">
      <c r="E20" t="s" s="0">
        <v>1018</v>
      </c>
      <c r="F20" s="151" t="s">
        <v>1020</v>
      </c>
      <c r="G20" s="0">
        <v>3</v>
      </c>
      <c r="H20" t="s" s="0">
        <v>39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0">
        <v>0</v>
      </c>
      <c r="T20" s="0">
        <v>0</v>
      </c>
      <c r="U20" s="0">
        <v>0</v>
      </c>
      <c r="V20" s="0">
        <v>0</v>
      </c>
      <c r="W20" s="0">
        <v>0</v>
      </c>
      <c r="X20" s="0">
        <v>0</v>
      </c>
      <c r="Y20" s="0">
        <v>0</v>
      </c>
      <c r="Z20" s="0">
        <v>0</v>
      </c>
      <c r="AA20" s="0">
        <v>0</v>
      </c>
      <c r="AB20" s="0">
        <v>0</v>
      </c>
      <c r="AC20" s="0">
        <v>0</v>
      </c>
      <c r="AD20" s="0">
        <v>0</v>
      </c>
      <c r="AE20" s="0">
        <v>0</v>
      </c>
      <c r="AF20" s="0">
        <v>0</v>
      </c>
      <c r="AG20" s="0">
        <v>0</v>
      </c>
      <c r="AH20" s="0">
        <v>0</v>
      </c>
      <c r="AI20" s="0">
        <v>0</v>
      </c>
    </row>
    <row r="21" spans="5:35">
      <c r="E21" t="s" s="0">
        <v>1018</v>
      </c>
      <c r="F21" s="151" t="s">
        <v>1021</v>
      </c>
      <c r="G21" s="0">
        <v>1</v>
      </c>
      <c r="H21" t="s" s="0">
        <v>1021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0</v>
      </c>
      <c r="U21" s="0">
        <v>0</v>
      </c>
      <c r="V21" s="0">
        <v>0</v>
      </c>
      <c r="W21" s="0">
        <v>0</v>
      </c>
      <c r="X21" s="0">
        <v>0</v>
      </c>
      <c r="Y21" s="0">
        <v>0</v>
      </c>
      <c r="Z21" s="0">
        <v>0</v>
      </c>
      <c r="AA21" s="0">
        <v>0</v>
      </c>
      <c r="AB21" s="0">
        <v>0</v>
      </c>
      <c r="AC21" s="0">
        <v>0</v>
      </c>
      <c r="AD21" s="0">
        <v>0</v>
      </c>
      <c r="AE21" s="0">
        <v>0</v>
      </c>
      <c r="AF21" s="0">
        <v>0</v>
      </c>
      <c r="AG21" s="0">
        <v>0</v>
      </c>
      <c r="AH21" s="0">
        <v>0</v>
      </c>
      <c r="AI21" s="0">
        <v>1</v>
      </c>
    </row>
    <row r="22" spans="5:35">
      <c r="E22" t="s" s="0">
        <v>1018</v>
      </c>
      <c r="F22" s="151" t="s">
        <v>1021</v>
      </c>
      <c r="G22" s="0">
        <v>2</v>
      </c>
      <c r="H22" t="s" s="0">
        <v>329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0">
        <v>0</v>
      </c>
      <c r="T22" s="0">
        <v>0</v>
      </c>
      <c r="U22" s="0">
        <v>0</v>
      </c>
      <c r="V22" s="0">
        <v>0</v>
      </c>
      <c r="W22" s="0">
        <v>0</v>
      </c>
      <c r="X22" s="0">
        <v>0</v>
      </c>
      <c r="Y22" s="0">
        <v>0</v>
      </c>
      <c r="Z22" s="0">
        <v>0</v>
      </c>
      <c r="AA22" s="0">
        <v>0</v>
      </c>
      <c r="AB22" s="0">
        <v>0</v>
      </c>
      <c r="AC22" s="0">
        <v>0</v>
      </c>
      <c r="AD22" s="0">
        <v>0</v>
      </c>
      <c r="AE22" s="0">
        <v>0</v>
      </c>
      <c r="AF22" s="0">
        <v>0</v>
      </c>
      <c r="AG22" s="0">
        <v>0</v>
      </c>
      <c r="AH22" s="0">
        <v>0</v>
      </c>
      <c r="AI22" s="0">
        <v>0</v>
      </c>
    </row>
    <row r="23" spans="5:35">
      <c r="E23" t="s" s="0">
        <v>1018</v>
      </c>
      <c r="F23" s="151" t="s">
        <v>1021</v>
      </c>
      <c r="G23" s="0">
        <v>3</v>
      </c>
      <c r="H23" t="s" s="0">
        <v>33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0">
        <v>0</v>
      </c>
      <c r="T23" s="0">
        <v>0</v>
      </c>
      <c r="U23" s="0">
        <v>0</v>
      </c>
      <c r="V23" s="0">
        <v>0</v>
      </c>
      <c r="W23" s="0">
        <v>0</v>
      </c>
      <c r="X23" s="0">
        <v>0</v>
      </c>
      <c r="Y23" s="0">
        <v>0</v>
      </c>
      <c r="Z23" s="0">
        <v>0</v>
      </c>
      <c r="AA23" s="0">
        <v>0</v>
      </c>
      <c r="AB23" s="0">
        <v>0</v>
      </c>
      <c r="AC23" s="0">
        <v>0</v>
      </c>
      <c r="AD23" s="0">
        <v>0</v>
      </c>
      <c r="AE23" s="0">
        <v>0</v>
      </c>
      <c r="AF23" s="0">
        <v>0</v>
      </c>
      <c r="AG23" s="0">
        <v>0</v>
      </c>
      <c r="AH23" s="0">
        <v>0</v>
      </c>
      <c r="AI23" s="0">
        <v>0</v>
      </c>
    </row>
    <row r="24" spans="5:35">
      <c r="E24" t="s" s="0">
        <v>1018</v>
      </c>
      <c r="F24" s="151" t="s">
        <v>1022</v>
      </c>
      <c r="G24" s="0">
        <v>1</v>
      </c>
      <c r="H24" t="s" s="0">
        <v>1022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0</v>
      </c>
      <c r="U24" s="0">
        <v>0</v>
      </c>
      <c r="V24" s="0">
        <v>0</v>
      </c>
      <c r="W24" s="0">
        <v>0</v>
      </c>
      <c r="X24" s="0">
        <v>0</v>
      </c>
      <c r="Y24" s="0">
        <v>0</v>
      </c>
      <c r="Z24" s="0">
        <v>0</v>
      </c>
      <c r="AA24" s="0">
        <v>0</v>
      </c>
      <c r="AB24" s="0">
        <v>0</v>
      </c>
      <c r="AC24" s="0">
        <v>0</v>
      </c>
      <c r="AD24" s="0">
        <v>0</v>
      </c>
      <c r="AE24" s="0">
        <v>0</v>
      </c>
      <c r="AF24" s="0">
        <v>0</v>
      </c>
      <c r="AG24" s="0">
        <v>0</v>
      </c>
      <c r="AH24" s="0">
        <v>0</v>
      </c>
      <c r="AI24" s="0">
        <v>1</v>
      </c>
    </row>
    <row r="25" spans="5:35">
      <c r="E25" t="s" s="0">
        <v>1018</v>
      </c>
      <c r="F25" s="151" t="s">
        <v>1022</v>
      </c>
      <c r="G25" s="0">
        <v>2</v>
      </c>
      <c r="H25" t="s" s="0">
        <v>35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0</v>
      </c>
      <c r="V25" s="0">
        <v>0</v>
      </c>
      <c r="W25" s="0">
        <v>0</v>
      </c>
      <c r="X25" s="0">
        <v>0</v>
      </c>
      <c r="Y25" s="0">
        <v>0</v>
      </c>
      <c r="Z25" s="0">
        <v>0</v>
      </c>
      <c r="AA25" s="0">
        <v>0</v>
      </c>
      <c r="AB25" s="0">
        <v>0</v>
      </c>
      <c r="AC25" s="0">
        <v>0</v>
      </c>
      <c r="AD25" s="0">
        <v>0</v>
      </c>
      <c r="AE25" s="0">
        <v>0</v>
      </c>
      <c r="AF25" s="0">
        <v>0</v>
      </c>
      <c r="AG25" s="0">
        <v>0</v>
      </c>
      <c r="AH25" s="0">
        <v>0</v>
      </c>
      <c r="AI25" s="0">
        <v>0</v>
      </c>
    </row>
    <row r="26" spans="5:35">
      <c r="E26" t="s" s="0">
        <v>1018</v>
      </c>
      <c r="F26" s="151" t="s">
        <v>1022</v>
      </c>
      <c r="G26" s="0">
        <v>3</v>
      </c>
      <c r="H26" t="s" s="0">
        <v>36</v>
      </c>
      <c r="I26" s="0">
        <v>0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0">
        <v>0</v>
      </c>
      <c r="T26" s="0">
        <v>0</v>
      </c>
      <c r="U26" s="0">
        <v>0</v>
      </c>
      <c r="V26" s="0">
        <v>0</v>
      </c>
      <c r="W26" s="0">
        <v>0</v>
      </c>
      <c r="X26" s="0">
        <v>0</v>
      </c>
      <c r="Y26" s="0">
        <v>0</v>
      </c>
      <c r="Z26" s="0">
        <v>0</v>
      </c>
      <c r="AA26" s="0">
        <v>0</v>
      </c>
      <c r="AB26" s="0">
        <v>0</v>
      </c>
      <c r="AC26" s="0">
        <v>0</v>
      </c>
      <c r="AD26" s="0">
        <v>0</v>
      </c>
      <c r="AE26" s="0">
        <v>0</v>
      </c>
      <c r="AF26" s="0">
        <v>0</v>
      </c>
      <c r="AG26" s="0">
        <v>0</v>
      </c>
      <c r="AH26" s="0">
        <v>0</v>
      </c>
      <c r="AI26" s="0">
        <v>0</v>
      </c>
    </row>
    <row r="27" spans="5:35">
      <c r="E27" t="s" s="0">
        <v>1018</v>
      </c>
      <c r="F27" s="151" t="s">
        <v>1022</v>
      </c>
      <c r="G27" s="0">
        <v>4</v>
      </c>
      <c r="H27" t="s" s="0">
        <v>37</v>
      </c>
      <c r="I27" s="0">
        <v>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0">
        <v>0</v>
      </c>
      <c r="T27" s="0">
        <v>0</v>
      </c>
      <c r="U27" s="0">
        <v>0</v>
      </c>
      <c r="V27" s="0">
        <v>0</v>
      </c>
      <c r="W27" s="0">
        <v>0</v>
      </c>
      <c r="X27" s="0">
        <v>0</v>
      </c>
      <c r="Y27" s="0">
        <v>0</v>
      </c>
      <c r="Z27" s="0">
        <v>0</v>
      </c>
      <c r="AA27" s="0">
        <v>0</v>
      </c>
      <c r="AB27" s="0">
        <v>0</v>
      </c>
      <c r="AC27" s="0">
        <v>0</v>
      </c>
      <c r="AD27" s="0">
        <v>0</v>
      </c>
      <c r="AE27" s="0">
        <v>0</v>
      </c>
      <c r="AF27" s="0">
        <v>0</v>
      </c>
      <c r="AG27" s="0">
        <v>0</v>
      </c>
      <c r="AH27" s="0">
        <v>0</v>
      </c>
      <c r="AI27" s="0">
        <v>0</v>
      </c>
    </row>
    <row r="28" spans="5:35">
      <c r="E28" t="s" s="0">
        <v>1023</v>
      </c>
      <c r="F28" s="151" t="s">
        <v>1017</v>
      </c>
      <c r="G28" s="0">
        <v>1</v>
      </c>
      <c r="H28" t="s" s="0">
        <v>1023</v>
      </c>
      <c r="I28" s="0">
        <v>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0</v>
      </c>
      <c r="U28" s="0">
        <v>0</v>
      </c>
      <c r="V28" s="0">
        <v>0</v>
      </c>
      <c r="W28" s="0">
        <v>0</v>
      </c>
      <c r="X28" s="0">
        <v>0</v>
      </c>
      <c r="Y28" s="0">
        <v>0</v>
      </c>
      <c r="Z28" s="0">
        <v>0</v>
      </c>
      <c r="AA28" s="0">
        <v>0</v>
      </c>
      <c r="AB28" s="0">
        <v>0</v>
      </c>
      <c r="AC28" s="0">
        <v>0</v>
      </c>
      <c r="AD28" s="0">
        <v>0</v>
      </c>
      <c r="AE28" s="0">
        <v>0</v>
      </c>
      <c r="AF28" s="0">
        <v>0</v>
      </c>
      <c r="AG28" s="0">
        <v>0</v>
      </c>
      <c r="AH28" s="0">
        <v>1</v>
      </c>
      <c r="AI28" s="0">
        <v>1</v>
      </c>
    </row>
    <row r="29" spans="5:35">
      <c r="E29" t="s" s="0">
        <v>1023</v>
      </c>
      <c r="F29" s="151" t="s">
        <v>1024</v>
      </c>
      <c r="G29" s="0">
        <v>1</v>
      </c>
      <c r="H29" t="s" s="0">
        <v>1024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0</v>
      </c>
      <c r="V29" s="0">
        <v>0</v>
      </c>
      <c r="W29" s="0">
        <v>0</v>
      </c>
      <c r="X29" s="0">
        <v>0</v>
      </c>
      <c r="Y29" s="0">
        <v>0</v>
      </c>
      <c r="Z29" s="0">
        <v>0</v>
      </c>
      <c r="AA29" s="0">
        <v>0</v>
      </c>
      <c r="AB29" s="0">
        <v>0</v>
      </c>
      <c r="AC29" s="0">
        <v>0</v>
      </c>
      <c r="AD29" s="0">
        <v>0</v>
      </c>
      <c r="AE29" s="0">
        <v>0</v>
      </c>
      <c r="AF29" s="0">
        <v>0</v>
      </c>
      <c r="AG29" s="0">
        <v>0</v>
      </c>
      <c r="AH29" s="0">
        <v>0</v>
      </c>
      <c r="AI29" s="0">
        <v>1</v>
      </c>
    </row>
    <row r="30" spans="5:35">
      <c r="E30" t="s" s="0">
        <v>1023</v>
      </c>
      <c r="F30" s="151" t="s">
        <v>1024</v>
      </c>
      <c r="G30" s="0">
        <v>2</v>
      </c>
      <c r="H30" t="s" s="0">
        <v>84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0</v>
      </c>
      <c r="V30" s="0">
        <v>0</v>
      </c>
      <c r="W30" s="0">
        <v>0</v>
      </c>
      <c r="X30" s="0">
        <v>0</v>
      </c>
      <c r="Y30" s="0">
        <v>0</v>
      </c>
      <c r="Z30" s="0">
        <v>0</v>
      </c>
      <c r="AA30" s="0">
        <v>0</v>
      </c>
      <c r="AB30" s="0">
        <v>0</v>
      </c>
      <c r="AC30" s="0">
        <v>0</v>
      </c>
      <c r="AD30" s="0">
        <v>0</v>
      </c>
      <c r="AE30" s="0">
        <v>0</v>
      </c>
      <c r="AF30" s="0">
        <v>0</v>
      </c>
      <c r="AG30" s="0">
        <v>0</v>
      </c>
      <c r="AH30" s="0">
        <v>0</v>
      </c>
      <c r="AI30" s="0">
        <v>0</v>
      </c>
    </row>
    <row r="31" spans="5:35">
      <c r="E31" t="s" s="0">
        <v>1023</v>
      </c>
      <c r="F31" s="151" t="s">
        <v>1024</v>
      </c>
      <c r="G31" s="0">
        <v>3</v>
      </c>
      <c r="H31" t="s" s="0">
        <v>90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0</v>
      </c>
      <c r="V31" s="0">
        <v>0</v>
      </c>
      <c r="W31" s="0">
        <v>0</v>
      </c>
      <c r="X31" s="0">
        <v>0</v>
      </c>
      <c r="Y31" s="0">
        <v>0</v>
      </c>
      <c r="Z31" s="0">
        <v>0</v>
      </c>
      <c r="AA31" s="0">
        <v>0</v>
      </c>
      <c r="AB31" s="0">
        <v>0</v>
      </c>
      <c r="AC31" s="0">
        <v>0</v>
      </c>
      <c r="AD31" s="0">
        <v>0</v>
      </c>
      <c r="AE31" s="0">
        <v>0</v>
      </c>
      <c r="AF31" s="0">
        <v>0</v>
      </c>
      <c r="AG31" s="0">
        <v>0</v>
      </c>
      <c r="AH31" s="0">
        <v>0</v>
      </c>
      <c r="AI31" s="0">
        <v>0</v>
      </c>
    </row>
    <row r="32" spans="5:35">
      <c r="E32" t="s" s="0">
        <v>1023</v>
      </c>
      <c r="F32" s="151" t="s">
        <v>1024</v>
      </c>
      <c r="G32" s="0">
        <v>4</v>
      </c>
      <c r="H32" t="s" s="0">
        <v>89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0</v>
      </c>
      <c r="V32" s="0">
        <v>0</v>
      </c>
      <c r="W32" s="0">
        <v>0</v>
      </c>
      <c r="X32" s="0">
        <v>0</v>
      </c>
      <c r="Y32" s="0">
        <v>0</v>
      </c>
      <c r="Z32" s="0">
        <v>0</v>
      </c>
      <c r="AA32" s="0">
        <v>0</v>
      </c>
      <c r="AB32" s="0">
        <v>0</v>
      </c>
      <c r="AC32" s="0">
        <v>0</v>
      </c>
      <c r="AD32" s="0">
        <v>0</v>
      </c>
      <c r="AE32" s="0">
        <v>0</v>
      </c>
      <c r="AF32" s="0">
        <v>0</v>
      </c>
      <c r="AG32" s="0">
        <v>0</v>
      </c>
      <c r="AH32" s="0">
        <v>0</v>
      </c>
      <c r="AI32" s="0">
        <v>0</v>
      </c>
    </row>
    <row r="33" spans="5:35">
      <c r="E33" t="s" s="0">
        <v>1023</v>
      </c>
      <c r="F33" s="151" t="s">
        <v>1024</v>
      </c>
      <c r="G33" s="0">
        <v>5</v>
      </c>
      <c r="H33" t="s" s="0">
        <v>92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  <c r="S33" s="0">
        <v>0</v>
      </c>
      <c r="T33" s="0">
        <v>0</v>
      </c>
      <c r="U33" s="0">
        <v>0</v>
      </c>
      <c r="V33" s="0">
        <v>0</v>
      </c>
      <c r="W33" s="0">
        <v>0</v>
      </c>
      <c r="X33" s="0">
        <v>0</v>
      </c>
      <c r="Y33" s="0">
        <v>0</v>
      </c>
      <c r="Z33" s="0">
        <v>0</v>
      </c>
      <c r="AA33" s="0">
        <v>0</v>
      </c>
      <c r="AB33" s="0">
        <v>0</v>
      </c>
      <c r="AC33" s="0">
        <v>0</v>
      </c>
      <c r="AD33" s="0">
        <v>0</v>
      </c>
      <c r="AE33" s="0">
        <v>0</v>
      </c>
      <c r="AF33" s="0">
        <v>0</v>
      </c>
      <c r="AG33" s="0">
        <v>0</v>
      </c>
      <c r="AH33" s="0">
        <v>0</v>
      </c>
      <c r="AI33" s="0">
        <v>0</v>
      </c>
    </row>
    <row r="34" spans="5:35">
      <c r="E34" t="s" s="0">
        <v>1023</v>
      </c>
      <c r="F34" s="151" t="s">
        <v>1024</v>
      </c>
      <c r="G34" s="0">
        <v>6</v>
      </c>
      <c r="H34" t="s" s="0">
        <v>91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0</v>
      </c>
      <c r="U34" s="0">
        <v>0</v>
      </c>
      <c r="V34" s="0">
        <v>0</v>
      </c>
      <c r="W34" s="0">
        <v>0</v>
      </c>
      <c r="X34" s="0">
        <v>0</v>
      </c>
      <c r="Y34" s="0">
        <v>0</v>
      </c>
      <c r="Z34" s="0">
        <v>0</v>
      </c>
      <c r="AA34" s="0">
        <v>0</v>
      </c>
      <c r="AB34" s="0">
        <v>0</v>
      </c>
      <c r="AC34" s="0">
        <v>0</v>
      </c>
      <c r="AD34" s="0">
        <v>0</v>
      </c>
      <c r="AE34" s="0">
        <v>0</v>
      </c>
      <c r="AF34" s="0">
        <v>0</v>
      </c>
      <c r="AG34" s="0">
        <v>0</v>
      </c>
      <c r="AH34" s="0">
        <v>0</v>
      </c>
      <c r="AI34" s="0">
        <v>0</v>
      </c>
    </row>
    <row r="35" spans="5:35">
      <c r="E35" t="s" s="0">
        <v>1023</v>
      </c>
      <c r="F35" s="151" t="s">
        <v>1024</v>
      </c>
      <c r="G35" s="0">
        <v>7</v>
      </c>
      <c r="H35" t="s" s="0">
        <v>87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0</v>
      </c>
      <c r="V35" s="0">
        <v>0</v>
      </c>
      <c r="W35" s="0">
        <v>0</v>
      </c>
      <c r="X35" s="0">
        <v>0</v>
      </c>
      <c r="Y35" s="0">
        <v>0</v>
      </c>
      <c r="Z35" s="0">
        <v>0</v>
      </c>
      <c r="AA35" s="0">
        <v>0</v>
      </c>
      <c r="AB35" s="0">
        <v>0</v>
      </c>
      <c r="AC35" s="0">
        <v>0</v>
      </c>
      <c r="AD35" s="0">
        <v>0</v>
      </c>
      <c r="AE35" s="0">
        <v>0</v>
      </c>
      <c r="AF35" s="0">
        <v>0</v>
      </c>
      <c r="AG35" s="0">
        <v>0</v>
      </c>
      <c r="AH35" s="0">
        <v>0</v>
      </c>
      <c r="AI35" s="0">
        <v>0</v>
      </c>
    </row>
    <row r="36" spans="5:35">
      <c r="E36" t="s" s="0">
        <v>1023</v>
      </c>
      <c r="F36" s="151" t="s">
        <v>1024</v>
      </c>
      <c r="G36" s="0">
        <v>8</v>
      </c>
      <c r="H36" t="s" s="0">
        <v>83</v>
      </c>
      <c r="I36" s="0">
        <v>0</v>
      </c>
      <c r="J36" s="0">
        <v>0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  <c r="S36" s="0">
        <v>0</v>
      </c>
      <c r="T36" s="0">
        <v>0</v>
      </c>
      <c r="U36" s="0">
        <v>0</v>
      </c>
      <c r="V36" s="0">
        <v>0</v>
      </c>
      <c r="W36" s="0">
        <v>0</v>
      </c>
      <c r="X36" s="0">
        <v>0</v>
      </c>
      <c r="Y36" s="0">
        <v>0</v>
      </c>
      <c r="Z36" s="0">
        <v>0</v>
      </c>
      <c r="AA36" s="0">
        <v>0</v>
      </c>
      <c r="AB36" s="0">
        <v>0</v>
      </c>
      <c r="AC36" s="0">
        <v>0</v>
      </c>
      <c r="AD36" s="0">
        <v>0</v>
      </c>
      <c r="AE36" s="0">
        <v>0</v>
      </c>
      <c r="AF36" s="0">
        <v>0</v>
      </c>
      <c r="AG36" s="0">
        <v>0</v>
      </c>
      <c r="AH36" s="0">
        <v>0</v>
      </c>
      <c r="AI36" s="0">
        <v>0</v>
      </c>
    </row>
    <row r="37" spans="5:35">
      <c r="E37" t="s" s="0">
        <v>1023</v>
      </c>
      <c r="F37" s="151" t="s">
        <v>1024</v>
      </c>
      <c r="G37" s="0">
        <v>9</v>
      </c>
      <c r="H37" t="s" s="0">
        <v>81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0</v>
      </c>
      <c r="V37" s="0">
        <v>0</v>
      </c>
      <c r="W37" s="0">
        <v>0</v>
      </c>
      <c r="X37" s="0">
        <v>0</v>
      </c>
      <c r="Y37" s="0">
        <v>0</v>
      </c>
      <c r="Z37" s="0">
        <v>0</v>
      </c>
      <c r="AA37" s="0">
        <v>0</v>
      </c>
      <c r="AB37" s="0">
        <v>0</v>
      </c>
      <c r="AC37" s="0">
        <v>0</v>
      </c>
      <c r="AD37" s="0">
        <v>0</v>
      </c>
      <c r="AE37" s="0">
        <v>0</v>
      </c>
      <c r="AF37" s="0">
        <v>0</v>
      </c>
      <c r="AG37" s="0">
        <v>0</v>
      </c>
      <c r="AH37" s="0">
        <v>0</v>
      </c>
      <c r="AI37" s="0">
        <v>0</v>
      </c>
    </row>
    <row r="38" spans="5:35">
      <c r="E38" t="s" s="0">
        <v>1023</v>
      </c>
      <c r="F38" s="151" t="s">
        <v>1025</v>
      </c>
      <c r="G38" s="0">
        <v>1</v>
      </c>
      <c r="H38" t="s" s="0">
        <v>1025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0</v>
      </c>
      <c r="S38" s="0">
        <v>0</v>
      </c>
      <c r="T38" s="0">
        <v>0</v>
      </c>
      <c r="U38" s="0">
        <v>0</v>
      </c>
      <c r="V38" s="0">
        <v>0</v>
      </c>
      <c r="W38" s="0">
        <v>0</v>
      </c>
      <c r="X38" s="0">
        <v>0</v>
      </c>
      <c r="Y38" s="0">
        <v>0</v>
      </c>
      <c r="Z38" s="0">
        <v>0</v>
      </c>
      <c r="AA38" s="0">
        <v>0</v>
      </c>
      <c r="AB38" s="0">
        <v>0</v>
      </c>
      <c r="AC38" s="0">
        <v>0</v>
      </c>
      <c r="AD38" s="0">
        <v>0</v>
      </c>
      <c r="AE38" s="0">
        <v>0</v>
      </c>
      <c r="AF38" s="0">
        <v>0</v>
      </c>
      <c r="AG38" s="0">
        <v>0</v>
      </c>
      <c r="AH38" s="0">
        <v>0</v>
      </c>
      <c r="AI38" s="0">
        <v>1</v>
      </c>
    </row>
    <row r="39" spans="5:35">
      <c r="E39" t="s" s="0">
        <v>1023</v>
      </c>
      <c r="F39" s="151" t="s">
        <v>1025</v>
      </c>
      <c r="G39" s="0">
        <v>2</v>
      </c>
      <c r="H39" t="s" s="0">
        <v>78</v>
      </c>
      <c r="I39" s="0">
        <v>0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0</v>
      </c>
      <c r="U39" s="0">
        <v>0</v>
      </c>
      <c r="V39" s="0">
        <v>0</v>
      </c>
      <c r="W39" s="0">
        <v>0</v>
      </c>
      <c r="X39" s="0">
        <v>0</v>
      </c>
      <c r="Y39" s="0">
        <v>0</v>
      </c>
      <c r="Z39" s="0">
        <v>0</v>
      </c>
      <c r="AA39" s="0">
        <v>0</v>
      </c>
      <c r="AB39" s="0">
        <v>0</v>
      </c>
      <c r="AC39" s="0">
        <v>0</v>
      </c>
      <c r="AD39" s="0">
        <v>0</v>
      </c>
      <c r="AE39" s="0">
        <v>0</v>
      </c>
      <c r="AF39" s="0">
        <v>0</v>
      </c>
      <c r="AG39" s="0">
        <v>0</v>
      </c>
      <c r="AH39" s="0">
        <v>0</v>
      </c>
      <c r="AI39" s="0">
        <v>0</v>
      </c>
    </row>
    <row r="40" spans="5:35">
      <c r="E40" t="s" s="0">
        <v>1023</v>
      </c>
      <c r="F40" s="151" t="s">
        <v>1025</v>
      </c>
      <c r="G40" s="0">
        <v>3</v>
      </c>
      <c r="H40" t="s" s="0">
        <v>86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0</v>
      </c>
      <c r="S40" s="0">
        <v>0</v>
      </c>
      <c r="T40" s="0">
        <v>0</v>
      </c>
      <c r="U40" s="0">
        <v>0</v>
      </c>
      <c r="V40" s="0">
        <v>0</v>
      </c>
      <c r="W40" s="0">
        <v>0</v>
      </c>
      <c r="X40" s="0">
        <v>0</v>
      </c>
      <c r="Y40" s="0">
        <v>0</v>
      </c>
      <c r="Z40" s="0">
        <v>0</v>
      </c>
      <c r="AA40" s="0">
        <v>0</v>
      </c>
      <c r="AB40" s="0">
        <v>0</v>
      </c>
      <c r="AC40" s="0">
        <v>0</v>
      </c>
      <c r="AD40" s="0">
        <v>0</v>
      </c>
      <c r="AE40" s="0">
        <v>0</v>
      </c>
      <c r="AF40" s="0">
        <v>0</v>
      </c>
      <c r="AG40" s="0">
        <v>0</v>
      </c>
      <c r="AH40" s="0">
        <v>0</v>
      </c>
      <c r="AI40" s="0">
        <v>0</v>
      </c>
    </row>
    <row r="41" spans="5:35">
      <c r="E41" t="s" s="0">
        <v>1023</v>
      </c>
      <c r="F41" s="151" t="s">
        <v>1026</v>
      </c>
      <c r="G41" s="0">
        <v>1</v>
      </c>
      <c r="H41" t="s" s="0">
        <v>1026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  <c r="S41" s="0">
        <v>0</v>
      </c>
      <c r="T41" s="0">
        <v>0</v>
      </c>
      <c r="U41" s="0">
        <v>0</v>
      </c>
      <c r="V41" s="0">
        <v>0</v>
      </c>
      <c r="W41" s="0">
        <v>0</v>
      </c>
      <c r="X41" s="0">
        <v>0</v>
      </c>
      <c r="Y41" s="0">
        <v>0</v>
      </c>
      <c r="Z41" s="0">
        <v>0</v>
      </c>
      <c r="AA41" s="0">
        <v>0</v>
      </c>
      <c r="AB41" s="0">
        <v>0</v>
      </c>
      <c r="AC41" s="0">
        <v>0</v>
      </c>
      <c r="AD41" s="0">
        <v>0</v>
      </c>
      <c r="AE41" s="0">
        <v>0</v>
      </c>
      <c r="AF41" s="0">
        <v>0</v>
      </c>
      <c r="AG41" s="0">
        <v>0</v>
      </c>
      <c r="AH41" s="0">
        <v>0</v>
      </c>
      <c r="AI41" s="0">
        <v>1</v>
      </c>
    </row>
    <row r="42" spans="5:35">
      <c r="E42" t="s" s="0">
        <v>1023</v>
      </c>
      <c r="F42" s="151" t="s">
        <v>1026</v>
      </c>
      <c r="G42" s="0">
        <v>2</v>
      </c>
      <c r="H42" t="s" s="0">
        <v>70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0</v>
      </c>
      <c r="V42" s="0">
        <v>0</v>
      </c>
      <c r="W42" s="0">
        <v>0</v>
      </c>
      <c r="X42" s="0">
        <v>0</v>
      </c>
      <c r="Y42" s="0">
        <v>0</v>
      </c>
      <c r="Z42" s="0">
        <v>0</v>
      </c>
      <c r="AA42" s="0">
        <v>0</v>
      </c>
      <c r="AB42" s="0">
        <v>0</v>
      </c>
      <c r="AC42" s="0">
        <v>0</v>
      </c>
      <c r="AD42" s="0">
        <v>0</v>
      </c>
      <c r="AE42" s="0">
        <v>0</v>
      </c>
      <c r="AF42" s="0">
        <v>0</v>
      </c>
      <c r="AG42" s="0">
        <v>0</v>
      </c>
      <c r="AH42" s="0">
        <v>0</v>
      </c>
      <c r="AI42" s="0">
        <v>0</v>
      </c>
    </row>
    <row r="43" spans="5:35">
      <c r="E43" t="s" s="0">
        <v>1023</v>
      </c>
      <c r="F43" s="151" t="s">
        <v>1027</v>
      </c>
      <c r="G43" s="0">
        <v>1</v>
      </c>
      <c r="H43" t="s" s="0">
        <v>1027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  <c r="S43" s="0">
        <v>0</v>
      </c>
      <c r="T43" s="0">
        <v>0</v>
      </c>
      <c r="U43" s="0">
        <v>0</v>
      </c>
      <c r="V43" s="0">
        <v>0</v>
      </c>
      <c r="W43" s="0">
        <v>0</v>
      </c>
      <c r="X43" s="0">
        <v>0</v>
      </c>
      <c r="Y43" s="0">
        <v>0</v>
      </c>
      <c r="Z43" s="0">
        <v>0</v>
      </c>
      <c r="AA43" s="0">
        <v>0</v>
      </c>
      <c r="AB43" s="0">
        <v>0</v>
      </c>
      <c r="AC43" s="0">
        <v>0</v>
      </c>
      <c r="AD43" s="0">
        <v>0</v>
      </c>
      <c r="AE43" s="0">
        <v>0</v>
      </c>
      <c r="AF43" s="0">
        <v>0</v>
      </c>
      <c r="AG43" s="0">
        <v>0</v>
      </c>
      <c r="AH43" s="0">
        <v>0</v>
      </c>
      <c r="AI43" s="0">
        <v>1</v>
      </c>
    </row>
    <row r="44" spans="5:35">
      <c r="E44" t="s" s="0">
        <v>1023</v>
      </c>
      <c r="F44" s="151" t="s">
        <v>1027</v>
      </c>
      <c r="G44" s="0">
        <v>2</v>
      </c>
      <c r="H44" t="s" s="0">
        <v>82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  <c r="S44" s="0">
        <v>0</v>
      </c>
      <c r="T44" s="0">
        <v>0</v>
      </c>
      <c r="U44" s="0">
        <v>0</v>
      </c>
      <c r="V44" s="0">
        <v>0</v>
      </c>
      <c r="W44" s="0">
        <v>0</v>
      </c>
      <c r="X44" s="0">
        <v>0</v>
      </c>
      <c r="Y44" s="0">
        <v>0</v>
      </c>
      <c r="Z44" s="0">
        <v>0</v>
      </c>
      <c r="AA44" s="0">
        <v>0</v>
      </c>
      <c r="AB44" s="0">
        <v>0</v>
      </c>
      <c r="AC44" s="0">
        <v>0</v>
      </c>
      <c r="AD44" s="0">
        <v>0</v>
      </c>
      <c r="AE44" s="0">
        <v>0</v>
      </c>
      <c r="AF44" s="0">
        <v>0</v>
      </c>
      <c r="AG44" s="0">
        <v>0</v>
      </c>
      <c r="AH44" s="0">
        <v>0</v>
      </c>
      <c r="AI44" s="0">
        <v>0</v>
      </c>
    </row>
    <row r="45" spans="5:35">
      <c r="E45" t="s" s="0">
        <v>1023</v>
      </c>
      <c r="F45" s="151" t="s">
        <v>1028</v>
      </c>
      <c r="G45" s="0">
        <v>1</v>
      </c>
      <c r="H45" t="s" s="0">
        <v>1028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0</v>
      </c>
      <c r="U45" s="0">
        <v>0</v>
      </c>
      <c r="V45" s="0">
        <v>0</v>
      </c>
      <c r="W45" s="0">
        <v>0</v>
      </c>
      <c r="X45" s="0">
        <v>0</v>
      </c>
      <c r="Y45" s="0">
        <v>0</v>
      </c>
      <c r="Z45" s="0">
        <v>0</v>
      </c>
      <c r="AA45" s="0">
        <v>0</v>
      </c>
      <c r="AB45" s="0">
        <v>0</v>
      </c>
      <c r="AC45" s="0">
        <v>0</v>
      </c>
      <c r="AD45" s="0">
        <v>0</v>
      </c>
      <c r="AE45" s="0">
        <v>0</v>
      </c>
      <c r="AF45" s="0">
        <v>0</v>
      </c>
      <c r="AG45" s="0">
        <v>0</v>
      </c>
      <c r="AH45" s="0">
        <v>0</v>
      </c>
      <c r="AI45" s="0">
        <v>1</v>
      </c>
    </row>
    <row r="46" spans="5:35">
      <c r="E46" t="s" s="0">
        <v>1023</v>
      </c>
      <c r="F46" s="151" t="s">
        <v>1028</v>
      </c>
      <c r="G46" s="0">
        <v>2</v>
      </c>
      <c r="H46" t="s" s="0">
        <v>80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0</v>
      </c>
      <c r="V46" s="0">
        <v>0</v>
      </c>
      <c r="W46" s="0">
        <v>0</v>
      </c>
      <c r="X46" s="0">
        <v>0</v>
      </c>
      <c r="Y46" s="0">
        <v>0</v>
      </c>
      <c r="Z46" s="0">
        <v>0</v>
      </c>
      <c r="AA46" s="0">
        <v>0</v>
      </c>
      <c r="AB46" s="0">
        <v>0</v>
      </c>
      <c r="AC46" s="0">
        <v>0</v>
      </c>
      <c r="AD46" s="0">
        <v>0</v>
      </c>
      <c r="AE46" s="0">
        <v>0</v>
      </c>
      <c r="AF46" s="0">
        <v>0</v>
      </c>
      <c r="AG46" s="0">
        <v>0</v>
      </c>
      <c r="AH46" s="0">
        <v>0</v>
      </c>
      <c r="AI46" s="0">
        <v>0</v>
      </c>
    </row>
    <row r="47" spans="5:35">
      <c r="E47" t="s" s="0">
        <v>1023</v>
      </c>
      <c r="F47" s="151" t="s">
        <v>1028</v>
      </c>
      <c r="G47" s="0">
        <v>3</v>
      </c>
      <c r="H47" t="s" s="0">
        <v>331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0</v>
      </c>
      <c r="V47" s="0">
        <v>0</v>
      </c>
      <c r="W47" s="0">
        <v>0</v>
      </c>
      <c r="X47" s="0">
        <v>0</v>
      </c>
      <c r="Y47" s="0">
        <v>0</v>
      </c>
      <c r="Z47" s="0">
        <v>0</v>
      </c>
      <c r="AA47" s="0">
        <v>0</v>
      </c>
      <c r="AB47" s="0">
        <v>0</v>
      </c>
      <c r="AC47" s="0">
        <v>0</v>
      </c>
      <c r="AD47" s="0">
        <v>0</v>
      </c>
      <c r="AE47" s="0">
        <v>0</v>
      </c>
      <c r="AF47" s="0">
        <v>0</v>
      </c>
      <c r="AG47" s="0">
        <v>0</v>
      </c>
      <c r="AH47" s="0">
        <v>0</v>
      </c>
      <c r="AI47" s="0">
        <v>0</v>
      </c>
    </row>
    <row r="48" spans="5:35">
      <c r="E48" t="s" s="0">
        <v>1023</v>
      </c>
      <c r="F48" s="151" t="s">
        <v>1028</v>
      </c>
      <c r="G48" s="0">
        <v>4</v>
      </c>
      <c r="H48" t="s" s="0">
        <v>79</v>
      </c>
      <c r="I48" s="0">
        <v>0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  <c r="S48" s="0">
        <v>0</v>
      </c>
      <c r="T48" s="0">
        <v>0</v>
      </c>
      <c r="U48" s="0">
        <v>0</v>
      </c>
      <c r="V48" s="0">
        <v>0</v>
      </c>
      <c r="W48" s="0">
        <v>0</v>
      </c>
      <c r="X48" s="0">
        <v>0</v>
      </c>
      <c r="Y48" s="0">
        <v>0</v>
      </c>
      <c r="Z48" s="0">
        <v>0</v>
      </c>
      <c r="AA48" s="0">
        <v>0</v>
      </c>
      <c r="AB48" s="0">
        <v>0</v>
      </c>
      <c r="AC48" s="0">
        <v>0</v>
      </c>
      <c r="AD48" s="0">
        <v>0</v>
      </c>
      <c r="AE48" s="0">
        <v>0</v>
      </c>
      <c r="AF48" s="0">
        <v>0</v>
      </c>
      <c r="AG48" s="0">
        <v>0</v>
      </c>
      <c r="AH48" s="0">
        <v>0</v>
      </c>
      <c r="AI48" s="0">
        <v>0</v>
      </c>
    </row>
    <row r="49" spans="5:35">
      <c r="E49" t="s" s="0">
        <v>1023</v>
      </c>
      <c r="F49" s="151" t="s">
        <v>1028</v>
      </c>
      <c r="G49" s="0">
        <v>5</v>
      </c>
      <c r="H49" t="s" s="0">
        <v>85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0</v>
      </c>
      <c r="V49" s="0">
        <v>0</v>
      </c>
      <c r="W49" s="0">
        <v>0</v>
      </c>
      <c r="X49" s="0">
        <v>0</v>
      </c>
      <c r="Y49" s="0">
        <v>0</v>
      </c>
      <c r="Z49" s="0">
        <v>0</v>
      </c>
      <c r="AA49" s="0">
        <v>0</v>
      </c>
      <c r="AB49" s="0">
        <v>0</v>
      </c>
      <c r="AC49" s="0">
        <v>0</v>
      </c>
      <c r="AD49" s="0">
        <v>0</v>
      </c>
      <c r="AE49" s="0">
        <v>0</v>
      </c>
      <c r="AF49" s="0">
        <v>0</v>
      </c>
      <c r="AG49" s="0">
        <v>0</v>
      </c>
      <c r="AH49" s="0">
        <v>0</v>
      </c>
      <c r="AI49" s="0">
        <v>0</v>
      </c>
    </row>
    <row r="50" spans="5:35">
      <c r="E50" t="s" s="0">
        <v>1023</v>
      </c>
      <c r="F50" s="151" t="s">
        <v>1028</v>
      </c>
      <c r="G50" s="0">
        <v>6</v>
      </c>
      <c r="H50" t="s" s="0">
        <v>75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0</v>
      </c>
      <c r="S50" s="0">
        <v>0</v>
      </c>
      <c r="T50" s="0">
        <v>0</v>
      </c>
      <c r="U50" s="0">
        <v>0</v>
      </c>
      <c r="V50" s="0">
        <v>0</v>
      </c>
      <c r="W50" s="0">
        <v>0</v>
      </c>
      <c r="X50" s="0">
        <v>0</v>
      </c>
      <c r="Y50" s="0">
        <v>0</v>
      </c>
      <c r="Z50" s="0">
        <v>0</v>
      </c>
      <c r="AA50" s="0">
        <v>0</v>
      </c>
      <c r="AB50" s="0">
        <v>0</v>
      </c>
      <c r="AC50" s="0">
        <v>0</v>
      </c>
      <c r="AD50" s="0">
        <v>0</v>
      </c>
      <c r="AE50" s="0">
        <v>0</v>
      </c>
      <c r="AF50" s="0">
        <v>0</v>
      </c>
      <c r="AG50" s="0">
        <v>0</v>
      </c>
      <c r="AH50" s="0">
        <v>0</v>
      </c>
      <c r="AI50" s="0">
        <v>0</v>
      </c>
    </row>
    <row r="51" spans="5:35">
      <c r="E51" t="s" s="0">
        <v>1023</v>
      </c>
      <c r="F51" s="151" t="s">
        <v>1028</v>
      </c>
      <c r="G51" s="0">
        <v>7</v>
      </c>
      <c r="H51" t="s" s="0">
        <v>74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0</v>
      </c>
      <c r="V51" s="0">
        <v>0</v>
      </c>
      <c r="W51" s="0">
        <v>0</v>
      </c>
      <c r="X51" s="0">
        <v>0</v>
      </c>
      <c r="Y51" s="0">
        <v>0</v>
      </c>
      <c r="Z51" s="0">
        <v>0</v>
      </c>
      <c r="AA51" s="0">
        <v>0</v>
      </c>
      <c r="AB51" s="0">
        <v>0</v>
      </c>
      <c r="AC51" s="0">
        <v>0</v>
      </c>
      <c r="AD51" s="0">
        <v>0</v>
      </c>
      <c r="AE51" s="0">
        <v>0</v>
      </c>
      <c r="AF51" s="0">
        <v>0</v>
      </c>
      <c r="AG51" s="0">
        <v>0</v>
      </c>
      <c r="AH51" s="0">
        <v>0</v>
      </c>
      <c r="AI51" s="0">
        <v>0</v>
      </c>
    </row>
    <row r="52" spans="5:35">
      <c r="E52" t="s" s="0">
        <v>1023</v>
      </c>
      <c r="F52" s="151" t="s">
        <v>1028</v>
      </c>
      <c r="G52" s="0">
        <v>8</v>
      </c>
      <c r="H52" t="s" s="0">
        <v>73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0</v>
      </c>
      <c r="S52" s="0">
        <v>0</v>
      </c>
      <c r="T52" s="0">
        <v>0</v>
      </c>
      <c r="U52" s="0">
        <v>0</v>
      </c>
      <c r="V52" s="0">
        <v>0</v>
      </c>
      <c r="W52" s="0">
        <v>0</v>
      </c>
      <c r="X52" s="0">
        <v>0</v>
      </c>
      <c r="Y52" s="0">
        <v>0</v>
      </c>
      <c r="Z52" s="0">
        <v>0</v>
      </c>
      <c r="AA52" s="0">
        <v>0</v>
      </c>
      <c r="AB52" s="0">
        <v>0</v>
      </c>
      <c r="AC52" s="0">
        <v>0</v>
      </c>
      <c r="AD52" s="0">
        <v>0</v>
      </c>
      <c r="AE52" s="0">
        <v>0</v>
      </c>
      <c r="AF52" s="0">
        <v>0</v>
      </c>
      <c r="AG52" s="0">
        <v>0</v>
      </c>
      <c r="AH52" s="0">
        <v>0</v>
      </c>
      <c r="AI52" s="0">
        <v>0</v>
      </c>
    </row>
    <row r="53" spans="5:35">
      <c r="E53" t="s" s="0">
        <v>1023</v>
      </c>
      <c r="F53" s="151" t="s">
        <v>1028</v>
      </c>
      <c r="G53" s="0">
        <v>9</v>
      </c>
      <c r="H53" t="s" s="0">
        <v>72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0</v>
      </c>
      <c r="S53" s="0">
        <v>0</v>
      </c>
      <c r="T53" s="0">
        <v>0</v>
      </c>
      <c r="U53" s="0">
        <v>0</v>
      </c>
      <c r="V53" s="0">
        <v>0</v>
      </c>
      <c r="W53" s="0">
        <v>0</v>
      </c>
      <c r="X53" s="0">
        <v>0</v>
      </c>
      <c r="Y53" s="0">
        <v>0</v>
      </c>
      <c r="Z53" s="0">
        <v>0</v>
      </c>
      <c r="AA53" s="0">
        <v>0</v>
      </c>
      <c r="AB53" s="0">
        <v>0</v>
      </c>
      <c r="AC53" s="0">
        <v>0</v>
      </c>
      <c r="AD53" s="0">
        <v>0</v>
      </c>
      <c r="AE53" s="0">
        <v>0</v>
      </c>
      <c r="AF53" s="0">
        <v>0</v>
      </c>
      <c r="AG53" s="0">
        <v>0</v>
      </c>
      <c r="AH53" s="0">
        <v>0</v>
      </c>
      <c r="AI53" s="0">
        <v>0</v>
      </c>
    </row>
    <row r="54" spans="5:35">
      <c r="E54" t="s" s="0">
        <v>1023</v>
      </c>
      <c r="F54" s="151" t="s">
        <v>1028</v>
      </c>
      <c r="G54" s="0">
        <v>10</v>
      </c>
      <c r="H54" t="s" s="0">
        <v>76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0</v>
      </c>
      <c r="S54" s="0">
        <v>0</v>
      </c>
      <c r="T54" s="0">
        <v>0</v>
      </c>
      <c r="U54" s="0">
        <v>0</v>
      </c>
      <c r="V54" s="0">
        <v>0</v>
      </c>
      <c r="W54" s="0">
        <v>0</v>
      </c>
      <c r="X54" s="0">
        <v>0</v>
      </c>
      <c r="Y54" s="0">
        <v>0</v>
      </c>
      <c r="Z54" s="0">
        <v>0</v>
      </c>
      <c r="AA54" s="0">
        <v>0</v>
      </c>
      <c r="AB54" s="0">
        <v>0</v>
      </c>
      <c r="AC54" s="0">
        <v>0</v>
      </c>
      <c r="AD54" s="0">
        <v>0</v>
      </c>
      <c r="AE54" s="0">
        <v>0</v>
      </c>
      <c r="AF54" s="0">
        <v>0</v>
      </c>
      <c r="AG54" s="0">
        <v>0</v>
      </c>
      <c r="AH54" s="0">
        <v>0</v>
      </c>
      <c r="AI54" s="0">
        <v>0</v>
      </c>
    </row>
    <row r="55" spans="5:35">
      <c r="E55" t="s" s="0">
        <v>1023</v>
      </c>
      <c r="F55" s="151" t="s">
        <v>1028</v>
      </c>
      <c r="G55" s="0">
        <v>11</v>
      </c>
      <c r="H55" t="s" s="0">
        <v>330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0</v>
      </c>
      <c r="S55" s="0">
        <v>0</v>
      </c>
      <c r="T55" s="0">
        <v>0</v>
      </c>
      <c r="U55" s="0">
        <v>0</v>
      </c>
      <c r="V55" s="0">
        <v>0</v>
      </c>
      <c r="W55" s="0">
        <v>0</v>
      </c>
      <c r="X55" s="0">
        <v>0</v>
      </c>
      <c r="Y55" s="0">
        <v>0</v>
      </c>
      <c r="Z55" s="0">
        <v>0</v>
      </c>
      <c r="AA55" s="0">
        <v>0</v>
      </c>
      <c r="AB55" s="0">
        <v>0</v>
      </c>
      <c r="AC55" s="0">
        <v>0</v>
      </c>
      <c r="AD55" s="0">
        <v>0</v>
      </c>
      <c r="AE55" s="0">
        <v>0</v>
      </c>
      <c r="AF55" s="0">
        <v>0</v>
      </c>
      <c r="AG55" s="0">
        <v>0</v>
      </c>
      <c r="AH55" s="0">
        <v>0</v>
      </c>
      <c r="AI55" s="0">
        <v>0</v>
      </c>
    </row>
    <row r="56" spans="5:35">
      <c r="E56" t="s" s="0">
        <v>1023</v>
      </c>
      <c r="F56" s="151" t="s">
        <v>1029</v>
      </c>
      <c r="G56" s="0">
        <v>1</v>
      </c>
      <c r="H56" t="s" s="0">
        <v>1029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0</v>
      </c>
      <c r="V56" s="0">
        <v>0</v>
      </c>
      <c r="W56" s="0">
        <v>0</v>
      </c>
      <c r="X56" s="0">
        <v>0</v>
      </c>
      <c r="Y56" s="0">
        <v>0</v>
      </c>
      <c r="Z56" s="0">
        <v>0</v>
      </c>
      <c r="AA56" s="0">
        <v>0</v>
      </c>
      <c r="AB56" s="0">
        <v>0</v>
      </c>
      <c r="AC56" s="0">
        <v>0</v>
      </c>
      <c r="AD56" s="0">
        <v>0</v>
      </c>
      <c r="AE56" s="0">
        <v>0</v>
      </c>
      <c r="AF56" s="0">
        <v>0</v>
      </c>
      <c r="AG56" s="0">
        <v>0</v>
      </c>
      <c r="AH56" s="0">
        <v>0</v>
      </c>
      <c r="AI56" s="0">
        <v>1</v>
      </c>
    </row>
    <row r="57" spans="5:35">
      <c r="E57" t="s" s="0">
        <v>1023</v>
      </c>
      <c r="F57" s="151" t="s">
        <v>1029</v>
      </c>
      <c r="G57" s="0">
        <v>2</v>
      </c>
      <c r="H57" t="s" s="0">
        <v>67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0</v>
      </c>
      <c r="V57" s="0">
        <v>0</v>
      </c>
      <c r="W57" s="0">
        <v>0</v>
      </c>
      <c r="X57" s="0">
        <v>0</v>
      </c>
      <c r="Y57" s="0">
        <v>0</v>
      </c>
      <c r="Z57" s="0">
        <v>0</v>
      </c>
      <c r="AA57" s="0">
        <v>0</v>
      </c>
      <c r="AB57" s="0">
        <v>0</v>
      </c>
      <c r="AC57" s="0">
        <v>0</v>
      </c>
      <c r="AD57" s="0">
        <v>0</v>
      </c>
      <c r="AE57" s="0">
        <v>0</v>
      </c>
      <c r="AF57" s="0">
        <v>0</v>
      </c>
      <c r="AG57" s="0">
        <v>0</v>
      </c>
      <c r="AH57" s="0">
        <v>0</v>
      </c>
      <c r="AI57" s="0">
        <v>0</v>
      </c>
    </row>
    <row r="58" spans="5:35">
      <c r="E58" t="s" s="0">
        <v>1023</v>
      </c>
      <c r="F58" s="151" t="s">
        <v>1029</v>
      </c>
      <c r="G58" s="0">
        <v>3</v>
      </c>
      <c r="H58" t="s" s="0">
        <v>66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0</v>
      </c>
      <c r="S58" s="0">
        <v>0</v>
      </c>
      <c r="T58" s="0">
        <v>0</v>
      </c>
      <c r="U58" s="0">
        <v>0</v>
      </c>
      <c r="V58" s="0">
        <v>0</v>
      </c>
      <c r="W58" s="0">
        <v>0</v>
      </c>
      <c r="X58" s="0">
        <v>0</v>
      </c>
      <c r="Y58" s="0">
        <v>0</v>
      </c>
      <c r="Z58" s="0">
        <v>0</v>
      </c>
      <c r="AA58" s="0">
        <v>0</v>
      </c>
      <c r="AB58" s="0">
        <v>0</v>
      </c>
      <c r="AC58" s="0">
        <v>0</v>
      </c>
      <c r="AD58" s="0">
        <v>0</v>
      </c>
      <c r="AE58" s="0">
        <v>0</v>
      </c>
      <c r="AF58" s="0">
        <v>0</v>
      </c>
      <c r="AG58" s="0">
        <v>0</v>
      </c>
      <c r="AH58" s="0">
        <v>0</v>
      </c>
      <c r="AI58" s="0">
        <v>0</v>
      </c>
    </row>
    <row r="59" spans="5:35">
      <c r="E59" t="s" s="0">
        <v>1023</v>
      </c>
      <c r="F59" s="151" t="s">
        <v>1029</v>
      </c>
      <c r="G59" s="0">
        <v>4</v>
      </c>
      <c r="H59" t="s" s="0">
        <v>65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0</v>
      </c>
      <c r="S59" s="0">
        <v>0</v>
      </c>
      <c r="T59" s="0">
        <v>0</v>
      </c>
      <c r="U59" s="0">
        <v>0</v>
      </c>
      <c r="V59" s="0">
        <v>0</v>
      </c>
      <c r="W59" s="0">
        <v>0</v>
      </c>
      <c r="X59" s="0">
        <v>0</v>
      </c>
      <c r="Y59" s="0">
        <v>0</v>
      </c>
      <c r="Z59" s="0">
        <v>0</v>
      </c>
      <c r="AA59" s="0">
        <v>0</v>
      </c>
      <c r="AB59" s="0">
        <v>0</v>
      </c>
      <c r="AC59" s="0">
        <v>0</v>
      </c>
      <c r="AD59" s="0">
        <v>0</v>
      </c>
      <c r="AE59" s="0">
        <v>0</v>
      </c>
      <c r="AF59" s="0">
        <v>0</v>
      </c>
      <c r="AG59" s="0">
        <v>0</v>
      </c>
      <c r="AH59" s="0">
        <v>0</v>
      </c>
      <c r="AI59" s="0">
        <v>0</v>
      </c>
    </row>
    <row r="60" spans="5:35">
      <c r="E60" t="s" s="0">
        <v>1023</v>
      </c>
      <c r="F60" s="151" t="s">
        <v>1029</v>
      </c>
      <c r="G60" s="0">
        <v>5</v>
      </c>
      <c r="H60" t="s" s="0">
        <v>64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0</v>
      </c>
      <c r="U60" s="0">
        <v>0</v>
      </c>
      <c r="V60" s="0">
        <v>0</v>
      </c>
      <c r="W60" s="0">
        <v>0</v>
      </c>
      <c r="X60" s="0">
        <v>0</v>
      </c>
      <c r="Y60" s="0">
        <v>0</v>
      </c>
      <c r="Z60" s="0">
        <v>0</v>
      </c>
      <c r="AA60" s="0">
        <v>0</v>
      </c>
      <c r="AB60" s="0">
        <v>0</v>
      </c>
      <c r="AC60" s="0">
        <v>0</v>
      </c>
      <c r="AD60" s="0">
        <v>0</v>
      </c>
      <c r="AE60" s="0">
        <v>0</v>
      </c>
      <c r="AF60" s="0">
        <v>0</v>
      </c>
      <c r="AG60" s="0">
        <v>0</v>
      </c>
      <c r="AH60" s="0">
        <v>0</v>
      </c>
      <c r="AI60" s="0">
        <v>0</v>
      </c>
    </row>
    <row r="61" spans="5:35">
      <c r="E61" t="s" s="0">
        <v>1023</v>
      </c>
      <c r="F61" s="151" t="s">
        <v>1029</v>
      </c>
      <c r="G61" s="0">
        <v>6</v>
      </c>
      <c r="H61" t="s" s="0">
        <v>62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0</v>
      </c>
      <c r="U61" s="0">
        <v>0</v>
      </c>
      <c r="V61" s="0">
        <v>0</v>
      </c>
      <c r="W61" s="0">
        <v>0</v>
      </c>
      <c r="X61" s="0">
        <v>0</v>
      </c>
      <c r="Y61" s="0">
        <v>0</v>
      </c>
      <c r="Z61" s="0">
        <v>0</v>
      </c>
      <c r="AA61" s="0">
        <v>0</v>
      </c>
      <c r="AB61" s="0">
        <v>0</v>
      </c>
      <c r="AC61" s="0">
        <v>0</v>
      </c>
      <c r="AD61" s="0">
        <v>0</v>
      </c>
      <c r="AE61" s="0">
        <v>0</v>
      </c>
      <c r="AF61" s="0">
        <v>0</v>
      </c>
      <c r="AG61" s="0">
        <v>0</v>
      </c>
      <c r="AH61" s="0">
        <v>0</v>
      </c>
      <c r="AI61" s="0">
        <v>0</v>
      </c>
    </row>
    <row r="62" spans="5:35">
      <c r="E62" t="s" s="0">
        <v>1023</v>
      </c>
      <c r="F62" s="151" t="s">
        <v>1029</v>
      </c>
      <c r="G62" s="0">
        <v>7</v>
      </c>
      <c r="H62" t="s" s="0">
        <v>541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0">
        <v>0</v>
      </c>
      <c r="S62" s="0">
        <v>0</v>
      </c>
      <c r="T62" s="0">
        <v>0</v>
      </c>
      <c r="U62" s="0">
        <v>0</v>
      </c>
      <c r="V62" s="0">
        <v>0</v>
      </c>
      <c r="W62" s="0">
        <v>0</v>
      </c>
      <c r="X62" s="0">
        <v>0</v>
      </c>
      <c r="Y62" s="0">
        <v>0</v>
      </c>
      <c r="Z62" s="0">
        <v>0</v>
      </c>
      <c r="AA62" s="0">
        <v>0</v>
      </c>
      <c r="AB62" s="0">
        <v>0</v>
      </c>
      <c r="AC62" s="0">
        <v>0</v>
      </c>
      <c r="AD62" s="0">
        <v>0</v>
      </c>
      <c r="AE62" s="0">
        <v>0</v>
      </c>
      <c r="AF62" s="0">
        <v>0</v>
      </c>
      <c r="AG62" s="0">
        <v>0</v>
      </c>
      <c r="AH62" s="0">
        <v>0</v>
      </c>
      <c r="AI62" s="0">
        <v>0</v>
      </c>
    </row>
    <row r="63" spans="5:35">
      <c r="E63" t="s" s="0">
        <v>1023</v>
      </c>
      <c r="F63" s="151" t="s">
        <v>1029</v>
      </c>
      <c r="G63" s="0">
        <v>8</v>
      </c>
      <c r="H63" t="s" s="0">
        <v>63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0</v>
      </c>
      <c r="V63" s="0">
        <v>0</v>
      </c>
      <c r="W63" s="0">
        <v>0</v>
      </c>
      <c r="X63" s="0">
        <v>0</v>
      </c>
      <c r="Y63" s="0">
        <v>0</v>
      </c>
      <c r="Z63" s="0">
        <v>0</v>
      </c>
      <c r="AA63" s="0">
        <v>0</v>
      </c>
      <c r="AB63" s="0">
        <v>0</v>
      </c>
      <c r="AC63" s="0">
        <v>0</v>
      </c>
      <c r="AD63" s="0">
        <v>0</v>
      </c>
      <c r="AE63" s="0">
        <v>0</v>
      </c>
      <c r="AF63" s="0">
        <v>0</v>
      </c>
      <c r="AG63" s="0">
        <v>0</v>
      </c>
      <c r="AH63" s="0">
        <v>0</v>
      </c>
      <c r="AI63" s="0">
        <v>0</v>
      </c>
    </row>
    <row r="64" spans="5:35">
      <c r="E64" t="s" s="0">
        <v>1023</v>
      </c>
      <c r="F64" s="151" t="s">
        <v>1030</v>
      </c>
      <c r="G64" s="0">
        <v>1</v>
      </c>
      <c r="H64" t="s" s="0">
        <v>1030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0</v>
      </c>
      <c r="V64" s="0">
        <v>0</v>
      </c>
      <c r="W64" s="0">
        <v>0</v>
      </c>
      <c r="X64" s="0">
        <v>0</v>
      </c>
      <c r="Y64" s="0">
        <v>0</v>
      </c>
      <c r="Z64" s="0">
        <v>0</v>
      </c>
      <c r="AA64" s="0">
        <v>0</v>
      </c>
      <c r="AB64" s="0">
        <v>0</v>
      </c>
      <c r="AC64" s="0">
        <v>0</v>
      </c>
      <c r="AD64" s="0">
        <v>0</v>
      </c>
      <c r="AE64" s="0">
        <v>0</v>
      </c>
      <c r="AF64" s="0">
        <v>0</v>
      </c>
      <c r="AG64" s="0">
        <v>0</v>
      </c>
      <c r="AH64" s="0">
        <v>0</v>
      </c>
      <c r="AI64" s="0">
        <v>1</v>
      </c>
    </row>
    <row r="65" spans="5:35">
      <c r="E65" t="s" s="0">
        <v>1023</v>
      </c>
      <c r="F65" s="151" t="s">
        <v>1030</v>
      </c>
      <c r="G65" s="0">
        <v>2</v>
      </c>
      <c r="H65" t="s" s="0">
        <v>57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0</v>
      </c>
      <c r="S65" s="0">
        <v>0</v>
      </c>
      <c r="T65" s="0">
        <v>0</v>
      </c>
      <c r="U65" s="0">
        <v>0</v>
      </c>
      <c r="V65" s="0">
        <v>0</v>
      </c>
      <c r="W65" s="0">
        <v>0</v>
      </c>
      <c r="X65" s="0">
        <v>0</v>
      </c>
      <c r="Y65" s="0">
        <v>0</v>
      </c>
      <c r="Z65" s="0">
        <v>0</v>
      </c>
      <c r="AA65" s="0">
        <v>0</v>
      </c>
      <c r="AB65" s="0">
        <v>0</v>
      </c>
      <c r="AC65" s="0">
        <v>0</v>
      </c>
      <c r="AD65" s="0">
        <v>0</v>
      </c>
      <c r="AE65" s="0">
        <v>0</v>
      </c>
      <c r="AF65" s="0">
        <v>0</v>
      </c>
      <c r="AG65" s="0">
        <v>0</v>
      </c>
      <c r="AH65" s="0">
        <v>0</v>
      </c>
      <c r="AI65" s="0">
        <v>0</v>
      </c>
    </row>
    <row r="66" spans="5:35">
      <c r="E66" t="s" s="0">
        <v>1023</v>
      </c>
      <c r="F66" s="151" t="s">
        <v>1030</v>
      </c>
      <c r="G66" s="0">
        <v>3</v>
      </c>
      <c r="H66" t="s" s="0">
        <v>56</v>
      </c>
      <c r="I66" s="0">
        <v>0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0</v>
      </c>
      <c r="S66" s="0">
        <v>0</v>
      </c>
      <c r="T66" s="0">
        <v>0</v>
      </c>
      <c r="U66" s="0">
        <v>0</v>
      </c>
      <c r="V66" s="0">
        <v>0</v>
      </c>
      <c r="W66" s="0">
        <v>0</v>
      </c>
      <c r="X66" s="0">
        <v>0</v>
      </c>
      <c r="Y66" s="0">
        <v>0</v>
      </c>
      <c r="Z66" s="0">
        <v>0</v>
      </c>
      <c r="AA66" s="0">
        <v>0</v>
      </c>
      <c r="AB66" s="0">
        <v>0</v>
      </c>
      <c r="AC66" s="0">
        <v>0</v>
      </c>
      <c r="AD66" s="0">
        <v>0</v>
      </c>
      <c r="AE66" s="0">
        <v>0</v>
      </c>
      <c r="AF66" s="0">
        <v>0</v>
      </c>
      <c r="AG66" s="0">
        <v>0</v>
      </c>
      <c r="AH66" s="0">
        <v>0</v>
      </c>
      <c r="AI66" s="0">
        <v>0</v>
      </c>
    </row>
    <row r="67" spans="5:35">
      <c r="E67" t="s" s="0">
        <v>1023</v>
      </c>
      <c r="F67" s="151" t="s">
        <v>1030</v>
      </c>
      <c r="G67" s="0">
        <v>4</v>
      </c>
      <c r="H67" t="s" s="0">
        <v>530</v>
      </c>
      <c r="I67" s="0">
        <v>0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0</v>
      </c>
      <c r="U67" s="0">
        <v>0</v>
      </c>
      <c r="V67" s="0">
        <v>0</v>
      </c>
      <c r="W67" s="0">
        <v>0</v>
      </c>
      <c r="X67" s="0">
        <v>0</v>
      </c>
      <c r="Y67" s="0">
        <v>0</v>
      </c>
      <c r="Z67" s="0">
        <v>0</v>
      </c>
      <c r="AA67" s="0">
        <v>0</v>
      </c>
      <c r="AB67" s="0">
        <v>0</v>
      </c>
      <c r="AC67" s="0">
        <v>0</v>
      </c>
      <c r="AD67" s="0">
        <v>0</v>
      </c>
      <c r="AE67" s="0">
        <v>0</v>
      </c>
      <c r="AF67" s="0">
        <v>0</v>
      </c>
      <c r="AG67" s="0">
        <v>0</v>
      </c>
      <c r="AH67" s="0">
        <v>0</v>
      </c>
      <c r="AI67" s="0">
        <v>0</v>
      </c>
    </row>
    <row r="68" spans="5:35">
      <c r="E68" t="s" s="0">
        <v>1023</v>
      </c>
      <c r="F68" s="151" t="s">
        <v>1030</v>
      </c>
      <c r="G68" s="0">
        <v>5</v>
      </c>
      <c r="H68" t="s" s="0">
        <v>55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0</v>
      </c>
      <c r="S68" s="0">
        <v>0</v>
      </c>
      <c r="T68" s="0">
        <v>0</v>
      </c>
      <c r="U68" s="0">
        <v>0</v>
      </c>
      <c r="V68" s="0">
        <v>0</v>
      </c>
      <c r="W68" s="0">
        <v>0</v>
      </c>
      <c r="X68" s="0">
        <v>0</v>
      </c>
      <c r="Y68" s="0">
        <v>0</v>
      </c>
      <c r="Z68" s="0">
        <v>0</v>
      </c>
      <c r="AA68" s="0">
        <v>0</v>
      </c>
      <c r="AB68" s="0">
        <v>0</v>
      </c>
      <c r="AC68" s="0">
        <v>0</v>
      </c>
      <c r="AD68" s="0">
        <v>0</v>
      </c>
      <c r="AE68" s="0">
        <v>0</v>
      </c>
      <c r="AF68" s="0">
        <v>0</v>
      </c>
      <c r="AG68" s="0">
        <v>0</v>
      </c>
      <c r="AH68" s="0">
        <v>0</v>
      </c>
      <c r="AI68" s="0">
        <v>0</v>
      </c>
    </row>
    <row r="69" spans="5:35">
      <c r="E69" t="s" s="0">
        <v>1023</v>
      </c>
      <c r="F69" s="151" t="s">
        <v>1030</v>
      </c>
      <c r="G69" s="0">
        <v>6</v>
      </c>
      <c r="H69" t="s" s="0">
        <v>54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0</v>
      </c>
      <c r="V69" s="0">
        <v>0</v>
      </c>
      <c r="W69" s="0">
        <v>0</v>
      </c>
      <c r="X69" s="0">
        <v>0</v>
      </c>
      <c r="Y69" s="0">
        <v>0</v>
      </c>
      <c r="Z69" s="0">
        <v>0</v>
      </c>
      <c r="AA69" s="0">
        <v>0</v>
      </c>
      <c r="AB69" s="0">
        <v>0</v>
      </c>
      <c r="AC69" s="0">
        <v>0</v>
      </c>
      <c r="AD69" s="0">
        <v>0</v>
      </c>
      <c r="AE69" s="0">
        <v>0</v>
      </c>
      <c r="AF69" s="0">
        <v>0</v>
      </c>
      <c r="AG69" s="0">
        <v>0</v>
      </c>
      <c r="AH69" s="0">
        <v>0</v>
      </c>
      <c r="AI69" s="0">
        <v>0</v>
      </c>
    </row>
    <row r="70" spans="5:35">
      <c r="E70" t="s" s="0">
        <v>1023</v>
      </c>
      <c r="F70" s="151" t="s">
        <v>1030</v>
      </c>
      <c r="G70" s="0">
        <v>7</v>
      </c>
      <c r="H70" t="s" s="0">
        <v>53</v>
      </c>
      <c r="I70" s="0">
        <v>0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0</v>
      </c>
      <c r="S70" s="0">
        <v>0</v>
      </c>
      <c r="T70" s="0">
        <v>0</v>
      </c>
      <c r="U70" s="0">
        <v>0</v>
      </c>
      <c r="V70" s="0">
        <v>0</v>
      </c>
      <c r="W70" s="0">
        <v>0</v>
      </c>
      <c r="X70" s="0">
        <v>0</v>
      </c>
      <c r="Y70" s="0">
        <v>0</v>
      </c>
      <c r="Z70" s="0">
        <v>0</v>
      </c>
      <c r="AA70" s="0">
        <v>0</v>
      </c>
      <c r="AB70" s="0">
        <v>0</v>
      </c>
      <c r="AC70" s="0">
        <v>0</v>
      </c>
      <c r="AD70" s="0">
        <v>0</v>
      </c>
      <c r="AE70" s="0">
        <v>0</v>
      </c>
      <c r="AF70" s="0">
        <v>0</v>
      </c>
      <c r="AG70" s="0">
        <v>0</v>
      </c>
      <c r="AH70" s="0">
        <v>0</v>
      </c>
      <c r="AI70" s="0">
        <v>0</v>
      </c>
    </row>
    <row r="71" spans="5:35">
      <c r="E71" t="s" s="0">
        <v>1023</v>
      </c>
      <c r="F71" s="151" t="s">
        <v>1031</v>
      </c>
      <c r="G71" s="0">
        <v>1</v>
      </c>
      <c r="H71" t="s" s="0">
        <v>1031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0</v>
      </c>
      <c r="S71" s="0">
        <v>0</v>
      </c>
      <c r="T71" s="0">
        <v>0</v>
      </c>
      <c r="U71" s="0">
        <v>0</v>
      </c>
      <c r="V71" s="0">
        <v>0</v>
      </c>
      <c r="W71" s="0">
        <v>0</v>
      </c>
      <c r="X71" s="0">
        <v>0</v>
      </c>
      <c r="Y71" s="0">
        <v>0</v>
      </c>
      <c r="Z71" s="0">
        <v>0</v>
      </c>
      <c r="AA71" s="0">
        <v>0</v>
      </c>
      <c r="AB71" s="0">
        <v>0</v>
      </c>
      <c r="AC71" s="0">
        <v>0</v>
      </c>
      <c r="AD71" s="0">
        <v>0</v>
      </c>
      <c r="AE71" s="0">
        <v>0</v>
      </c>
      <c r="AF71" s="0">
        <v>0</v>
      </c>
      <c r="AG71" s="0">
        <v>0</v>
      </c>
      <c r="AH71" s="0">
        <v>0</v>
      </c>
      <c r="AI71" s="0">
        <v>1</v>
      </c>
    </row>
    <row r="72" spans="5:35">
      <c r="E72" t="s" s="0">
        <v>1023</v>
      </c>
      <c r="F72" s="151" t="s">
        <v>1031</v>
      </c>
      <c r="G72" s="0">
        <v>2</v>
      </c>
      <c r="H72" t="s" s="0">
        <v>60</v>
      </c>
      <c r="I72" s="0">
        <v>0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0</v>
      </c>
      <c r="U72" s="0">
        <v>0</v>
      </c>
      <c r="V72" s="0">
        <v>0</v>
      </c>
      <c r="W72" s="0">
        <v>0</v>
      </c>
      <c r="X72" s="0">
        <v>0</v>
      </c>
      <c r="Y72" s="0">
        <v>0</v>
      </c>
      <c r="Z72" s="0">
        <v>0</v>
      </c>
      <c r="AA72" s="0">
        <v>0</v>
      </c>
      <c r="AB72" s="0">
        <v>0</v>
      </c>
      <c r="AC72" s="0">
        <v>0</v>
      </c>
      <c r="AD72" s="0">
        <v>0</v>
      </c>
      <c r="AE72" s="0">
        <v>0</v>
      </c>
      <c r="AF72" s="0">
        <v>0</v>
      </c>
      <c r="AG72" s="0">
        <v>0</v>
      </c>
      <c r="AH72" s="0">
        <v>0</v>
      </c>
      <c r="AI72" s="0">
        <v>0</v>
      </c>
    </row>
    <row r="73" spans="5:35">
      <c r="E73" t="s" s="0">
        <v>1023</v>
      </c>
      <c r="F73" s="151" t="s">
        <v>1031</v>
      </c>
      <c r="G73" s="0">
        <v>3</v>
      </c>
      <c r="H73" t="s" s="0">
        <v>59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0</v>
      </c>
      <c r="S73" s="0">
        <v>0</v>
      </c>
      <c r="T73" s="0">
        <v>0</v>
      </c>
      <c r="U73" s="0">
        <v>0</v>
      </c>
      <c r="V73" s="0">
        <v>0</v>
      </c>
      <c r="W73" s="0">
        <v>0</v>
      </c>
      <c r="X73" s="0">
        <v>0</v>
      </c>
      <c r="Y73" s="0">
        <v>0</v>
      </c>
      <c r="Z73" s="0">
        <v>0</v>
      </c>
      <c r="AA73" s="0">
        <v>0</v>
      </c>
      <c r="AB73" s="0">
        <v>0</v>
      </c>
      <c r="AC73" s="0">
        <v>0</v>
      </c>
      <c r="AD73" s="0">
        <v>0</v>
      </c>
      <c r="AE73" s="0">
        <v>0</v>
      </c>
      <c r="AF73" s="0">
        <v>0</v>
      </c>
      <c r="AG73" s="0">
        <v>0</v>
      </c>
      <c r="AH73" s="0">
        <v>0</v>
      </c>
      <c r="AI73" s="0">
        <v>0</v>
      </c>
    </row>
    <row r="74" spans="5:35">
      <c r="E74" t="s" s="0">
        <v>1023</v>
      </c>
      <c r="F74" s="151" t="s">
        <v>1032</v>
      </c>
      <c r="G74" s="0">
        <v>1</v>
      </c>
      <c r="H74" t="s" s="0">
        <v>1032</v>
      </c>
      <c r="I74" s="0">
        <v>0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0</v>
      </c>
      <c r="U74" s="0">
        <v>0</v>
      </c>
      <c r="V74" s="0">
        <v>0</v>
      </c>
      <c r="W74" s="0">
        <v>0</v>
      </c>
      <c r="X74" s="0">
        <v>0</v>
      </c>
      <c r="Y74" s="0">
        <v>0</v>
      </c>
      <c r="Z74" s="0">
        <v>0</v>
      </c>
      <c r="AA74" s="0">
        <v>0</v>
      </c>
      <c r="AB74" s="0">
        <v>0</v>
      </c>
      <c r="AC74" s="0">
        <v>0</v>
      </c>
      <c r="AD74" s="0">
        <v>0</v>
      </c>
      <c r="AE74" s="0">
        <v>0</v>
      </c>
      <c r="AF74" s="0">
        <v>0</v>
      </c>
      <c r="AG74" s="0">
        <v>0</v>
      </c>
      <c r="AH74" s="0">
        <v>0</v>
      </c>
      <c r="AI74" s="0">
        <v>1</v>
      </c>
    </row>
    <row r="75" spans="5:35">
      <c r="E75" t="s" s="0">
        <v>1023</v>
      </c>
      <c r="F75" s="151" t="s">
        <v>1032</v>
      </c>
      <c r="G75" s="0">
        <v>2</v>
      </c>
      <c r="H75" t="s" s="0">
        <v>45</v>
      </c>
      <c r="I75" s="0">
        <v>0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0</v>
      </c>
      <c r="S75" s="0">
        <v>0</v>
      </c>
      <c r="T75" s="0">
        <v>0</v>
      </c>
      <c r="U75" s="0">
        <v>0</v>
      </c>
      <c r="V75" s="0">
        <v>0</v>
      </c>
      <c r="W75" s="0">
        <v>0</v>
      </c>
      <c r="X75" s="0">
        <v>0</v>
      </c>
      <c r="Y75" s="0">
        <v>0</v>
      </c>
      <c r="Z75" s="0">
        <v>0</v>
      </c>
      <c r="AA75" s="0">
        <v>0</v>
      </c>
      <c r="AB75" s="0">
        <v>0</v>
      </c>
      <c r="AC75" s="0">
        <v>0</v>
      </c>
      <c r="AD75" s="0">
        <v>0</v>
      </c>
      <c r="AE75" s="0">
        <v>0</v>
      </c>
      <c r="AF75" s="0">
        <v>0</v>
      </c>
      <c r="AG75" s="0">
        <v>0</v>
      </c>
      <c r="AH75" s="0">
        <v>0</v>
      </c>
      <c r="AI75" s="0">
        <v>0</v>
      </c>
    </row>
    <row r="76" spans="5:35">
      <c r="E76" t="s" s="0">
        <v>1023</v>
      </c>
      <c r="F76" s="151" t="s">
        <v>1032</v>
      </c>
      <c r="G76" s="0">
        <v>3</v>
      </c>
      <c r="H76" t="s" s="0">
        <v>44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0</v>
      </c>
      <c r="V76" s="0">
        <v>0</v>
      </c>
      <c r="W76" s="0">
        <v>0</v>
      </c>
      <c r="X76" s="0">
        <v>0</v>
      </c>
      <c r="Y76" s="0">
        <v>0</v>
      </c>
      <c r="Z76" s="0">
        <v>0</v>
      </c>
      <c r="AA76" s="0">
        <v>0</v>
      </c>
      <c r="AB76" s="0">
        <v>0</v>
      </c>
      <c r="AC76" s="0">
        <v>0</v>
      </c>
      <c r="AD76" s="0">
        <v>0</v>
      </c>
      <c r="AE76" s="0">
        <v>0</v>
      </c>
      <c r="AF76" s="0">
        <v>0</v>
      </c>
      <c r="AG76" s="0">
        <v>0</v>
      </c>
      <c r="AH76" s="0">
        <v>0</v>
      </c>
      <c r="AI76" s="0">
        <v>0</v>
      </c>
    </row>
    <row r="77" spans="5:35">
      <c r="E77" t="s" s="0">
        <v>1023</v>
      </c>
      <c r="F77" s="151" t="s">
        <v>1032</v>
      </c>
      <c r="G77" s="0">
        <v>4</v>
      </c>
      <c r="H77" t="s" s="0">
        <v>43</v>
      </c>
      <c r="I77" s="0">
        <v>0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0</v>
      </c>
      <c r="S77" s="0">
        <v>0</v>
      </c>
      <c r="T77" s="0">
        <v>0</v>
      </c>
      <c r="U77" s="0">
        <v>0</v>
      </c>
      <c r="V77" s="0">
        <v>0</v>
      </c>
      <c r="W77" s="0">
        <v>0</v>
      </c>
      <c r="X77" s="0">
        <v>0</v>
      </c>
      <c r="Y77" s="0">
        <v>0</v>
      </c>
      <c r="Z77" s="0">
        <v>0</v>
      </c>
      <c r="AA77" s="0">
        <v>0</v>
      </c>
      <c r="AB77" s="0">
        <v>0</v>
      </c>
      <c r="AC77" s="0">
        <v>0</v>
      </c>
      <c r="AD77" s="0">
        <v>0</v>
      </c>
      <c r="AE77" s="0">
        <v>0</v>
      </c>
      <c r="AF77" s="0">
        <v>0</v>
      </c>
      <c r="AG77" s="0">
        <v>0</v>
      </c>
      <c r="AH77" s="0">
        <v>0</v>
      </c>
      <c r="AI77" s="0">
        <v>0</v>
      </c>
    </row>
    <row r="78" spans="5:35">
      <c r="E78" t="s" s="0">
        <v>1023</v>
      </c>
      <c r="F78" s="151" t="s">
        <v>1032</v>
      </c>
      <c r="G78" s="0">
        <v>5</v>
      </c>
      <c r="H78" t="s" s="0">
        <v>42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0</v>
      </c>
      <c r="V78" s="0">
        <v>0</v>
      </c>
      <c r="W78" s="0">
        <v>0</v>
      </c>
      <c r="X78" s="0">
        <v>0</v>
      </c>
      <c r="Y78" s="0">
        <v>0</v>
      </c>
      <c r="Z78" s="0">
        <v>0</v>
      </c>
      <c r="AA78" s="0">
        <v>0</v>
      </c>
      <c r="AB78" s="0">
        <v>0</v>
      </c>
      <c r="AC78" s="0">
        <v>0</v>
      </c>
      <c r="AD78" s="0">
        <v>0</v>
      </c>
      <c r="AE78" s="0">
        <v>0</v>
      </c>
      <c r="AF78" s="0">
        <v>0</v>
      </c>
      <c r="AG78" s="0">
        <v>0</v>
      </c>
      <c r="AH78" s="0">
        <v>0</v>
      </c>
      <c r="AI78" s="0">
        <v>0</v>
      </c>
    </row>
    <row r="79" spans="5:35">
      <c r="E79" t="s" s="0">
        <v>1023</v>
      </c>
      <c r="F79" s="151" t="s">
        <v>1032</v>
      </c>
      <c r="G79" s="0">
        <v>6</v>
      </c>
      <c r="H79" t="s" s="0">
        <v>48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0</v>
      </c>
      <c r="S79" s="0">
        <v>0</v>
      </c>
      <c r="T79" s="0">
        <v>0</v>
      </c>
      <c r="U79" s="0">
        <v>0</v>
      </c>
      <c r="V79" s="0">
        <v>0</v>
      </c>
      <c r="W79" s="0">
        <v>0</v>
      </c>
      <c r="X79" s="0">
        <v>0</v>
      </c>
      <c r="Y79" s="0">
        <v>0</v>
      </c>
      <c r="Z79" s="0">
        <v>0</v>
      </c>
      <c r="AA79" s="0">
        <v>0</v>
      </c>
      <c r="AB79" s="0">
        <v>0</v>
      </c>
      <c r="AC79" s="0">
        <v>0</v>
      </c>
      <c r="AD79" s="0">
        <v>0</v>
      </c>
      <c r="AE79" s="0">
        <v>0</v>
      </c>
      <c r="AF79" s="0">
        <v>0</v>
      </c>
      <c r="AG79" s="0">
        <v>0</v>
      </c>
      <c r="AH79" s="0">
        <v>0</v>
      </c>
      <c r="AI79" s="0">
        <v>0</v>
      </c>
    </row>
    <row r="80" spans="5:35">
      <c r="E80" t="s" s="0">
        <v>1023</v>
      </c>
      <c r="F80" s="151" t="s">
        <v>1032</v>
      </c>
      <c r="G80" s="0">
        <v>7</v>
      </c>
      <c r="H80" t="s" s="0">
        <v>47</v>
      </c>
      <c r="I80" s="0">
        <v>0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0</v>
      </c>
      <c r="U80" s="0">
        <v>0</v>
      </c>
      <c r="V80" s="0">
        <v>0</v>
      </c>
      <c r="W80" s="0">
        <v>0</v>
      </c>
      <c r="X80" s="0">
        <v>0</v>
      </c>
      <c r="Y80" s="0">
        <v>0</v>
      </c>
      <c r="Z80" s="0">
        <v>0</v>
      </c>
      <c r="AA80" s="0">
        <v>0</v>
      </c>
      <c r="AB80" s="0">
        <v>0</v>
      </c>
      <c r="AC80" s="0">
        <v>0</v>
      </c>
      <c r="AD80" s="0">
        <v>0</v>
      </c>
      <c r="AE80" s="0">
        <v>0</v>
      </c>
      <c r="AF80" s="0">
        <v>0</v>
      </c>
      <c r="AG80" s="0">
        <v>0</v>
      </c>
      <c r="AH80" s="0">
        <v>0</v>
      </c>
      <c r="AI80" s="0">
        <v>0</v>
      </c>
    </row>
    <row r="81" spans="1:35">
      <c r="E81" t="s" s="0">
        <v>1023</v>
      </c>
      <c r="F81" s="151" t="s">
        <v>1032</v>
      </c>
      <c r="G81" s="0">
        <v>8</v>
      </c>
      <c r="H81" t="s" s="0">
        <v>46</v>
      </c>
      <c r="I81" s="0">
        <v>0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0</v>
      </c>
      <c r="U81" s="0">
        <v>0</v>
      </c>
      <c r="V81" s="0">
        <v>0</v>
      </c>
      <c r="W81" s="0">
        <v>0</v>
      </c>
      <c r="X81" s="0">
        <v>0</v>
      </c>
      <c r="Y81" s="0">
        <v>0</v>
      </c>
      <c r="Z81" s="0">
        <v>0</v>
      </c>
      <c r="AA81" s="0">
        <v>0</v>
      </c>
      <c r="AB81" s="0">
        <v>0</v>
      </c>
      <c r="AC81" s="0">
        <v>0</v>
      </c>
      <c r="AD81" s="0">
        <v>0</v>
      </c>
      <c r="AE81" s="0">
        <v>0</v>
      </c>
      <c r="AF81" s="0">
        <v>0</v>
      </c>
      <c r="AG81" s="0">
        <v>0</v>
      </c>
      <c r="AH81" s="0">
        <v>0</v>
      </c>
      <c r="AI81" s="0">
        <v>0</v>
      </c>
    </row>
    <row r="82" spans="1:35">
      <c r="E82" t="s" s="0">
        <v>1023</v>
      </c>
      <c r="F82" s="151" t="s">
        <v>1032</v>
      </c>
      <c r="G82" s="0">
        <v>9</v>
      </c>
      <c r="H82" t="s" s="0">
        <v>51</v>
      </c>
      <c r="I82" s="0">
        <v>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s="0">
        <v>0</v>
      </c>
      <c r="S82" s="0">
        <v>0</v>
      </c>
      <c r="T82" s="0">
        <v>0</v>
      </c>
      <c r="U82" s="0">
        <v>0</v>
      </c>
      <c r="V82" s="0">
        <v>0</v>
      </c>
      <c r="W82" s="0">
        <v>0</v>
      </c>
      <c r="X82" s="0">
        <v>0</v>
      </c>
      <c r="Y82" s="0">
        <v>0</v>
      </c>
      <c r="Z82" s="0">
        <v>0</v>
      </c>
      <c r="AA82" s="0">
        <v>0</v>
      </c>
      <c r="AB82" s="0">
        <v>0</v>
      </c>
      <c r="AC82" s="0">
        <v>0</v>
      </c>
      <c r="AD82" s="0">
        <v>0</v>
      </c>
      <c r="AE82" s="0">
        <v>0</v>
      </c>
      <c r="AF82" s="0">
        <v>0</v>
      </c>
      <c r="AG82" s="0">
        <v>0</v>
      </c>
      <c r="AH82" s="0">
        <v>0</v>
      </c>
      <c r="AI82" s="0">
        <v>0</v>
      </c>
    </row>
    <row r="83" spans="1:35">
      <c r="E83" t="s" s="0">
        <v>1023</v>
      </c>
      <c r="F83" s="151" t="s">
        <v>1032</v>
      </c>
      <c r="G83" s="0">
        <v>10</v>
      </c>
      <c r="H83" t="s" s="0">
        <v>49</v>
      </c>
      <c r="I83" s="0">
        <v>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0</v>
      </c>
      <c r="S83" s="0">
        <v>0</v>
      </c>
      <c r="T83" s="0">
        <v>0</v>
      </c>
      <c r="U83" s="0">
        <v>0</v>
      </c>
      <c r="V83" s="0">
        <v>0</v>
      </c>
      <c r="W83" s="0">
        <v>0</v>
      </c>
      <c r="X83" s="0">
        <v>0</v>
      </c>
      <c r="Y83" s="0">
        <v>0</v>
      </c>
      <c r="Z83" s="0">
        <v>0</v>
      </c>
      <c r="AA83" s="0">
        <v>0</v>
      </c>
      <c r="AB83" s="0">
        <v>0</v>
      </c>
      <c r="AC83" s="0">
        <v>0</v>
      </c>
      <c r="AD83" s="0">
        <v>0</v>
      </c>
      <c r="AE83" s="0">
        <v>0</v>
      </c>
      <c r="AF83" s="0">
        <v>0</v>
      </c>
      <c r="AG83" s="0">
        <v>0</v>
      </c>
      <c r="AH83" s="0">
        <v>0</v>
      </c>
      <c r="AI83" s="0">
        <v>0</v>
      </c>
    </row>
    <row r="84" spans="1:35">
      <c r="E84" t="s" s="0">
        <v>1023</v>
      </c>
      <c r="F84" s="151" t="s">
        <v>1032</v>
      </c>
      <c r="G84" s="0">
        <v>11</v>
      </c>
      <c r="H84" t="s" s="0">
        <v>50</v>
      </c>
      <c r="I84" s="0">
        <v>0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0</v>
      </c>
      <c r="S84" s="0">
        <v>0</v>
      </c>
      <c r="T84" s="0">
        <v>0</v>
      </c>
      <c r="U84" s="0">
        <v>0</v>
      </c>
      <c r="V84" s="0">
        <v>0</v>
      </c>
      <c r="W84" s="0">
        <v>0</v>
      </c>
      <c r="X84" s="0">
        <v>0</v>
      </c>
      <c r="Y84" s="0">
        <v>0</v>
      </c>
      <c r="Z84" s="0">
        <v>0</v>
      </c>
      <c r="AA84" s="0">
        <v>0</v>
      </c>
      <c r="AB84" s="0">
        <v>0</v>
      </c>
      <c r="AC84" s="0">
        <v>0</v>
      </c>
      <c r="AD84" s="0">
        <v>0</v>
      </c>
      <c r="AE84" s="0">
        <v>0</v>
      </c>
      <c r="AF84" s="0">
        <v>0</v>
      </c>
      <c r="AG84" s="0">
        <v>0</v>
      </c>
      <c r="AH84" s="0">
        <v>0</v>
      </c>
      <c r="AI84" s="0">
        <v>0</v>
      </c>
    </row>
    <row r="85" spans="1:35" s="153" customFormat="1"/>
    <row r="86" spans="1:35">
      <c r="A86" s="152"/>
      <c r="E86" s="8"/>
      <c r="F86" s="8"/>
      <c r="G86" s="22"/>
      <c r="H86" s="19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87" t="s">
        <v>335</v>
      </c>
      <c r="AD86" s="187"/>
      <c r="AE86" s="187"/>
      <c r="AF86" s="115"/>
    </row>
    <row r="87" spans="1:35">
      <c r="A87" s="152"/>
      <c r="E87" s="3"/>
      <c r="F87" s="3"/>
      <c r="G87" s="22"/>
      <c r="H87" s="14" t="s">
        <v>952</v>
      </c>
      <c r="I87" s="116"/>
      <c r="J87" s="116"/>
      <c r="K87" s="116"/>
      <c r="L87" s="116"/>
      <c r="M87" s="116"/>
      <c r="N87" s="116"/>
      <c r="O87" s="186" t="s">
        <v>323</v>
      </c>
      <c r="P87" s="186"/>
      <c r="Q87" s="186"/>
      <c r="R87" s="186"/>
      <c r="S87" s="186"/>
      <c r="T87" s="116"/>
      <c r="U87" s="116"/>
      <c r="V87" s="116"/>
      <c r="W87" s="116"/>
      <c r="X87" s="116"/>
      <c r="Y87" s="116"/>
      <c r="Z87" s="116"/>
      <c r="AA87" s="115"/>
      <c r="AB87" s="116"/>
      <c r="AC87" s="188" t="s">
        <v>336</v>
      </c>
      <c r="AD87" s="188"/>
      <c r="AE87" s="188"/>
      <c r="AF87" s="116"/>
    </row>
    <row r="88" spans="1:35">
      <c r="E88" s="8"/>
      <c r="F88" s="8"/>
      <c r="G88" s="22"/>
      <c r="H88" s="8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</row>
    <row r="89" spans="1:35">
      <c r="E89" s="8"/>
      <c r="F89" s="8"/>
      <c r="G89" s="22"/>
      <c r="H89" s="8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</row>
    <row r="90" spans="1:35">
      <c r="E90" s="8"/>
      <c r="F90" s="8"/>
      <c r="G90" s="22"/>
      <c r="H90" s="8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</row>
    <row r="91" spans="1:35">
      <c r="E91" s="3"/>
      <c r="F91" s="3"/>
      <c r="G91" s="22"/>
      <c r="H91" s="3" t="s">
        <v>326</v>
      </c>
      <c r="I91" s="116"/>
      <c r="J91" s="116"/>
      <c r="K91" s="116"/>
      <c r="L91" s="116"/>
      <c r="M91" s="116"/>
      <c r="N91" s="116"/>
      <c r="O91" s="186" t="s">
        <v>327</v>
      </c>
      <c r="P91" s="186"/>
      <c r="Q91" s="186"/>
      <c r="R91" s="186"/>
      <c r="S91" s="186"/>
      <c r="T91" s="116"/>
      <c r="U91" s="116"/>
      <c r="V91" s="116"/>
      <c r="W91" s="116"/>
      <c r="X91" s="116"/>
      <c r="Y91" s="116"/>
      <c r="Z91" s="116"/>
      <c r="AA91" s="115"/>
      <c r="AB91" s="116"/>
      <c r="AC91" s="186" t="s">
        <v>328</v>
      </c>
      <c r="AD91" s="186"/>
      <c r="AE91" s="186"/>
      <c r="AF91" s="116"/>
    </row>
    <row r="95" spans="1:35">
      <c r="AC95" s="220"/>
      <c r="AD95" s="220"/>
      <c r="AE95" s="220"/>
    </row>
  </sheetData>
  <mergeCells count="14">
    <mergeCell ref="L9:T9"/>
    <mergeCell ref="U9:AF9"/>
    <mergeCell ref="I9:K9"/>
    <mergeCell ref="H9:H10"/>
    <mergeCell ref="G9:G10"/>
    <mergeCell ref="AC95:AE95"/>
    <mergeCell ref="AC86:AE86"/>
    <mergeCell ref="O87:S87"/>
    <mergeCell ref="AC87:AE87"/>
    <mergeCell ref="O91:S91"/>
    <mergeCell ref="AC91:AE91"/>
    <mergeCell ref="H2:L2"/>
    <mergeCell ref="M2:U2"/>
    <mergeCell ref="AD2:AE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>
      <c r="F6" s="5"/>
      <c r="G6" s="5"/>
      <c r="H6" s="5"/>
      <c r="I6" s="5"/>
      <c r="J6" s="5"/>
      <c r="K6" s="5"/>
      <c r="L6" s="221" t="s">
        <v>294</v>
      </c>
      <c r="M6" s="221"/>
      <c r="N6" s="5"/>
      <c r="O6" s="5"/>
      <c r="P6" s="5"/>
      <c r="Q6" s="5"/>
    </row>
    <row r="7" spans="5:17">
      <c r="F7" s="5"/>
      <c r="G7" s="5"/>
      <c r="H7" s="5" t="s">
        <v>295</v>
      </c>
      <c r="I7" s="5" t="s">
        <v>288</v>
      </c>
      <c r="J7" s="5" t="s">
        <v>289</v>
      </c>
      <c r="K7" s="5" t="s">
        <v>290</v>
      </c>
      <c r="L7" s="5" t="s">
        <v>279</v>
      </c>
      <c r="M7" s="5" t="s">
        <v>291</v>
      </c>
      <c r="N7" s="5" t="s">
        <v>292</v>
      </c>
      <c r="O7" s="5" t="s">
        <v>293</v>
      </c>
      <c r="P7" s="5"/>
      <c r="Q7" s="5"/>
    </row>
    <row r="9" spans="5:17">
      <c r="E9" s="0">
        <v>157</v>
      </c>
      <c r="F9" t="s" s="0">
        <v>246</v>
      </c>
      <c r="G9" s="0">
        <v>1</v>
      </c>
      <c r="H9" t="s" s="0">
        <v>246</v>
      </c>
      <c r="I9" s="0">
        <v>185</v>
      </c>
      <c r="J9" t="s" s="0">
        <v>953</v>
      </c>
      <c r="K9" t="s" s="0">
        <v>953</v>
      </c>
      <c r="L9" t="s" s="0">
        <v>28</v>
      </c>
      <c r="M9" s="0">
        <v>0</v>
      </c>
      <c r="N9" t="s" s="0">
        <v>28</v>
      </c>
      <c r="O9" t="s" s="0">
        <v>28</v>
      </c>
      <c r="P9" s="0">
        <v>1</v>
      </c>
    </row>
    <row r="10" spans="5:17">
      <c r="E10" s="0">
        <v>117</v>
      </c>
      <c r="F10" t="s" s="0">
        <v>246</v>
      </c>
      <c r="G10" s="0">
        <v>2</v>
      </c>
      <c r="H10" t="s" s="0">
        <v>361</v>
      </c>
      <c r="I10" s="0">
        <v>14</v>
      </c>
      <c r="J10" t="s" s="0">
        <v>558</v>
      </c>
      <c r="K10" t="s" s="0">
        <v>558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>
      <c r="E11" s="0">
        <v>119</v>
      </c>
      <c r="F11" t="s" s="0">
        <v>246</v>
      </c>
      <c r="G11" s="0">
        <v>3</v>
      </c>
      <c r="H11" t="s" s="0">
        <v>362</v>
      </c>
      <c r="I11" s="0">
        <v>3</v>
      </c>
      <c r="J11" t="s" s="0">
        <v>558</v>
      </c>
      <c r="K11" t="s" s="0">
        <v>558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>
      <c r="E12" s="0">
        <v>153</v>
      </c>
      <c r="F12" t="s" s="0">
        <v>246</v>
      </c>
      <c r="G12" s="0">
        <v>4</v>
      </c>
      <c r="H12" t="s" s="0">
        <v>363</v>
      </c>
      <c r="I12" s="0">
        <v>1</v>
      </c>
      <c r="J12" t="s" s="0">
        <v>954</v>
      </c>
      <c r="K12" t="s" s="0">
        <v>954</v>
      </c>
      <c r="L12" t="s" s="0">
        <v>28</v>
      </c>
      <c r="M12" s="0">
        <v>0</v>
      </c>
      <c r="N12" t="s" s="0">
        <v>28</v>
      </c>
      <c r="O12" t="s" s="0">
        <v>28</v>
      </c>
      <c r="P12" s="0">
        <v>0</v>
      </c>
    </row>
    <row r="13" spans="5:17">
      <c r="E13" s="0">
        <v>154</v>
      </c>
      <c r="F13" t="s" s="0">
        <v>246</v>
      </c>
      <c r="G13" s="0">
        <v>5</v>
      </c>
      <c r="H13" t="s" s="0">
        <v>364</v>
      </c>
      <c r="I13" s="0">
        <v>1</v>
      </c>
      <c r="J13" t="s" s="0">
        <v>955</v>
      </c>
      <c r="K13" t="s" s="0">
        <v>955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>
      <c r="E14" s="0">
        <v>128</v>
      </c>
      <c r="F14" t="s" s="0">
        <v>246</v>
      </c>
      <c r="G14" s="0">
        <v>6</v>
      </c>
      <c r="H14" t="s" s="0">
        <v>365</v>
      </c>
      <c r="I14" s="0">
        <v>1</v>
      </c>
      <c r="J14" t="s" s="0">
        <v>954</v>
      </c>
      <c r="K14" t="s" s="0">
        <v>954</v>
      </c>
      <c r="L14" t="s" s="0">
        <v>28</v>
      </c>
      <c r="M14" s="0">
        <v>0</v>
      </c>
      <c r="N14" t="s" s="0">
        <v>28</v>
      </c>
      <c r="O14" t="s" s="0">
        <v>28</v>
      </c>
      <c r="P14" s="0">
        <v>0</v>
      </c>
    </row>
    <row r="15" spans="5:17">
      <c r="E15" s="0">
        <v>144</v>
      </c>
      <c r="F15" t="s" s="0">
        <v>246</v>
      </c>
      <c r="G15" s="0">
        <v>7</v>
      </c>
      <c r="H15" t="s" s="0">
        <v>366</v>
      </c>
      <c r="I15" s="0">
        <v>1</v>
      </c>
      <c r="J15" t="s" s="0">
        <v>956</v>
      </c>
      <c r="K15" t="s" s="0">
        <v>956</v>
      </c>
      <c r="L15" t="s" s="0">
        <v>28</v>
      </c>
      <c r="M15" s="0">
        <v>0</v>
      </c>
      <c r="N15" t="s" s="0">
        <v>28</v>
      </c>
      <c r="O15" t="s" s="0">
        <v>28</v>
      </c>
      <c r="P15" s="0">
        <v>0</v>
      </c>
    </row>
    <row r="16" spans="5:17">
      <c r="E16" s="0">
        <v>130</v>
      </c>
      <c r="F16" t="s" s="0">
        <v>246</v>
      </c>
      <c r="G16" s="0">
        <v>8</v>
      </c>
      <c r="H16" t="s" s="0">
        <v>367</v>
      </c>
      <c r="I16" s="0">
        <v>2</v>
      </c>
      <c r="J16" t="s" s="0">
        <v>558</v>
      </c>
      <c r="K16" t="s" s="0">
        <v>558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>
      <c r="E17" s="0">
        <v>135</v>
      </c>
      <c r="F17" t="s" s="0">
        <v>246</v>
      </c>
      <c r="G17" s="0">
        <v>9</v>
      </c>
      <c r="H17" t="s" s="0">
        <v>368</v>
      </c>
      <c r="I17" s="0">
        <v>1</v>
      </c>
      <c r="J17" t="s" s="0">
        <v>957</v>
      </c>
      <c r="K17" t="s" s="0">
        <v>957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>
      <c r="E18" s="0">
        <v>124</v>
      </c>
      <c r="F18" t="s" s="0">
        <v>246</v>
      </c>
      <c r="G18" s="0">
        <v>10</v>
      </c>
      <c r="H18" t="s" s="0">
        <v>369</v>
      </c>
      <c r="I18" s="0">
        <v>10</v>
      </c>
      <c r="J18" t="s" s="0">
        <v>958</v>
      </c>
      <c r="K18" t="s" s="0">
        <v>958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>
      <c r="E19" s="0">
        <v>123</v>
      </c>
      <c r="F19" t="s" s="0">
        <v>246</v>
      </c>
      <c r="G19" s="0">
        <v>11</v>
      </c>
      <c r="H19" t="s" s="0">
        <v>370</v>
      </c>
      <c r="I19" s="0">
        <v>8</v>
      </c>
      <c r="J19" t="s" s="0">
        <v>955</v>
      </c>
      <c r="K19" t="s" s="0">
        <v>955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>
      <c r="E20" s="0">
        <v>140</v>
      </c>
      <c r="F20" t="s" s="0">
        <v>246</v>
      </c>
      <c r="G20" s="0">
        <v>12</v>
      </c>
      <c r="H20" t="s" s="0">
        <v>371</v>
      </c>
      <c r="I20" s="0">
        <v>1</v>
      </c>
      <c r="J20" t="s" s="0">
        <v>959</v>
      </c>
      <c r="K20" t="s" s="0">
        <v>959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>
      <c r="E21" s="0">
        <v>127</v>
      </c>
      <c r="F21" t="s" s="0">
        <v>246</v>
      </c>
      <c r="G21" s="0">
        <v>13</v>
      </c>
      <c r="H21" t="s" s="0">
        <v>372</v>
      </c>
      <c r="I21" s="0">
        <v>1</v>
      </c>
      <c r="J21" t="s" s="0">
        <v>960</v>
      </c>
      <c r="K21" t="s" s="0">
        <v>960</v>
      </c>
      <c r="L21" t="s" s="0">
        <v>28</v>
      </c>
      <c r="M21" s="0">
        <v>0</v>
      </c>
      <c r="N21" t="s" s="0">
        <v>28</v>
      </c>
      <c r="O21" t="s" s="0">
        <v>28</v>
      </c>
      <c r="P21" s="0">
        <v>0</v>
      </c>
    </row>
    <row r="22" spans="5:16">
      <c r="E22" s="0">
        <v>139</v>
      </c>
      <c r="F22" t="s" s="0">
        <v>246</v>
      </c>
      <c r="G22" s="0">
        <v>14</v>
      </c>
      <c r="H22" t="s" s="0">
        <v>373</v>
      </c>
      <c r="I22" s="0">
        <v>1</v>
      </c>
      <c r="J22" t="s" s="0">
        <v>961</v>
      </c>
      <c r="K22" t="s" s="0">
        <v>961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>
      <c r="E23" s="0">
        <v>122</v>
      </c>
      <c r="F23" t="s" s="0">
        <v>246</v>
      </c>
      <c r="G23" s="0">
        <v>15</v>
      </c>
      <c r="H23" t="s" s="0">
        <v>374</v>
      </c>
      <c r="I23" s="0">
        <v>1</v>
      </c>
      <c r="J23" t="s" s="0">
        <v>962</v>
      </c>
      <c r="K23" t="s" s="0">
        <v>962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>
      <c r="E24" s="0">
        <v>141</v>
      </c>
      <c r="F24" t="s" s="0">
        <v>246</v>
      </c>
      <c r="G24" s="0">
        <v>16</v>
      </c>
      <c r="H24" t="s" s="0">
        <v>375</v>
      </c>
      <c r="I24" s="0">
        <v>2</v>
      </c>
      <c r="J24" t="s" s="0">
        <v>956</v>
      </c>
      <c r="K24" t="s" s="0">
        <v>956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>
      <c r="E25" s="0">
        <v>142</v>
      </c>
      <c r="F25" t="s" s="0">
        <v>246</v>
      </c>
      <c r="G25" s="0">
        <v>17</v>
      </c>
      <c r="H25" t="s" s="0">
        <v>376</v>
      </c>
      <c r="I25" s="0">
        <v>2</v>
      </c>
      <c r="J25" t="s" s="0">
        <v>957</v>
      </c>
      <c r="K25" t="s" s="0">
        <v>957</v>
      </c>
      <c r="L25" t="s" s="0">
        <v>28</v>
      </c>
      <c r="M25" s="0">
        <v>0</v>
      </c>
      <c r="N25" t="s" s="0">
        <v>28</v>
      </c>
      <c r="O25" t="s" s="0">
        <v>28</v>
      </c>
      <c r="P25" s="0">
        <v>0</v>
      </c>
    </row>
    <row r="26" spans="5:16">
      <c r="E26" s="0">
        <v>152</v>
      </c>
      <c r="F26" t="s" s="0">
        <v>246</v>
      </c>
      <c r="G26" s="0">
        <v>18</v>
      </c>
      <c r="H26" t="s" s="0">
        <v>377</v>
      </c>
      <c r="I26" s="0">
        <v>1</v>
      </c>
      <c r="J26" t="s" s="0">
        <v>957</v>
      </c>
      <c r="K26" t="s" s="0">
        <v>957</v>
      </c>
      <c r="L26" t="s" s="0">
        <v>28</v>
      </c>
      <c r="M26" s="0">
        <v>0</v>
      </c>
      <c r="N26" t="s" s="0">
        <v>28</v>
      </c>
      <c r="O26" t="s" s="0">
        <v>28</v>
      </c>
      <c r="P26" s="0">
        <v>0</v>
      </c>
    </row>
    <row r="27" spans="5:16">
      <c r="E27" s="0">
        <v>146</v>
      </c>
      <c r="F27" t="s" s="0">
        <v>246</v>
      </c>
      <c r="G27" s="0">
        <v>19</v>
      </c>
      <c r="H27" t="s" s="0">
        <v>378</v>
      </c>
      <c r="I27" s="0">
        <v>1</v>
      </c>
      <c r="J27" t="s" s="0">
        <v>963</v>
      </c>
      <c r="K27" t="s" s="0">
        <v>963</v>
      </c>
      <c r="L27" t="s" s="0">
        <v>28</v>
      </c>
      <c r="M27" s="0">
        <v>0</v>
      </c>
      <c r="N27" t="s" s="0">
        <v>28</v>
      </c>
      <c r="O27" t="s" s="0">
        <v>28</v>
      </c>
      <c r="P27" s="0">
        <v>0</v>
      </c>
    </row>
    <row r="28" spans="5:16">
      <c r="E28" s="0">
        <v>145</v>
      </c>
      <c r="F28" t="s" s="0">
        <v>246</v>
      </c>
      <c r="G28" s="0">
        <v>20</v>
      </c>
      <c r="H28" t="s" s="0">
        <v>379</v>
      </c>
      <c r="I28" s="0">
        <v>1</v>
      </c>
      <c r="J28" t="s" s="0">
        <v>964</v>
      </c>
      <c r="K28" t="s" s="0">
        <v>964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>
      <c r="E29" s="0">
        <v>121</v>
      </c>
      <c r="F29" t="s" s="0">
        <v>246</v>
      </c>
      <c r="G29" s="0">
        <v>21</v>
      </c>
      <c r="H29" t="s" s="0">
        <v>380</v>
      </c>
      <c r="I29" s="0">
        <v>3</v>
      </c>
      <c r="J29" t="s" s="0">
        <v>965</v>
      </c>
      <c r="K29" t="s" s="0">
        <v>965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>
      <c r="E30" s="0">
        <v>126</v>
      </c>
      <c r="F30" t="s" s="0">
        <v>246</v>
      </c>
      <c r="G30" s="0">
        <v>22</v>
      </c>
      <c r="H30" t="s" s="0">
        <v>381</v>
      </c>
      <c r="I30" s="0">
        <v>6</v>
      </c>
      <c r="J30" t="s" s="0">
        <v>966</v>
      </c>
      <c r="K30" t="s" s="0">
        <v>966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>
      <c r="E31" s="0">
        <v>149</v>
      </c>
      <c r="F31" t="s" s="0">
        <v>246</v>
      </c>
      <c r="G31" s="0">
        <v>23</v>
      </c>
      <c r="H31" t="s" s="0">
        <v>382</v>
      </c>
      <c r="I31" s="0">
        <v>26</v>
      </c>
      <c r="J31" t="s" s="0">
        <v>967</v>
      </c>
      <c r="K31" t="s" s="0">
        <v>967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>
      <c r="E32" s="0">
        <v>148</v>
      </c>
      <c r="F32" t="s" s="0">
        <v>246</v>
      </c>
      <c r="G32" s="0">
        <v>24</v>
      </c>
      <c r="H32" t="s" s="0">
        <v>383</v>
      </c>
      <c r="I32" s="0">
        <v>2</v>
      </c>
      <c r="J32" t="s" s="0">
        <v>960</v>
      </c>
      <c r="K32" t="s" s="0">
        <v>960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>
      <c r="E33" s="0">
        <v>133</v>
      </c>
      <c r="F33" t="s" s="0">
        <v>246</v>
      </c>
      <c r="G33" s="0">
        <v>25</v>
      </c>
      <c r="H33" t="s" s="0">
        <v>384</v>
      </c>
      <c r="I33" s="0">
        <v>1</v>
      </c>
      <c r="J33" t="s" s="0">
        <v>968</v>
      </c>
      <c r="K33" t="s" s="0">
        <v>968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>
      <c r="E34" s="0">
        <v>143</v>
      </c>
      <c r="F34" t="s" s="0">
        <v>246</v>
      </c>
      <c r="G34" s="0">
        <v>26</v>
      </c>
      <c r="H34" t="s" s="0">
        <v>385</v>
      </c>
      <c r="I34" s="0">
        <v>4</v>
      </c>
      <c r="J34" t="s" s="0">
        <v>954</v>
      </c>
      <c r="K34" t="s" s="0">
        <v>954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>
      <c r="E35" s="0">
        <v>155</v>
      </c>
      <c r="F35" t="s" s="0">
        <v>246</v>
      </c>
      <c r="G35" s="0">
        <v>27</v>
      </c>
      <c r="H35" t="s" s="0">
        <v>386</v>
      </c>
      <c r="I35" s="0">
        <v>1</v>
      </c>
      <c r="J35" t="s" s="0">
        <v>969</v>
      </c>
      <c r="K35" t="s" s="0">
        <v>969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>
      <c r="E36" s="0">
        <v>129</v>
      </c>
      <c r="F36" t="s" s="0">
        <v>246</v>
      </c>
      <c r="G36" s="0">
        <v>28</v>
      </c>
      <c r="H36" t="s" s="0">
        <v>387</v>
      </c>
      <c r="I36" s="0">
        <v>1</v>
      </c>
      <c r="J36" t="s" s="0">
        <v>958</v>
      </c>
      <c r="K36" t="s" s="0">
        <v>958</v>
      </c>
      <c r="L36" t="s" s="0">
        <v>28</v>
      </c>
      <c r="M36" s="0">
        <v>0</v>
      </c>
      <c r="N36" t="s" s="0">
        <v>28</v>
      </c>
      <c r="O36" t="s" s="0">
        <v>28</v>
      </c>
      <c r="P36" s="0">
        <v>0</v>
      </c>
    </row>
    <row r="37" spans="5:16">
      <c r="E37" s="0">
        <v>132</v>
      </c>
      <c r="F37" t="s" s="0">
        <v>246</v>
      </c>
      <c r="G37" s="0">
        <v>29</v>
      </c>
      <c r="H37" t="s" s="0">
        <v>388</v>
      </c>
      <c r="I37" s="0">
        <v>1</v>
      </c>
      <c r="J37" t="s" s="0">
        <v>956</v>
      </c>
      <c r="K37" t="s" s="0">
        <v>956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>
      <c r="E38" s="0">
        <v>136</v>
      </c>
      <c r="F38" t="s" s="0">
        <v>246</v>
      </c>
      <c r="G38" s="0">
        <v>30</v>
      </c>
      <c r="H38" t="s" s="0">
        <v>389</v>
      </c>
      <c r="I38" s="0">
        <v>1</v>
      </c>
      <c r="J38" t="s" s="0">
        <v>963</v>
      </c>
      <c r="K38" t="s" s="0">
        <v>963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  <row r="39" spans="5:16">
      <c r="E39" s="0">
        <v>131</v>
      </c>
      <c r="F39" t="s" s="0">
        <v>246</v>
      </c>
      <c r="G39" s="0">
        <v>31</v>
      </c>
      <c r="H39" t="s" s="0">
        <v>390</v>
      </c>
      <c r="I39" s="0">
        <v>1</v>
      </c>
      <c r="J39" t="s" s="0">
        <v>823</v>
      </c>
      <c r="K39" t="s" s="0">
        <v>823</v>
      </c>
      <c r="L39" t="s" s="0">
        <v>28</v>
      </c>
      <c r="M39" s="0">
        <v>0</v>
      </c>
      <c r="N39" t="s" s="0">
        <v>28</v>
      </c>
      <c r="O39" t="s" s="0">
        <v>28</v>
      </c>
      <c r="P39" s="0">
        <v>0</v>
      </c>
    </row>
    <row r="40" spans="5:16">
      <c r="E40" s="0">
        <v>151</v>
      </c>
      <c r="F40" t="s" s="0">
        <v>246</v>
      </c>
      <c r="G40" s="0">
        <v>32</v>
      </c>
      <c r="H40" t="s" s="0">
        <v>391</v>
      </c>
      <c r="I40" s="0">
        <v>1</v>
      </c>
      <c r="J40" t="s" s="0">
        <v>970</v>
      </c>
      <c r="K40" t="s" s="0">
        <v>970</v>
      </c>
      <c r="L40" t="s" s="0">
        <v>28</v>
      </c>
      <c r="M40" s="0">
        <v>0</v>
      </c>
      <c r="N40" t="s" s="0">
        <v>28</v>
      </c>
      <c r="O40" t="s" s="0">
        <v>28</v>
      </c>
      <c r="P40" s="0">
        <v>0</v>
      </c>
    </row>
    <row r="41" spans="5:16">
      <c r="E41" s="0">
        <v>150</v>
      </c>
      <c r="F41" t="s" s="0">
        <v>246</v>
      </c>
      <c r="G41" s="0">
        <v>33</v>
      </c>
      <c r="H41" t="s" s="0">
        <v>392</v>
      </c>
      <c r="I41" s="0">
        <v>1</v>
      </c>
      <c r="J41" t="s" s="0">
        <v>957</v>
      </c>
      <c r="K41" t="s" s="0">
        <v>957</v>
      </c>
      <c r="L41" t="s" s="0">
        <v>28</v>
      </c>
      <c r="M41" s="0">
        <v>0</v>
      </c>
      <c r="N41" t="s" s="0">
        <v>28</v>
      </c>
      <c r="O41" t="s" s="0">
        <v>28</v>
      </c>
      <c r="P41" s="0">
        <v>0</v>
      </c>
    </row>
    <row r="42" spans="5:16">
      <c r="E42" s="0">
        <v>147</v>
      </c>
      <c r="F42" t="s" s="0">
        <v>246</v>
      </c>
      <c r="G42" s="0">
        <v>34</v>
      </c>
      <c r="H42" t="s" s="0">
        <v>393</v>
      </c>
      <c r="I42" s="0">
        <v>1</v>
      </c>
      <c r="J42" t="s" s="0">
        <v>971</v>
      </c>
      <c r="K42" t="s" s="0">
        <v>971</v>
      </c>
      <c r="L42" t="s" s="0">
        <v>28</v>
      </c>
      <c r="M42" s="0">
        <v>0</v>
      </c>
      <c r="N42" t="s" s="0">
        <v>28</v>
      </c>
      <c r="O42" t="s" s="0">
        <v>28</v>
      </c>
      <c r="P42" s="0">
        <v>0</v>
      </c>
    </row>
    <row r="43" spans="5:16">
      <c r="E43" s="0">
        <v>134</v>
      </c>
      <c r="F43" t="s" s="0">
        <v>246</v>
      </c>
      <c r="G43" s="0">
        <v>35</v>
      </c>
      <c r="H43" t="s" s="0">
        <v>394</v>
      </c>
      <c r="I43" s="0">
        <v>1</v>
      </c>
      <c r="J43" t="s" s="0">
        <v>972</v>
      </c>
      <c r="K43" t="s" s="0">
        <v>972</v>
      </c>
      <c r="L43" t="s" s="0">
        <v>28</v>
      </c>
      <c r="M43" s="0">
        <v>0</v>
      </c>
      <c r="N43" t="s" s="0">
        <v>28</v>
      </c>
      <c r="O43" t="s" s="0">
        <v>28</v>
      </c>
      <c r="P43" s="0">
        <v>0</v>
      </c>
    </row>
    <row r="44" spans="5:16">
      <c r="E44" s="0">
        <v>120</v>
      </c>
      <c r="F44" t="s" s="0">
        <v>246</v>
      </c>
      <c r="G44" s="0">
        <v>36</v>
      </c>
      <c r="H44" t="s" s="0">
        <v>395</v>
      </c>
      <c r="I44" s="0">
        <v>3</v>
      </c>
      <c r="J44" t="s" s="0">
        <v>969</v>
      </c>
      <c r="K44" t="s" s="0">
        <v>969</v>
      </c>
      <c r="L44" t="s" s="0">
        <v>28</v>
      </c>
      <c r="M44" s="0">
        <v>0</v>
      </c>
      <c r="N44" t="s" s="0">
        <v>28</v>
      </c>
      <c r="O44" t="s" s="0">
        <v>28</v>
      </c>
      <c r="P44" s="0">
        <v>0</v>
      </c>
    </row>
    <row r="45" spans="5:16">
      <c r="E45" s="0">
        <v>157</v>
      </c>
      <c r="F45" t="s" s="0">
        <v>246</v>
      </c>
      <c r="G45" s="0">
        <v>37</v>
      </c>
      <c r="H45" t="s" s="0">
        <v>396</v>
      </c>
      <c r="I45" s="0">
        <v>1</v>
      </c>
      <c r="J45" t="s" s="0">
        <v>973</v>
      </c>
      <c r="K45" t="s" s="0">
        <v>973</v>
      </c>
      <c r="L45" t="s" s="0">
        <v>28</v>
      </c>
      <c r="M45" s="0">
        <v>0</v>
      </c>
      <c r="N45" t="s" s="0">
        <v>28</v>
      </c>
      <c r="O45" t="s" s="0">
        <v>28</v>
      </c>
      <c r="P45" s="0">
        <v>0</v>
      </c>
    </row>
    <row r="46" spans="5:16">
      <c r="E46" s="0">
        <v>138</v>
      </c>
      <c r="F46" t="s" s="0">
        <v>246</v>
      </c>
      <c r="G46" s="0">
        <v>38</v>
      </c>
      <c r="H46" t="s" s="0">
        <v>397</v>
      </c>
      <c r="I46" s="0">
        <v>2</v>
      </c>
      <c r="J46" t="s" s="0">
        <v>974</v>
      </c>
      <c r="K46" t="s" s="0">
        <v>974</v>
      </c>
      <c r="L46" t="s" s="0">
        <v>28</v>
      </c>
      <c r="M46" s="0">
        <v>0</v>
      </c>
      <c r="N46" t="s" s="0">
        <v>28</v>
      </c>
      <c r="O46" t="s" s="0">
        <v>28</v>
      </c>
      <c r="P46" s="0">
        <v>0</v>
      </c>
    </row>
    <row r="47" spans="5:16">
      <c r="E47" s="0">
        <v>125</v>
      </c>
      <c r="F47" t="s" s="0">
        <v>246</v>
      </c>
      <c r="G47" s="0">
        <v>39</v>
      </c>
      <c r="H47" t="s" s="0">
        <v>398</v>
      </c>
      <c r="I47" s="0">
        <v>1</v>
      </c>
      <c r="J47" t="s" s="0">
        <v>975</v>
      </c>
      <c r="K47" t="s" s="0">
        <v>975</v>
      </c>
      <c r="L47" t="s" s="0">
        <v>28</v>
      </c>
      <c r="M47" s="0">
        <v>0</v>
      </c>
      <c r="N47" t="s" s="0">
        <v>28</v>
      </c>
      <c r="O47" t="s" s="0">
        <v>28</v>
      </c>
      <c r="P47" s="0">
        <v>0</v>
      </c>
    </row>
    <row r="48" spans="5:16">
      <c r="E48" s="0">
        <v>156</v>
      </c>
      <c r="F48" t="s" s="0">
        <v>246</v>
      </c>
      <c r="G48" s="0">
        <v>40</v>
      </c>
      <c r="H48" t="s" s="0">
        <v>399</v>
      </c>
      <c r="I48" s="0">
        <v>1</v>
      </c>
      <c r="J48" t="s" s="0">
        <v>976</v>
      </c>
      <c r="K48" t="s" s="0">
        <v>976</v>
      </c>
      <c r="L48" t="s" s="0">
        <v>28</v>
      </c>
      <c r="M48" s="0">
        <v>0</v>
      </c>
      <c r="N48" t="s" s="0">
        <v>28</v>
      </c>
      <c r="O48" t="s" s="0">
        <v>28</v>
      </c>
      <c r="P48" s="0">
        <v>0</v>
      </c>
    </row>
    <row r="49" spans="5:16">
      <c r="E49" s="0">
        <v>23</v>
      </c>
      <c r="F49" t="s" s="0">
        <v>246</v>
      </c>
      <c r="G49" s="0">
        <v>41</v>
      </c>
      <c r="H49" t="s" s="0">
        <v>247</v>
      </c>
      <c r="I49" s="0">
        <v>14</v>
      </c>
      <c r="J49" t="s" s="0">
        <v>977</v>
      </c>
      <c r="K49" t="s" s="0">
        <v>977</v>
      </c>
      <c r="L49" t="s" s="0">
        <v>28</v>
      </c>
      <c r="M49" s="0">
        <v>0</v>
      </c>
      <c r="N49" t="s" s="0">
        <v>28</v>
      </c>
      <c r="O49" t="s" s="0">
        <v>28</v>
      </c>
      <c r="P49" s="0">
        <v>0</v>
      </c>
    </row>
    <row r="50" spans="5:16">
      <c r="E50" s="0">
        <v>22</v>
      </c>
      <c r="F50" t="s" s="0">
        <v>246</v>
      </c>
      <c r="G50" s="0">
        <v>42</v>
      </c>
      <c r="H50" t="s" s="0">
        <v>248</v>
      </c>
      <c r="I50" s="0">
        <v>16</v>
      </c>
      <c r="J50" t="s" s="0">
        <v>965</v>
      </c>
      <c r="K50" t="s" s="0">
        <v>965</v>
      </c>
      <c r="L50" t="s" s="0">
        <v>28</v>
      </c>
      <c r="M50" s="0">
        <v>0</v>
      </c>
      <c r="N50" t="s" s="0">
        <v>28</v>
      </c>
      <c r="O50" t="s" s="0">
        <v>28</v>
      </c>
      <c r="P50" s="0">
        <v>0</v>
      </c>
    </row>
    <row r="51" spans="5:16">
      <c r="E51" s="0">
        <v>21</v>
      </c>
      <c r="F51" t="s" s="0">
        <v>246</v>
      </c>
      <c r="G51" s="0">
        <v>43</v>
      </c>
      <c r="H51" t="s" s="0">
        <v>249</v>
      </c>
      <c r="I51" s="0">
        <v>17</v>
      </c>
      <c r="J51" t="s" s="0">
        <v>978</v>
      </c>
      <c r="K51" t="s" s="0">
        <v>978</v>
      </c>
      <c r="L51" t="s" s="0">
        <v>28</v>
      </c>
      <c r="M51" s="0">
        <v>0</v>
      </c>
      <c r="N51" t="s" s="0">
        <v>28</v>
      </c>
      <c r="O51" t="s" s="0">
        <v>28</v>
      </c>
      <c r="P51" s="0">
        <v>0</v>
      </c>
    </row>
    <row r="52" spans="5:16">
      <c r="E52" s="0">
        <v>20</v>
      </c>
      <c r="F52" t="s" s="0">
        <v>246</v>
      </c>
      <c r="G52" s="0">
        <v>44</v>
      </c>
      <c r="H52" t="s" s="0">
        <v>250</v>
      </c>
      <c r="I52" s="0">
        <v>23</v>
      </c>
      <c r="J52" t="s" s="0">
        <v>967</v>
      </c>
      <c r="K52" t="s" s="0">
        <v>967</v>
      </c>
      <c r="L52" t="s" s="0">
        <v>28</v>
      </c>
      <c r="M52" s="0">
        <v>0</v>
      </c>
      <c r="N52" t="s" s="0">
        <v>28</v>
      </c>
      <c r="O52" t="s" s="0">
        <v>28</v>
      </c>
      <c r="P52" s="0">
        <v>0</v>
      </c>
    </row>
    <row r="53" spans="5:16">
      <c r="E53" s="0">
        <v>118</v>
      </c>
      <c r="F53" t="s" s="0">
        <v>246</v>
      </c>
      <c r="G53" s="0">
        <v>45</v>
      </c>
      <c r="H53" t="s" s="0">
        <v>400</v>
      </c>
      <c r="I53" s="0">
        <v>3</v>
      </c>
      <c r="J53" t="s" s="0">
        <v>974</v>
      </c>
      <c r="K53" t="s" s="0">
        <v>974</v>
      </c>
      <c r="L53" t="s" s="0">
        <v>28</v>
      </c>
      <c r="M53" s="0">
        <v>0</v>
      </c>
      <c r="N53" t="s" s="0">
        <v>28</v>
      </c>
      <c r="O53" t="s" s="0">
        <v>28</v>
      </c>
      <c r="P53" s="0">
        <v>0</v>
      </c>
    </row>
    <row r="54" spans="5:16">
      <c r="E54" s="0">
        <v>76</v>
      </c>
      <c r="F54" t="s" s="0">
        <v>251</v>
      </c>
      <c r="G54" s="0">
        <v>1</v>
      </c>
      <c r="H54" t="s" s="0">
        <v>251</v>
      </c>
      <c r="I54" s="0">
        <v>170</v>
      </c>
      <c r="J54" t="s" s="0">
        <v>979</v>
      </c>
      <c r="K54" t="s" s="0">
        <v>979</v>
      </c>
      <c r="L54" s="0">
        <v>0</v>
      </c>
      <c r="M54" t="s" s="0">
        <v>161</v>
      </c>
      <c r="N54" t="s" s="0">
        <v>1010</v>
      </c>
      <c r="O54" t="s" s="0">
        <v>1010</v>
      </c>
      <c r="P54" s="0">
        <v>1</v>
      </c>
    </row>
    <row r="55" spans="5:16">
      <c r="E55" s="0">
        <v>57</v>
      </c>
      <c r="F55" t="s" s="0">
        <v>251</v>
      </c>
      <c r="G55" s="0">
        <v>2</v>
      </c>
      <c r="H55" t="s" s="0">
        <v>401</v>
      </c>
      <c r="I55" s="0">
        <v>18</v>
      </c>
      <c r="J55" t="s" s="0">
        <v>960</v>
      </c>
      <c r="K55" t="s" s="0">
        <v>960</v>
      </c>
      <c r="L55" t="s" s="0">
        <v>28</v>
      </c>
      <c r="M55" s="0">
        <v>0</v>
      </c>
      <c r="N55" t="s" s="0">
        <v>28</v>
      </c>
      <c r="O55" t="s" s="0">
        <v>28</v>
      </c>
      <c r="P55" s="0">
        <v>0</v>
      </c>
    </row>
    <row r="56" spans="5:16">
      <c r="E56" s="0">
        <v>56</v>
      </c>
      <c r="F56" t="s" s="0">
        <v>251</v>
      </c>
      <c r="G56" s="0">
        <v>3</v>
      </c>
      <c r="H56" t="s" s="0">
        <v>402</v>
      </c>
      <c r="I56" s="0">
        <v>13</v>
      </c>
      <c r="J56" t="s" s="0">
        <v>960</v>
      </c>
      <c r="K56" t="s" s="0">
        <v>960</v>
      </c>
      <c r="L56" t="s" s="0">
        <v>28</v>
      </c>
      <c r="M56" s="0">
        <v>0</v>
      </c>
      <c r="N56" t="s" s="0">
        <v>28</v>
      </c>
      <c r="O56" t="s" s="0">
        <v>28</v>
      </c>
      <c r="P56" s="0">
        <v>0</v>
      </c>
    </row>
    <row r="57" spans="5:16">
      <c r="E57" s="0">
        <v>70</v>
      </c>
      <c r="F57" t="s" s="0">
        <v>251</v>
      </c>
      <c r="G57" s="0">
        <v>4</v>
      </c>
      <c r="H57" t="s" s="0">
        <v>403</v>
      </c>
      <c r="I57" s="0">
        <v>3</v>
      </c>
      <c r="J57" t="s" s="0">
        <v>957</v>
      </c>
      <c r="K57" t="s" s="0">
        <v>957</v>
      </c>
      <c r="L57" t="s" s="0">
        <v>28</v>
      </c>
      <c r="M57" s="0">
        <v>0</v>
      </c>
      <c r="N57" t="s" s="0">
        <v>28</v>
      </c>
      <c r="O57" t="s" s="0">
        <v>28</v>
      </c>
      <c r="P57" s="0">
        <v>0</v>
      </c>
    </row>
    <row r="58" spans="5:16">
      <c r="E58" s="0">
        <v>59</v>
      </c>
      <c r="F58" t="s" s="0">
        <v>251</v>
      </c>
      <c r="G58" s="0">
        <v>5</v>
      </c>
      <c r="H58" t="s" s="0">
        <v>404</v>
      </c>
      <c r="I58" s="0">
        <v>8</v>
      </c>
      <c r="J58" t="s" s="0">
        <v>978</v>
      </c>
      <c r="K58" t="s" s="0">
        <v>978</v>
      </c>
      <c r="L58" t="s" s="0">
        <v>28</v>
      </c>
      <c r="M58" s="0">
        <v>0</v>
      </c>
      <c r="N58" t="s" s="0">
        <v>28</v>
      </c>
      <c r="O58" t="s" s="0">
        <v>28</v>
      </c>
      <c r="P58" s="0">
        <v>0</v>
      </c>
    </row>
    <row r="59" spans="5:16">
      <c r="E59" s="0">
        <v>61</v>
      </c>
      <c r="F59" t="s" s="0">
        <v>251</v>
      </c>
      <c r="G59" s="0">
        <v>6</v>
      </c>
      <c r="H59" t="s" s="0">
        <v>405</v>
      </c>
      <c r="I59" s="0">
        <v>3</v>
      </c>
      <c r="J59" t="s" s="0">
        <v>958</v>
      </c>
      <c r="K59" t="s" s="0">
        <v>958</v>
      </c>
      <c r="L59" t="s" s="0">
        <v>28</v>
      </c>
      <c r="M59" s="0">
        <v>0</v>
      </c>
      <c r="N59" t="s" s="0">
        <v>28</v>
      </c>
      <c r="O59" t="s" s="0">
        <v>28</v>
      </c>
      <c r="P59" s="0">
        <v>0</v>
      </c>
    </row>
    <row r="60" spans="5:16">
      <c r="E60" s="0">
        <v>10</v>
      </c>
      <c r="F60" t="s" s="0">
        <v>251</v>
      </c>
      <c r="G60" s="0">
        <v>7</v>
      </c>
      <c r="H60" t="s" s="0">
        <v>252</v>
      </c>
      <c r="I60" s="0">
        <v>3</v>
      </c>
      <c r="J60" t="s" s="0">
        <v>980</v>
      </c>
      <c r="K60" t="s" s="0">
        <v>980</v>
      </c>
      <c r="L60" s="0">
        <v>0</v>
      </c>
      <c r="M60" t="s" s="0">
        <v>161</v>
      </c>
      <c r="N60" t="s" s="0">
        <v>1010</v>
      </c>
      <c r="O60" t="s" s="0">
        <v>1010</v>
      </c>
      <c r="P60" s="0">
        <v>0</v>
      </c>
    </row>
    <row r="61" spans="5:16">
      <c r="E61" s="0">
        <v>12</v>
      </c>
      <c r="F61" t="s" s="0">
        <v>251</v>
      </c>
      <c r="G61" s="0">
        <v>8</v>
      </c>
      <c r="H61" t="s" s="0">
        <v>253</v>
      </c>
      <c r="I61" s="0">
        <v>3</v>
      </c>
      <c r="J61" t="s" s="0">
        <v>823</v>
      </c>
      <c r="K61" t="s" s="0">
        <v>823</v>
      </c>
      <c r="L61" t="s" s="0">
        <v>28</v>
      </c>
      <c r="M61" s="0">
        <v>0</v>
      </c>
      <c r="N61" t="s" s="0">
        <v>28</v>
      </c>
      <c r="O61" t="s" s="0">
        <v>28</v>
      </c>
      <c r="P61" s="0">
        <v>0</v>
      </c>
    </row>
    <row r="62" spans="5:16">
      <c r="E62" s="0">
        <v>73</v>
      </c>
      <c r="F62" t="s" s="0">
        <v>251</v>
      </c>
      <c r="G62" s="0">
        <v>9</v>
      </c>
      <c r="H62" t="s" s="0">
        <v>406</v>
      </c>
      <c r="I62" s="0">
        <v>1</v>
      </c>
      <c r="J62" t="s" s="0">
        <v>963</v>
      </c>
      <c r="K62" t="s" s="0">
        <v>963</v>
      </c>
      <c r="L62" t="s" s="0">
        <v>28</v>
      </c>
      <c r="M62" s="0">
        <v>0</v>
      </c>
      <c r="N62" t="s" s="0">
        <v>28</v>
      </c>
      <c r="O62" t="s" s="0">
        <v>28</v>
      </c>
      <c r="P62" s="0">
        <v>0</v>
      </c>
    </row>
    <row r="63" spans="5:16">
      <c r="E63" s="0">
        <v>75</v>
      </c>
      <c r="F63" t="s" s="0">
        <v>251</v>
      </c>
      <c r="G63" s="0">
        <v>10</v>
      </c>
      <c r="H63" t="s" s="0">
        <v>407</v>
      </c>
      <c r="I63" s="0">
        <v>2</v>
      </c>
      <c r="J63" t="s" s="0">
        <v>978</v>
      </c>
      <c r="K63" t="s" s="0">
        <v>978</v>
      </c>
      <c r="L63" t="s" s="0">
        <v>28</v>
      </c>
      <c r="M63" s="0">
        <v>0</v>
      </c>
      <c r="N63" t="s" s="0">
        <v>28</v>
      </c>
      <c r="O63" t="s" s="0">
        <v>28</v>
      </c>
      <c r="P63" s="0">
        <v>0</v>
      </c>
    </row>
    <row r="64" spans="5:16">
      <c r="E64" s="0">
        <v>69</v>
      </c>
      <c r="F64" t="s" s="0">
        <v>251</v>
      </c>
      <c r="G64" s="0">
        <v>11</v>
      </c>
      <c r="H64" t="s" s="0">
        <v>408</v>
      </c>
      <c r="I64" s="0">
        <v>29</v>
      </c>
      <c r="J64" t="s" s="0">
        <v>981</v>
      </c>
      <c r="K64" t="s" s="0">
        <v>981</v>
      </c>
      <c r="L64" t="s" s="0">
        <v>28</v>
      </c>
      <c r="M64" s="0">
        <v>0</v>
      </c>
      <c r="N64" t="s" s="0">
        <v>28</v>
      </c>
      <c r="O64" t="s" s="0">
        <v>28</v>
      </c>
      <c r="P64" s="0">
        <v>0</v>
      </c>
    </row>
    <row r="65" spans="5:16">
      <c r="E65" s="0">
        <v>68</v>
      </c>
      <c r="F65" t="s" s="0">
        <v>251</v>
      </c>
      <c r="G65" s="0">
        <v>12</v>
      </c>
      <c r="H65" t="s" s="0">
        <v>409</v>
      </c>
      <c r="I65" s="0">
        <v>4</v>
      </c>
      <c r="J65" t="s" s="0">
        <v>558</v>
      </c>
      <c r="K65" t="s" s="0">
        <v>558</v>
      </c>
      <c r="L65" t="s" s="0">
        <v>28</v>
      </c>
      <c r="M65" s="0">
        <v>0</v>
      </c>
      <c r="N65" t="s" s="0">
        <v>28</v>
      </c>
      <c r="O65" t="s" s="0">
        <v>28</v>
      </c>
      <c r="P65" s="0">
        <v>0</v>
      </c>
    </row>
    <row r="66" spans="5:16">
      <c r="E66" s="0">
        <v>74</v>
      </c>
      <c r="F66" t="s" s="0">
        <v>251</v>
      </c>
      <c r="G66" s="0">
        <v>13</v>
      </c>
      <c r="H66" t="s" s="0">
        <v>410</v>
      </c>
      <c r="I66" s="0">
        <v>1</v>
      </c>
      <c r="J66" t="s" s="0">
        <v>558</v>
      </c>
      <c r="K66" t="s" s="0">
        <v>558</v>
      </c>
      <c r="L66" t="s" s="0">
        <v>28</v>
      </c>
      <c r="M66" s="0">
        <v>0</v>
      </c>
      <c r="N66" t="s" s="0">
        <v>28</v>
      </c>
      <c r="O66" t="s" s="0">
        <v>28</v>
      </c>
      <c r="P66" s="0">
        <v>0</v>
      </c>
    </row>
    <row r="67" spans="5:16">
      <c r="E67" s="0">
        <v>72</v>
      </c>
      <c r="F67" t="s" s="0">
        <v>251</v>
      </c>
      <c r="G67" s="0">
        <v>14</v>
      </c>
      <c r="H67" t="s" s="0">
        <v>411</v>
      </c>
      <c r="I67" s="0">
        <v>8</v>
      </c>
      <c r="J67" t="s" s="0">
        <v>964</v>
      </c>
      <c r="K67" t="s" s="0">
        <v>964</v>
      </c>
      <c r="L67" t="s" s="0">
        <v>28</v>
      </c>
      <c r="M67" s="0">
        <v>0</v>
      </c>
      <c r="N67" t="s" s="0">
        <v>28</v>
      </c>
      <c r="O67" t="s" s="0">
        <v>28</v>
      </c>
      <c r="P67" s="0">
        <v>0</v>
      </c>
    </row>
    <row r="68" spans="5:16">
      <c r="E68" s="0">
        <v>66</v>
      </c>
      <c r="F68" t="s" s="0">
        <v>251</v>
      </c>
      <c r="G68" s="0">
        <v>15</v>
      </c>
      <c r="H68" t="s" s="0">
        <v>412</v>
      </c>
      <c r="I68" s="0">
        <v>2</v>
      </c>
      <c r="J68" t="s" s="0">
        <v>968</v>
      </c>
      <c r="K68" t="s" s="0">
        <v>968</v>
      </c>
      <c r="L68" t="s" s="0">
        <v>28</v>
      </c>
      <c r="M68" s="0">
        <v>0</v>
      </c>
      <c r="N68" t="s" s="0">
        <v>28</v>
      </c>
      <c r="O68" t="s" s="0">
        <v>28</v>
      </c>
      <c r="P68" s="0">
        <v>0</v>
      </c>
    </row>
    <row r="69" spans="5:16">
      <c r="E69" s="0">
        <v>65</v>
      </c>
      <c r="F69" t="s" s="0">
        <v>251</v>
      </c>
      <c r="G69" s="0">
        <v>16</v>
      </c>
      <c r="H69" t="s" s="0">
        <v>413</v>
      </c>
      <c r="I69" s="0">
        <v>1</v>
      </c>
      <c r="J69" t="s" s="0">
        <v>968</v>
      </c>
      <c r="K69" t="s" s="0">
        <v>968</v>
      </c>
      <c r="L69" t="s" s="0">
        <v>28</v>
      </c>
      <c r="M69" s="0">
        <v>0</v>
      </c>
      <c r="N69" t="s" s="0">
        <v>28</v>
      </c>
      <c r="O69" t="s" s="0">
        <v>28</v>
      </c>
      <c r="P69" s="0">
        <v>0</v>
      </c>
    </row>
    <row r="70" spans="5:16">
      <c r="E70" s="0">
        <v>64</v>
      </c>
      <c r="F70" t="s" s="0">
        <v>251</v>
      </c>
      <c r="G70" s="0">
        <v>17</v>
      </c>
      <c r="H70" t="s" s="0">
        <v>414</v>
      </c>
      <c r="I70" s="0">
        <v>2</v>
      </c>
      <c r="J70" t="s" s="0">
        <v>981</v>
      </c>
      <c r="K70" t="s" s="0">
        <v>981</v>
      </c>
      <c r="L70" t="s" s="0">
        <v>28</v>
      </c>
      <c r="M70" s="0">
        <v>0</v>
      </c>
      <c r="N70" t="s" s="0">
        <v>28</v>
      </c>
      <c r="O70" t="s" s="0">
        <v>28</v>
      </c>
      <c r="P70" s="0">
        <v>0</v>
      </c>
    </row>
    <row r="71" spans="5:16">
      <c r="E71" s="0">
        <v>63</v>
      </c>
      <c r="F71" t="s" s="0">
        <v>251</v>
      </c>
      <c r="G71" s="0">
        <v>18</v>
      </c>
      <c r="H71" t="s" s="0">
        <v>415</v>
      </c>
      <c r="I71" s="0">
        <v>10</v>
      </c>
      <c r="J71" t="s" s="0">
        <v>981</v>
      </c>
      <c r="K71" t="s" s="0">
        <v>981</v>
      </c>
      <c r="L71" t="s" s="0">
        <v>28</v>
      </c>
      <c r="M71" s="0">
        <v>0</v>
      </c>
      <c r="N71" t="s" s="0">
        <v>28</v>
      </c>
      <c r="O71" t="s" s="0">
        <v>28</v>
      </c>
      <c r="P71" s="0">
        <v>0</v>
      </c>
    </row>
    <row r="72" spans="5:16">
      <c r="E72" s="0">
        <v>76</v>
      </c>
      <c r="F72" t="s" s="0">
        <v>251</v>
      </c>
      <c r="G72" s="0">
        <v>19</v>
      </c>
      <c r="H72" t="s" s="0">
        <v>416</v>
      </c>
      <c r="I72" s="0">
        <v>2</v>
      </c>
      <c r="J72" t="s" s="0">
        <v>967</v>
      </c>
      <c r="K72" t="s" s="0">
        <v>967</v>
      </c>
      <c r="L72" t="s" s="0">
        <v>28</v>
      </c>
      <c r="M72" s="0">
        <v>0</v>
      </c>
      <c r="N72" t="s" s="0">
        <v>28</v>
      </c>
      <c r="O72" t="s" s="0">
        <v>28</v>
      </c>
      <c r="P72" s="0">
        <v>0</v>
      </c>
    </row>
    <row r="73" spans="5:16">
      <c r="E73" s="0">
        <v>11</v>
      </c>
      <c r="F73" t="s" s="0">
        <v>251</v>
      </c>
      <c r="G73" s="0">
        <v>20</v>
      </c>
      <c r="H73" t="s" s="0">
        <v>254</v>
      </c>
      <c r="I73" s="0">
        <v>8</v>
      </c>
      <c r="J73" t="s" s="0">
        <v>823</v>
      </c>
      <c r="K73" t="s" s="0">
        <v>823</v>
      </c>
      <c r="L73" t="s" s="0">
        <v>28</v>
      </c>
      <c r="M73" s="0">
        <v>0</v>
      </c>
      <c r="N73" t="s" s="0">
        <v>28</v>
      </c>
      <c r="O73" t="s" s="0">
        <v>28</v>
      </c>
      <c r="P73" s="0">
        <v>0</v>
      </c>
    </row>
    <row r="74" spans="5:16">
      <c r="E74" s="0">
        <v>54</v>
      </c>
      <c r="F74" t="s" s="0">
        <v>251</v>
      </c>
      <c r="G74" s="0">
        <v>21</v>
      </c>
      <c r="H74" t="s" s="0">
        <v>417</v>
      </c>
      <c r="I74" s="0">
        <v>11</v>
      </c>
      <c r="J74" t="s" s="0">
        <v>972</v>
      </c>
      <c r="K74" t="s" s="0">
        <v>972</v>
      </c>
      <c r="L74" t="s" s="0">
        <v>28</v>
      </c>
      <c r="M74" s="0">
        <v>0</v>
      </c>
      <c r="N74" t="s" s="0">
        <v>28</v>
      </c>
      <c r="O74" t="s" s="0">
        <v>28</v>
      </c>
      <c r="P74" s="0">
        <v>0</v>
      </c>
    </row>
    <row r="75" spans="5:16">
      <c r="E75" s="0">
        <v>71</v>
      </c>
      <c r="F75" t="s" s="0">
        <v>251</v>
      </c>
      <c r="G75" s="0">
        <v>22</v>
      </c>
      <c r="H75" t="s" s="0">
        <v>418</v>
      </c>
      <c r="I75" s="0">
        <v>5</v>
      </c>
      <c r="J75" t="s" s="0">
        <v>958</v>
      </c>
      <c r="K75" t="s" s="0">
        <v>958</v>
      </c>
      <c r="L75" t="s" s="0">
        <v>28</v>
      </c>
      <c r="M75" s="0">
        <v>0</v>
      </c>
      <c r="N75" t="s" s="0">
        <v>28</v>
      </c>
      <c r="O75" t="s" s="0">
        <v>28</v>
      </c>
      <c r="P75" s="0">
        <v>0</v>
      </c>
    </row>
    <row r="76" spans="5:16">
      <c r="E76" s="0">
        <v>67</v>
      </c>
      <c r="F76" t="s" s="0">
        <v>251</v>
      </c>
      <c r="G76" s="0">
        <v>23</v>
      </c>
      <c r="H76" t="s" s="0">
        <v>419</v>
      </c>
      <c r="I76" s="0">
        <v>2</v>
      </c>
      <c r="J76" t="s" s="0">
        <v>954</v>
      </c>
      <c r="K76" t="s" s="0">
        <v>954</v>
      </c>
      <c r="L76" t="s" s="0">
        <v>28</v>
      </c>
      <c r="M76" s="0">
        <v>0</v>
      </c>
      <c r="N76" t="s" s="0">
        <v>28</v>
      </c>
      <c r="O76" t="s" s="0">
        <v>28</v>
      </c>
      <c r="P76" s="0">
        <v>0</v>
      </c>
    </row>
    <row r="77" spans="5:16">
      <c r="E77" s="0">
        <v>14</v>
      </c>
      <c r="F77" t="s" s="0">
        <v>251</v>
      </c>
      <c r="G77" s="0">
        <v>24</v>
      </c>
      <c r="H77" t="s" s="0">
        <v>255</v>
      </c>
      <c r="I77" s="0">
        <v>4</v>
      </c>
      <c r="J77" t="s" s="0">
        <v>980</v>
      </c>
      <c r="K77" t="s" s="0">
        <v>980</v>
      </c>
      <c r="L77" t="s" s="0">
        <v>28</v>
      </c>
      <c r="M77" s="0">
        <v>0</v>
      </c>
      <c r="N77" t="s" s="0">
        <v>28</v>
      </c>
      <c r="O77" t="s" s="0">
        <v>28</v>
      </c>
      <c r="P77" s="0">
        <v>0</v>
      </c>
    </row>
    <row r="78" spans="5:16">
      <c r="E78" s="0">
        <v>13</v>
      </c>
      <c r="F78" t="s" s="0">
        <v>251</v>
      </c>
      <c r="G78" s="0">
        <v>25</v>
      </c>
      <c r="H78" t="s" s="0">
        <v>256</v>
      </c>
      <c r="I78" s="0">
        <v>4</v>
      </c>
      <c r="J78" t="s" s="0">
        <v>960</v>
      </c>
      <c r="K78" t="s" s="0">
        <v>960</v>
      </c>
      <c r="L78" t="s" s="0">
        <v>28</v>
      </c>
      <c r="M78" s="0">
        <v>0</v>
      </c>
      <c r="N78" t="s" s="0">
        <v>28</v>
      </c>
      <c r="O78" t="s" s="0">
        <v>28</v>
      </c>
      <c r="P78" s="0">
        <v>0</v>
      </c>
    </row>
    <row r="79" spans="5:16">
      <c r="E79" s="0">
        <v>55</v>
      </c>
      <c r="F79" t="s" s="0">
        <v>251</v>
      </c>
      <c r="G79" s="0">
        <v>26</v>
      </c>
      <c r="H79" t="s" s="0">
        <v>420</v>
      </c>
      <c r="I79" s="0">
        <v>8</v>
      </c>
      <c r="J79" t="s" s="0">
        <v>972</v>
      </c>
      <c r="K79" t="s" s="0">
        <v>972</v>
      </c>
      <c r="L79" t="s" s="0">
        <v>28</v>
      </c>
      <c r="M79" s="0">
        <v>0</v>
      </c>
      <c r="N79" t="s" s="0">
        <v>28</v>
      </c>
      <c r="O79" t="s" s="0">
        <v>28</v>
      </c>
      <c r="P79" s="0">
        <v>0</v>
      </c>
    </row>
    <row r="80" spans="5:16">
      <c r="E80" s="0">
        <v>15</v>
      </c>
      <c r="F80" t="s" s="0">
        <v>251</v>
      </c>
      <c r="G80" s="0">
        <v>27</v>
      </c>
      <c r="H80" t="s" s="0">
        <v>257</v>
      </c>
      <c r="I80" s="0">
        <v>4</v>
      </c>
      <c r="J80" t="s" s="0">
        <v>978</v>
      </c>
      <c r="K80" t="s" s="0">
        <v>978</v>
      </c>
      <c r="L80" t="s" s="0">
        <v>28</v>
      </c>
      <c r="M80" s="0">
        <v>0</v>
      </c>
      <c r="N80" t="s" s="0">
        <v>28</v>
      </c>
      <c r="O80" t="s" s="0">
        <v>28</v>
      </c>
      <c r="P80" s="0">
        <v>0</v>
      </c>
    </row>
    <row r="81" spans="5:16">
      <c r="E81" s="0">
        <v>62</v>
      </c>
      <c r="F81" t="s" s="0">
        <v>251</v>
      </c>
      <c r="G81" s="0">
        <v>28</v>
      </c>
      <c r="H81" t="s" s="0">
        <v>421</v>
      </c>
      <c r="I81" s="0">
        <v>6</v>
      </c>
      <c r="J81" t="s" s="0">
        <v>959</v>
      </c>
      <c r="K81" t="s" s="0">
        <v>959</v>
      </c>
      <c r="L81" t="s" s="0">
        <v>28</v>
      </c>
      <c r="M81" s="0">
        <v>0</v>
      </c>
      <c r="N81" t="s" s="0">
        <v>28</v>
      </c>
      <c r="O81" t="s" s="0">
        <v>28</v>
      </c>
      <c r="P81" s="0">
        <v>0</v>
      </c>
    </row>
    <row r="82" spans="5:16">
      <c r="E82" s="0">
        <v>53</v>
      </c>
      <c r="F82" t="s" s="0">
        <v>251</v>
      </c>
      <c r="G82" s="0">
        <v>29</v>
      </c>
      <c r="H82" t="s" s="0">
        <v>422</v>
      </c>
      <c r="I82" s="0">
        <v>4</v>
      </c>
      <c r="J82" t="s" s="0">
        <v>978</v>
      </c>
      <c r="K82" t="s" s="0">
        <v>978</v>
      </c>
      <c r="L82" t="s" s="0">
        <v>28</v>
      </c>
      <c r="M82" s="0">
        <v>0</v>
      </c>
      <c r="N82" t="s" s="0">
        <v>28</v>
      </c>
      <c r="O82" t="s" s="0">
        <v>28</v>
      </c>
      <c r="P82" s="0">
        <v>0</v>
      </c>
    </row>
    <row r="83" spans="5:16">
      <c r="E83" s="0">
        <v>58</v>
      </c>
      <c r="F83" t="s" s="0">
        <v>251</v>
      </c>
      <c r="G83" s="0">
        <v>30</v>
      </c>
      <c r="H83" t="s" s="0">
        <v>423</v>
      </c>
      <c r="I83" s="0">
        <v>1</v>
      </c>
      <c r="J83" t="s" s="0">
        <v>982</v>
      </c>
      <c r="K83" t="s" s="0">
        <v>982</v>
      </c>
      <c r="L83" t="s" s="0">
        <v>28</v>
      </c>
      <c r="M83" s="0">
        <v>0</v>
      </c>
      <c r="N83" t="s" s="0">
        <v>28</v>
      </c>
      <c r="O83" t="s" s="0">
        <v>28</v>
      </c>
      <c r="P83" s="0">
        <v>0</v>
      </c>
    </row>
    <row r="84" spans="5:16">
      <c r="E84" s="0">
        <v>116</v>
      </c>
      <c r="F84" t="s" s="0">
        <v>258</v>
      </c>
      <c r="G84" s="0">
        <v>1</v>
      </c>
      <c r="H84" t="s" s="0">
        <v>258</v>
      </c>
      <c r="I84" s="0">
        <v>305</v>
      </c>
      <c r="J84" t="s" s="0">
        <v>983</v>
      </c>
      <c r="K84" t="s" s="0">
        <v>983</v>
      </c>
      <c r="L84" t="s" s="0">
        <v>28</v>
      </c>
      <c r="M84" s="0">
        <v>0</v>
      </c>
      <c r="N84" t="s" s="0">
        <v>28</v>
      </c>
      <c r="O84" t="s" s="0">
        <v>28</v>
      </c>
      <c r="P84" s="0">
        <v>1</v>
      </c>
    </row>
    <row r="85" spans="5:16">
      <c r="E85" s="0">
        <v>88</v>
      </c>
      <c r="F85" t="s" s="0">
        <v>258</v>
      </c>
      <c r="G85" s="0">
        <v>2</v>
      </c>
      <c r="H85" t="s" s="0">
        <v>424</v>
      </c>
      <c r="I85" s="0">
        <v>3</v>
      </c>
      <c r="J85" t="s" s="0">
        <v>957</v>
      </c>
      <c r="K85" t="s" s="0">
        <v>957</v>
      </c>
      <c r="L85" t="s" s="0">
        <v>28</v>
      </c>
      <c r="M85" s="0">
        <v>0</v>
      </c>
      <c r="N85" t="s" s="0">
        <v>28</v>
      </c>
      <c r="O85" t="s" s="0">
        <v>28</v>
      </c>
      <c r="P85" s="0">
        <v>0</v>
      </c>
    </row>
    <row r="86" spans="5:16">
      <c r="E86" s="0">
        <v>104</v>
      </c>
      <c r="F86" t="s" s="0">
        <v>258</v>
      </c>
      <c r="G86" s="0">
        <v>3</v>
      </c>
      <c r="H86" t="s" s="0">
        <v>425</v>
      </c>
      <c r="I86" s="0">
        <v>3</v>
      </c>
      <c r="J86" t="s" s="0">
        <v>862</v>
      </c>
      <c r="K86" t="s" s="0">
        <v>862</v>
      </c>
      <c r="L86" t="s" s="0">
        <v>28</v>
      </c>
      <c r="M86" s="0">
        <v>0</v>
      </c>
      <c r="N86" t="s" s="0">
        <v>28</v>
      </c>
      <c r="O86" t="s" s="0">
        <v>28</v>
      </c>
      <c r="P86" s="0">
        <v>0</v>
      </c>
    </row>
    <row r="87" spans="5:16">
      <c r="E87" s="0">
        <v>108</v>
      </c>
      <c r="F87" t="s" s="0">
        <v>258</v>
      </c>
      <c r="G87" s="0">
        <v>4</v>
      </c>
      <c r="H87" t="s" s="0">
        <v>426</v>
      </c>
      <c r="I87" s="0">
        <v>1</v>
      </c>
      <c r="J87" t="s" s="0">
        <v>984</v>
      </c>
      <c r="K87" t="s" s="0">
        <v>984</v>
      </c>
      <c r="L87" t="s" s="0">
        <v>28</v>
      </c>
      <c r="M87" s="0">
        <v>0</v>
      </c>
      <c r="N87" t="s" s="0">
        <v>28</v>
      </c>
      <c r="O87" t="s" s="0">
        <v>28</v>
      </c>
      <c r="P87" s="0">
        <v>0</v>
      </c>
    </row>
    <row r="88" spans="5:16">
      <c r="E88" s="0">
        <v>96</v>
      </c>
      <c r="F88" t="s" s="0">
        <v>258</v>
      </c>
      <c r="G88" s="0">
        <v>5</v>
      </c>
      <c r="H88" t="s" s="0">
        <v>427</v>
      </c>
      <c r="I88" s="0">
        <v>1</v>
      </c>
      <c r="J88" t="s" s="0">
        <v>968</v>
      </c>
      <c r="K88" t="s" s="0">
        <v>968</v>
      </c>
      <c r="L88" t="s" s="0">
        <v>28</v>
      </c>
      <c r="M88" s="0">
        <v>0</v>
      </c>
      <c r="N88" t="s" s="0">
        <v>28</v>
      </c>
      <c r="O88" t="s" s="0">
        <v>28</v>
      </c>
      <c r="P88" s="0">
        <v>0</v>
      </c>
    </row>
    <row r="89" spans="5:16">
      <c r="E89" s="0">
        <v>93</v>
      </c>
      <c r="F89" t="s" s="0">
        <v>258</v>
      </c>
      <c r="G89" s="0">
        <v>6</v>
      </c>
      <c r="H89" t="s" s="0">
        <v>428</v>
      </c>
      <c r="I89" s="0">
        <v>2</v>
      </c>
      <c r="J89" t="s" s="0">
        <v>963</v>
      </c>
      <c r="K89" t="s" s="0">
        <v>963</v>
      </c>
      <c r="L89" t="s" s="0">
        <v>28</v>
      </c>
      <c r="M89" s="0">
        <v>0</v>
      </c>
      <c r="N89" t="s" s="0">
        <v>28</v>
      </c>
      <c r="O89" t="s" s="0">
        <v>28</v>
      </c>
      <c r="P89" s="0">
        <v>0</v>
      </c>
    </row>
    <row r="90" spans="5:16">
      <c r="E90" s="0">
        <v>94</v>
      </c>
      <c r="F90" t="s" s="0">
        <v>258</v>
      </c>
      <c r="G90" s="0">
        <v>7</v>
      </c>
      <c r="H90" t="s" s="0">
        <v>429</v>
      </c>
      <c r="I90" s="0">
        <v>3</v>
      </c>
      <c r="J90" t="s" s="0">
        <v>973</v>
      </c>
      <c r="K90" t="s" s="0">
        <v>973</v>
      </c>
      <c r="L90" t="s" s="0">
        <v>28</v>
      </c>
      <c r="M90" s="0">
        <v>0</v>
      </c>
      <c r="N90" t="s" s="0">
        <v>28</v>
      </c>
      <c r="O90" t="s" s="0">
        <v>28</v>
      </c>
      <c r="P90" s="0">
        <v>0</v>
      </c>
    </row>
    <row r="91" spans="5:16">
      <c r="E91" s="0">
        <v>99</v>
      </c>
      <c r="F91" t="s" s="0">
        <v>258</v>
      </c>
      <c r="G91" s="0">
        <v>8</v>
      </c>
      <c r="H91" t="s" s="0">
        <v>430</v>
      </c>
      <c r="I91" s="0">
        <v>8</v>
      </c>
      <c r="J91" t="s" s="0">
        <v>975</v>
      </c>
      <c r="K91" t="s" s="0">
        <v>975</v>
      </c>
      <c r="L91" t="s" s="0">
        <v>28</v>
      </c>
      <c r="M91" s="0">
        <v>0</v>
      </c>
      <c r="N91" t="s" s="0">
        <v>28</v>
      </c>
      <c r="O91" t="s" s="0">
        <v>28</v>
      </c>
      <c r="P91" s="0">
        <v>0</v>
      </c>
    </row>
    <row r="92" spans="5:16">
      <c r="E92" s="0">
        <v>106</v>
      </c>
      <c r="F92" t="s" s="0">
        <v>258</v>
      </c>
      <c r="G92" s="0">
        <v>9</v>
      </c>
      <c r="H92" t="s" s="0">
        <v>431</v>
      </c>
      <c r="I92" s="0">
        <v>2</v>
      </c>
      <c r="J92" t="s" s="0">
        <v>985</v>
      </c>
      <c r="K92" t="s" s="0">
        <v>985</v>
      </c>
      <c r="L92" t="s" s="0">
        <v>28</v>
      </c>
      <c r="M92" s="0">
        <v>0</v>
      </c>
      <c r="N92" t="s" s="0">
        <v>28</v>
      </c>
      <c r="O92" t="s" s="0">
        <v>28</v>
      </c>
      <c r="P92" s="0">
        <v>0</v>
      </c>
    </row>
    <row r="93" spans="5:16">
      <c r="E93" s="0">
        <v>89</v>
      </c>
      <c r="F93" t="s" s="0">
        <v>258</v>
      </c>
      <c r="G93" s="0">
        <v>10</v>
      </c>
      <c r="H93" t="s" s="0">
        <v>432</v>
      </c>
      <c r="I93" s="0">
        <v>1</v>
      </c>
      <c r="J93" t="s" s="0">
        <v>986</v>
      </c>
      <c r="K93" t="s" s="0">
        <v>986</v>
      </c>
      <c r="L93" t="s" s="0">
        <v>28</v>
      </c>
      <c r="M93" s="0">
        <v>0</v>
      </c>
      <c r="N93" t="s" s="0">
        <v>28</v>
      </c>
      <c r="O93" t="s" s="0">
        <v>28</v>
      </c>
      <c r="P93" s="0">
        <v>0</v>
      </c>
    </row>
    <row r="94" spans="5:16">
      <c r="E94" s="0">
        <v>92</v>
      </c>
      <c r="F94" t="s" s="0">
        <v>258</v>
      </c>
      <c r="G94" s="0">
        <v>11</v>
      </c>
      <c r="H94" t="s" s="0">
        <v>433</v>
      </c>
      <c r="I94" s="0">
        <v>8</v>
      </c>
      <c r="J94" t="s" s="0">
        <v>862</v>
      </c>
      <c r="K94" t="s" s="0">
        <v>862</v>
      </c>
      <c r="L94" t="s" s="0">
        <v>28</v>
      </c>
      <c r="M94" s="0">
        <v>0</v>
      </c>
      <c r="N94" t="s" s="0">
        <v>28</v>
      </c>
      <c r="O94" t="s" s="0">
        <v>28</v>
      </c>
      <c r="P94" s="0">
        <v>0</v>
      </c>
    </row>
    <row r="95" spans="5:16">
      <c r="E95" s="0">
        <v>98</v>
      </c>
      <c r="F95" t="s" s="0">
        <v>258</v>
      </c>
      <c r="G95" s="0">
        <v>12</v>
      </c>
      <c r="H95" t="s" s="0">
        <v>434</v>
      </c>
      <c r="I95" s="0">
        <v>5</v>
      </c>
      <c r="J95" t="s" s="0">
        <v>862</v>
      </c>
      <c r="K95" t="s" s="0">
        <v>862</v>
      </c>
      <c r="L95" t="s" s="0">
        <v>28</v>
      </c>
      <c r="M95" s="0">
        <v>0</v>
      </c>
      <c r="N95" t="s" s="0">
        <v>28</v>
      </c>
      <c r="O95" t="s" s="0">
        <v>28</v>
      </c>
      <c r="P95" s="0">
        <v>0</v>
      </c>
    </row>
    <row r="96" spans="5:16">
      <c r="E96" s="0">
        <v>116</v>
      </c>
      <c r="F96" t="s" s="0">
        <v>258</v>
      </c>
      <c r="G96" s="0">
        <v>13</v>
      </c>
      <c r="H96" t="s" s="0">
        <v>435</v>
      </c>
      <c r="I96" s="0">
        <v>53</v>
      </c>
      <c r="J96" t="s" s="0">
        <v>987</v>
      </c>
      <c r="K96" t="s" s="0">
        <v>987</v>
      </c>
      <c r="L96" t="s" s="0">
        <v>28</v>
      </c>
      <c r="M96" s="0">
        <v>0</v>
      </c>
      <c r="N96" t="s" s="0">
        <v>28</v>
      </c>
      <c r="O96" t="s" s="0">
        <v>28</v>
      </c>
      <c r="P96" s="0">
        <v>0</v>
      </c>
    </row>
    <row r="97" spans="5:16">
      <c r="E97" s="0">
        <v>85</v>
      </c>
      <c r="F97" t="s" s="0">
        <v>258</v>
      </c>
      <c r="G97" s="0">
        <v>14</v>
      </c>
      <c r="H97" t="s" s="0">
        <v>436</v>
      </c>
      <c r="I97" s="0">
        <v>14</v>
      </c>
      <c r="J97" t="s" s="0">
        <v>957</v>
      </c>
      <c r="K97" t="s" s="0">
        <v>957</v>
      </c>
      <c r="L97" t="s" s="0">
        <v>28</v>
      </c>
      <c r="M97" s="0">
        <v>0</v>
      </c>
      <c r="N97" t="s" s="0">
        <v>28</v>
      </c>
      <c r="O97" t="s" s="0">
        <v>28</v>
      </c>
      <c r="P97" s="0">
        <v>0</v>
      </c>
    </row>
    <row r="98" spans="5:16">
      <c r="E98" s="0">
        <v>79</v>
      </c>
      <c r="F98" t="s" s="0">
        <v>258</v>
      </c>
      <c r="G98" s="0">
        <v>15</v>
      </c>
      <c r="H98" t="s" s="0">
        <v>437</v>
      </c>
      <c r="I98" s="0">
        <v>11</v>
      </c>
      <c r="J98" t="s" s="0">
        <v>988</v>
      </c>
      <c r="K98" t="s" s="0">
        <v>988</v>
      </c>
      <c r="L98" t="s" s="0">
        <v>28</v>
      </c>
      <c r="M98" s="0">
        <v>0</v>
      </c>
      <c r="N98" t="s" s="0">
        <v>28</v>
      </c>
      <c r="O98" t="s" s="0">
        <v>28</v>
      </c>
      <c r="P98" s="0">
        <v>0</v>
      </c>
    </row>
    <row r="99" spans="5:16">
      <c r="E99" s="0">
        <v>77</v>
      </c>
      <c r="F99" t="s" s="0">
        <v>258</v>
      </c>
      <c r="G99" s="0">
        <v>16</v>
      </c>
      <c r="H99" t="s" s="0">
        <v>438</v>
      </c>
      <c r="I99" s="0">
        <v>3</v>
      </c>
      <c r="J99" t="s" s="0">
        <v>862</v>
      </c>
      <c r="K99" t="s" s="0">
        <v>862</v>
      </c>
      <c r="L99" t="s" s="0">
        <v>28</v>
      </c>
      <c r="M99" s="0">
        <v>0</v>
      </c>
      <c r="N99" t="s" s="0">
        <v>28</v>
      </c>
      <c r="O99" t="s" s="0">
        <v>28</v>
      </c>
      <c r="P99" s="0">
        <v>0</v>
      </c>
    </row>
    <row r="100" spans="5:16">
      <c r="E100" s="0">
        <v>97</v>
      </c>
      <c r="F100" t="s" s="0">
        <v>258</v>
      </c>
      <c r="G100" s="0">
        <v>17</v>
      </c>
      <c r="H100" t="s" s="0">
        <v>439</v>
      </c>
      <c r="I100" s="0">
        <v>8</v>
      </c>
      <c r="J100" t="s" s="0">
        <v>989</v>
      </c>
      <c r="K100" t="s" s="0">
        <v>989</v>
      </c>
      <c r="L100" t="s" s="0">
        <v>28</v>
      </c>
      <c r="M100" s="0">
        <v>0</v>
      </c>
      <c r="N100" t="s" s="0">
        <v>28</v>
      </c>
      <c r="O100" t="s" s="0">
        <v>28</v>
      </c>
      <c r="P100" s="0">
        <v>0</v>
      </c>
    </row>
    <row r="101" spans="5:16">
      <c r="E101" s="0">
        <v>95</v>
      </c>
      <c r="F101" t="s" s="0">
        <v>258</v>
      </c>
      <c r="G101" s="0">
        <v>18</v>
      </c>
      <c r="H101" t="s" s="0">
        <v>440</v>
      </c>
      <c r="I101" s="0">
        <v>3</v>
      </c>
      <c r="J101" t="s" s="0">
        <v>955</v>
      </c>
      <c r="K101" t="s" s="0">
        <v>955</v>
      </c>
      <c r="L101" t="s" s="0">
        <v>28</v>
      </c>
      <c r="M101" s="0">
        <v>0</v>
      </c>
      <c r="N101" t="s" s="0">
        <v>28</v>
      </c>
      <c r="O101" t="s" s="0">
        <v>28</v>
      </c>
      <c r="P101" s="0">
        <v>0</v>
      </c>
    </row>
    <row r="102" spans="5:16">
      <c r="E102" s="0">
        <v>100</v>
      </c>
      <c r="F102" t="s" s="0">
        <v>258</v>
      </c>
      <c r="G102" s="0">
        <v>19</v>
      </c>
      <c r="H102" t="s" s="0">
        <v>441</v>
      </c>
      <c r="I102" s="0">
        <v>1</v>
      </c>
      <c r="J102" t="s" s="0">
        <v>985</v>
      </c>
      <c r="K102" t="s" s="0">
        <v>985</v>
      </c>
      <c r="L102" t="s" s="0">
        <v>28</v>
      </c>
      <c r="M102" s="0">
        <v>0</v>
      </c>
      <c r="N102" t="s" s="0">
        <v>28</v>
      </c>
      <c r="O102" t="s" s="0">
        <v>28</v>
      </c>
      <c r="P102" s="0">
        <v>0</v>
      </c>
    </row>
    <row r="103" spans="5:16">
      <c r="E103" s="0">
        <v>91</v>
      </c>
      <c r="F103" t="s" s="0">
        <v>258</v>
      </c>
      <c r="G103" s="0">
        <v>20</v>
      </c>
      <c r="H103" t="s" s="0">
        <v>442</v>
      </c>
      <c r="I103" s="0">
        <v>6</v>
      </c>
      <c r="J103" t="s" s="0">
        <v>963</v>
      </c>
      <c r="K103" t="s" s="0">
        <v>963</v>
      </c>
      <c r="L103" t="s" s="0">
        <v>28</v>
      </c>
      <c r="M103" s="0">
        <v>0</v>
      </c>
      <c r="N103" t="s" s="0">
        <v>28</v>
      </c>
      <c r="O103" t="s" s="0">
        <v>28</v>
      </c>
      <c r="P103" s="0">
        <v>0</v>
      </c>
    </row>
    <row r="104" spans="5:16">
      <c r="E104" s="0">
        <v>111</v>
      </c>
      <c r="F104" t="s" s="0">
        <v>258</v>
      </c>
      <c r="G104" s="0">
        <v>21</v>
      </c>
      <c r="H104" t="s" s="0">
        <v>443</v>
      </c>
      <c r="I104" s="0">
        <v>3</v>
      </c>
      <c r="J104" t="s" s="0">
        <v>990</v>
      </c>
      <c r="K104" t="s" s="0">
        <v>990</v>
      </c>
      <c r="L104" t="s" s="0">
        <v>28</v>
      </c>
      <c r="M104" s="0">
        <v>0</v>
      </c>
      <c r="N104" t="s" s="0">
        <v>28</v>
      </c>
      <c r="O104" t="s" s="0">
        <v>28</v>
      </c>
      <c r="P104" s="0">
        <v>0</v>
      </c>
    </row>
    <row r="105" spans="5:16">
      <c r="E105" s="0">
        <v>112</v>
      </c>
      <c r="F105" t="s" s="0">
        <v>258</v>
      </c>
      <c r="G105" s="0">
        <v>22</v>
      </c>
      <c r="H105" t="s" s="0">
        <v>444</v>
      </c>
      <c r="I105" s="0">
        <v>3</v>
      </c>
      <c r="J105" t="s" s="0">
        <v>862</v>
      </c>
      <c r="K105" t="s" s="0">
        <v>862</v>
      </c>
      <c r="L105" t="s" s="0">
        <v>28</v>
      </c>
      <c r="M105" s="0">
        <v>0</v>
      </c>
      <c r="N105" t="s" s="0">
        <v>28</v>
      </c>
      <c r="O105" t="s" s="0">
        <v>28</v>
      </c>
      <c r="P105" s="0">
        <v>0</v>
      </c>
    </row>
    <row r="106" spans="5:16">
      <c r="E106" s="0">
        <v>86</v>
      </c>
      <c r="F106" t="s" s="0">
        <v>258</v>
      </c>
      <c r="G106" s="0">
        <v>23</v>
      </c>
      <c r="H106" t="s" s="0">
        <v>445</v>
      </c>
      <c r="I106" s="0">
        <v>4</v>
      </c>
      <c r="J106" t="s" s="0">
        <v>988</v>
      </c>
      <c r="K106" t="s" s="0">
        <v>988</v>
      </c>
      <c r="L106" t="s" s="0">
        <v>28</v>
      </c>
      <c r="M106" s="0">
        <v>0</v>
      </c>
      <c r="N106" t="s" s="0">
        <v>28</v>
      </c>
      <c r="O106" t="s" s="0">
        <v>28</v>
      </c>
      <c r="P106" s="0">
        <v>0</v>
      </c>
    </row>
    <row r="107" spans="5:16">
      <c r="E107" s="0">
        <v>110</v>
      </c>
      <c r="F107" t="s" s="0">
        <v>258</v>
      </c>
      <c r="G107" s="0">
        <v>24</v>
      </c>
      <c r="H107" t="s" s="0">
        <v>446</v>
      </c>
      <c r="I107" s="0">
        <v>2</v>
      </c>
      <c r="J107" t="s" s="0">
        <v>991</v>
      </c>
      <c r="K107" t="s" s="0">
        <v>991</v>
      </c>
      <c r="L107" t="s" s="0">
        <v>28</v>
      </c>
      <c r="M107" s="0">
        <v>0</v>
      </c>
      <c r="N107" t="s" s="0">
        <v>28</v>
      </c>
      <c r="O107" t="s" s="0">
        <v>28</v>
      </c>
      <c r="P107" s="0">
        <v>0</v>
      </c>
    </row>
    <row r="108" spans="5:16">
      <c r="E108" s="0">
        <v>19</v>
      </c>
      <c r="F108" t="s" s="0">
        <v>258</v>
      </c>
      <c r="G108" s="0">
        <v>25</v>
      </c>
      <c r="H108" t="s" s="0">
        <v>259</v>
      </c>
      <c r="I108" s="0">
        <v>12</v>
      </c>
      <c r="J108" t="s" s="0">
        <v>992</v>
      </c>
      <c r="K108" t="s" s="0">
        <v>992</v>
      </c>
      <c r="L108" t="s" s="0">
        <v>28</v>
      </c>
      <c r="M108" s="0">
        <v>0</v>
      </c>
      <c r="N108" t="s" s="0">
        <v>28</v>
      </c>
      <c r="O108" t="s" s="0">
        <v>28</v>
      </c>
      <c r="P108" s="0">
        <v>0</v>
      </c>
    </row>
    <row r="109" spans="5:16">
      <c r="E109" s="0">
        <v>16</v>
      </c>
      <c r="F109" t="s" s="0">
        <v>258</v>
      </c>
      <c r="G109" s="0">
        <v>26</v>
      </c>
      <c r="H109" t="s" s="0">
        <v>260</v>
      </c>
      <c r="I109" s="0">
        <v>13</v>
      </c>
      <c r="J109" t="s" s="0">
        <v>989</v>
      </c>
      <c r="K109" t="s" s="0">
        <v>989</v>
      </c>
      <c r="L109" t="s" s="0">
        <v>28</v>
      </c>
      <c r="M109" s="0">
        <v>0</v>
      </c>
      <c r="N109" t="s" s="0">
        <v>28</v>
      </c>
      <c r="O109" t="s" s="0">
        <v>28</v>
      </c>
      <c r="P109" s="0">
        <v>0</v>
      </c>
    </row>
    <row r="110" spans="5:16">
      <c r="E110" s="0">
        <v>18</v>
      </c>
      <c r="F110" t="s" s="0">
        <v>258</v>
      </c>
      <c r="G110" s="0">
        <v>27</v>
      </c>
      <c r="H110" t="s" s="0">
        <v>261</v>
      </c>
      <c r="I110" s="0">
        <v>35</v>
      </c>
      <c r="J110" t="s" s="0">
        <v>989</v>
      </c>
      <c r="K110" t="s" s="0">
        <v>989</v>
      </c>
      <c r="L110" t="s" s="0">
        <v>28</v>
      </c>
      <c r="M110" s="0">
        <v>0</v>
      </c>
      <c r="N110" t="s" s="0">
        <v>28</v>
      </c>
      <c r="O110" t="s" s="0">
        <v>28</v>
      </c>
      <c r="P110" s="0">
        <v>0</v>
      </c>
    </row>
    <row r="111" spans="5:16">
      <c r="E111" s="0">
        <v>115</v>
      </c>
      <c r="F111" t="s" s="0">
        <v>258</v>
      </c>
      <c r="G111" s="0">
        <v>28</v>
      </c>
      <c r="H111" t="s" s="0">
        <v>447</v>
      </c>
      <c r="I111" s="0">
        <v>23</v>
      </c>
      <c r="J111" t="s" s="0">
        <v>993</v>
      </c>
      <c r="K111" t="s" s="0">
        <v>993</v>
      </c>
      <c r="L111" t="s" s="0">
        <v>28</v>
      </c>
      <c r="M111" s="0">
        <v>0</v>
      </c>
      <c r="N111" t="s" s="0">
        <v>28</v>
      </c>
      <c r="O111" t="s" s="0">
        <v>28</v>
      </c>
      <c r="P111" s="0">
        <v>0</v>
      </c>
    </row>
    <row r="112" spans="5:16">
      <c r="E112" s="0">
        <v>81</v>
      </c>
      <c r="F112" t="s" s="0">
        <v>258</v>
      </c>
      <c r="G112" s="0">
        <v>29</v>
      </c>
      <c r="H112" t="s" s="0">
        <v>448</v>
      </c>
      <c r="I112" s="0">
        <v>2</v>
      </c>
      <c r="J112" t="s" s="0">
        <v>862</v>
      </c>
      <c r="K112" t="s" s="0">
        <v>862</v>
      </c>
      <c r="L112" t="s" s="0">
        <v>28</v>
      </c>
      <c r="M112" s="0">
        <v>0</v>
      </c>
      <c r="N112" t="s" s="0">
        <v>28</v>
      </c>
      <c r="O112" t="s" s="0">
        <v>28</v>
      </c>
      <c r="P112" s="0">
        <v>0</v>
      </c>
    </row>
    <row r="113" spans="5:16">
      <c r="E113" s="0">
        <v>80</v>
      </c>
      <c r="F113" t="s" s="0">
        <v>258</v>
      </c>
      <c r="G113" s="0">
        <v>30</v>
      </c>
      <c r="H113" t="s" s="0">
        <v>449</v>
      </c>
      <c r="I113" s="0">
        <v>16</v>
      </c>
      <c r="J113" t="s" s="0">
        <v>994</v>
      </c>
      <c r="K113" t="s" s="0">
        <v>994</v>
      </c>
      <c r="L113" t="s" s="0">
        <v>28</v>
      </c>
      <c r="M113" s="0">
        <v>0</v>
      </c>
      <c r="N113" t="s" s="0">
        <v>28</v>
      </c>
      <c r="O113" t="s" s="0">
        <v>28</v>
      </c>
      <c r="P113" s="0">
        <v>0</v>
      </c>
    </row>
    <row r="114" spans="5:16">
      <c r="E114" s="0">
        <v>103</v>
      </c>
      <c r="F114" t="s" s="0">
        <v>258</v>
      </c>
      <c r="G114" s="0">
        <v>31</v>
      </c>
      <c r="H114" t="s" s="0">
        <v>450</v>
      </c>
      <c r="I114" s="0">
        <v>2</v>
      </c>
      <c r="J114" t="s" s="0">
        <v>989</v>
      </c>
      <c r="K114" t="s" s="0">
        <v>989</v>
      </c>
      <c r="L114" t="s" s="0">
        <v>28</v>
      </c>
      <c r="M114" s="0">
        <v>0</v>
      </c>
      <c r="N114" t="s" s="0">
        <v>28</v>
      </c>
      <c r="O114" t="s" s="0">
        <v>28</v>
      </c>
      <c r="P114" s="0">
        <v>0</v>
      </c>
    </row>
    <row r="115" spans="5:16">
      <c r="E115" s="0">
        <v>109</v>
      </c>
      <c r="F115" t="s" s="0">
        <v>258</v>
      </c>
      <c r="G115" s="0">
        <v>32</v>
      </c>
      <c r="H115" t="s" s="0">
        <v>451</v>
      </c>
      <c r="I115" s="0">
        <v>2</v>
      </c>
      <c r="J115" t="s" s="0">
        <v>986</v>
      </c>
      <c r="K115" t="s" s="0">
        <v>986</v>
      </c>
      <c r="L115" t="s" s="0">
        <v>28</v>
      </c>
      <c r="M115" s="0">
        <v>0</v>
      </c>
      <c r="N115" t="s" s="0">
        <v>28</v>
      </c>
      <c r="O115" t="s" s="0">
        <v>28</v>
      </c>
      <c r="P115" s="0">
        <v>0</v>
      </c>
    </row>
    <row r="116" spans="5:16">
      <c r="E116" s="0">
        <v>101</v>
      </c>
      <c r="F116" t="s" s="0">
        <v>258</v>
      </c>
      <c r="G116" s="0">
        <v>33</v>
      </c>
      <c r="H116" t="s" s="0">
        <v>452</v>
      </c>
      <c r="I116" s="0">
        <v>3</v>
      </c>
      <c r="J116" t="s" s="0">
        <v>995</v>
      </c>
      <c r="K116" t="s" s="0">
        <v>995</v>
      </c>
      <c r="L116" t="s" s="0">
        <v>28</v>
      </c>
      <c r="M116" s="0">
        <v>0</v>
      </c>
      <c r="N116" t="s" s="0">
        <v>28</v>
      </c>
      <c r="O116" t="s" s="0">
        <v>28</v>
      </c>
      <c r="P116" s="0">
        <v>0</v>
      </c>
    </row>
    <row r="117" spans="5:16">
      <c r="E117" s="0">
        <v>90</v>
      </c>
      <c r="F117" t="s" s="0">
        <v>258</v>
      </c>
      <c r="G117" s="0">
        <v>34</v>
      </c>
      <c r="H117" t="s" s="0">
        <v>453</v>
      </c>
      <c r="I117" s="0">
        <v>9</v>
      </c>
      <c r="J117" t="s" s="0">
        <v>996</v>
      </c>
      <c r="K117" t="s" s="0">
        <v>996</v>
      </c>
      <c r="L117" t="s" s="0">
        <v>28</v>
      </c>
      <c r="M117" s="0">
        <v>0</v>
      </c>
      <c r="N117" t="s" s="0">
        <v>28</v>
      </c>
      <c r="O117" t="s" s="0">
        <v>28</v>
      </c>
      <c r="P117" s="0">
        <v>0</v>
      </c>
    </row>
    <row r="118" spans="5:16">
      <c r="E118" s="0">
        <v>102</v>
      </c>
      <c r="F118" t="s" s="0">
        <v>258</v>
      </c>
      <c r="G118" s="0">
        <v>35</v>
      </c>
      <c r="H118" t="s" s="0">
        <v>454</v>
      </c>
      <c r="I118" s="0">
        <v>1</v>
      </c>
      <c r="J118" t="s" s="0">
        <v>961</v>
      </c>
      <c r="K118" t="s" s="0">
        <v>961</v>
      </c>
      <c r="L118" t="s" s="0">
        <v>28</v>
      </c>
      <c r="M118" s="0">
        <v>0</v>
      </c>
      <c r="N118" t="s" s="0">
        <v>28</v>
      </c>
      <c r="O118" t="s" s="0">
        <v>28</v>
      </c>
      <c r="P118" s="0">
        <v>0</v>
      </c>
    </row>
    <row r="119" spans="5:16">
      <c r="E119" s="0">
        <v>84</v>
      </c>
      <c r="F119" t="s" s="0">
        <v>258</v>
      </c>
      <c r="G119" s="0">
        <v>36</v>
      </c>
      <c r="H119" t="s" s="0">
        <v>455</v>
      </c>
      <c r="I119" s="0">
        <v>6</v>
      </c>
      <c r="J119" t="s" s="0">
        <v>957</v>
      </c>
      <c r="K119" t="s" s="0">
        <v>957</v>
      </c>
      <c r="L119" t="s" s="0">
        <v>28</v>
      </c>
      <c r="M119" s="0">
        <v>0</v>
      </c>
      <c r="N119" t="s" s="0">
        <v>28</v>
      </c>
      <c r="O119" t="s" s="0">
        <v>28</v>
      </c>
      <c r="P119" s="0">
        <v>0</v>
      </c>
    </row>
    <row r="120" spans="5:16">
      <c r="E120" s="0">
        <v>78</v>
      </c>
      <c r="F120" t="s" s="0">
        <v>258</v>
      </c>
      <c r="G120" s="0">
        <v>37</v>
      </c>
      <c r="H120" t="s" s="0">
        <v>456</v>
      </c>
      <c r="I120" s="0">
        <v>2</v>
      </c>
      <c r="J120" t="s" s="0">
        <v>954</v>
      </c>
      <c r="K120" t="s" s="0">
        <v>954</v>
      </c>
      <c r="L120" t="s" s="0">
        <v>28</v>
      </c>
      <c r="M120" s="0">
        <v>0</v>
      </c>
      <c r="N120" t="s" s="0">
        <v>28</v>
      </c>
      <c r="O120" t="s" s="0">
        <v>28</v>
      </c>
      <c r="P120" s="0">
        <v>0</v>
      </c>
    </row>
    <row r="121" spans="5:16">
      <c r="E121" s="0">
        <v>17</v>
      </c>
      <c r="F121" t="s" s="0">
        <v>258</v>
      </c>
      <c r="G121" s="0">
        <v>38</v>
      </c>
      <c r="H121" t="s" s="0">
        <v>262</v>
      </c>
      <c r="I121" s="0">
        <v>6</v>
      </c>
      <c r="J121" t="s" s="0">
        <v>959</v>
      </c>
      <c r="K121" t="s" s="0">
        <v>959</v>
      </c>
      <c r="L121" t="s" s="0">
        <v>28</v>
      </c>
      <c r="M121" s="0">
        <v>0</v>
      </c>
      <c r="N121" t="s" s="0">
        <v>28</v>
      </c>
      <c r="O121" t="s" s="0">
        <v>28</v>
      </c>
      <c r="P121" s="0">
        <v>0</v>
      </c>
    </row>
    <row r="122" spans="5:16">
      <c r="E122" s="0">
        <v>105</v>
      </c>
      <c r="F122" t="s" s="0">
        <v>258</v>
      </c>
      <c r="G122" s="0">
        <v>39</v>
      </c>
      <c r="H122" t="s" s="0">
        <v>457</v>
      </c>
      <c r="I122" s="0">
        <v>1</v>
      </c>
      <c r="J122" t="s" s="0">
        <v>862</v>
      </c>
      <c r="K122" t="s" s="0">
        <v>862</v>
      </c>
      <c r="L122" t="s" s="0">
        <v>28</v>
      </c>
      <c r="M122" s="0">
        <v>0</v>
      </c>
      <c r="N122" t="s" s="0">
        <v>28</v>
      </c>
      <c r="O122" t="s" s="0">
        <v>28</v>
      </c>
      <c r="P122" s="0">
        <v>0</v>
      </c>
    </row>
    <row r="123" spans="5:16">
      <c r="E123" s="0">
        <v>113</v>
      </c>
      <c r="F123" t="s" s="0">
        <v>258</v>
      </c>
      <c r="G123" s="0">
        <v>40</v>
      </c>
      <c r="H123" t="s" s="0">
        <v>458</v>
      </c>
      <c r="I123" s="0">
        <v>5</v>
      </c>
      <c r="J123" t="s" s="0">
        <v>993</v>
      </c>
      <c r="K123" t="s" s="0">
        <v>993</v>
      </c>
      <c r="L123" t="s" s="0">
        <v>28</v>
      </c>
      <c r="M123" s="0">
        <v>0</v>
      </c>
      <c r="N123" t="s" s="0">
        <v>28</v>
      </c>
      <c r="O123" t="s" s="0">
        <v>28</v>
      </c>
      <c r="P123" s="0">
        <v>0</v>
      </c>
    </row>
    <row r="124" spans="5:16">
      <c r="E124" s="0">
        <v>87</v>
      </c>
      <c r="F124" t="s" s="0">
        <v>258</v>
      </c>
      <c r="G124" s="0">
        <v>41</v>
      </c>
      <c r="H124" t="s" s="0">
        <v>459</v>
      </c>
      <c r="I124" s="0">
        <v>7</v>
      </c>
      <c r="J124" t="s" s="0">
        <v>962</v>
      </c>
      <c r="K124" t="s" s="0">
        <v>962</v>
      </c>
      <c r="L124" t="s" s="0">
        <v>28</v>
      </c>
      <c r="M124" s="0">
        <v>0</v>
      </c>
      <c r="N124" t="s" s="0">
        <v>28</v>
      </c>
      <c r="O124" t="s" s="0">
        <v>28</v>
      </c>
      <c r="P124" s="0">
        <v>0</v>
      </c>
    </row>
    <row r="125" spans="5:16">
      <c r="E125" s="0">
        <v>114</v>
      </c>
      <c r="F125" t="s" s="0">
        <v>258</v>
      </c>
      <c r="G125" s="0">
        <v>42</v>
      </c>
      <c r="H125" t="s" s="0">
        <v>460</v>
      </c>
      <c r="I125" s="0">
        <v>1</v>
      </c>
      <c r="J125" t="s" s="0">
        <v>965</v>
      </c>
      <c r="K125" t="s" s="0">
        <v>965</v>
      </c>
      <c r="L125" t="s" s="0">
        <v>28</v>
      </c>
      <c r="M125" s="0">
        <v>0</v>
      </c>
      <c r="N125" t="s" s="0">
        <v>28</v>
      </c>
      <c r="O125" t="s" s="0">
        <v>28</v>
      </c>
      <c r="P125" s="0">
        <v>0</v>
      </c>
    </row>
    <row r="126" spans="5:16">
      <c r="E126" s="0">
        <v>83</v>
      </c>
      <c r="F126" t="s" s="0">
        <v>258</v>
      </c>
      <c r="G126" s="0">
        <v>43</v>
      </c>
      <c r="H126" t="s" s="0">
        <v>461</v>
      </c>
      <c r="I126" s="0">
        <v>4</v>
      </c>
      <c r="J126" t="s" s="0">
        <v>957</v>
      </c>
      <c r="K126" t="s" s="0">
        <v>957</v>
      </c>
      <c r="L126" t="s" s="0">
        <v>28</v>
      </c>
      <c r="M126" s="0">
        <v>0</v>
      </c>
      <c r="N126" t="s" s="0">
        <v>28</v>
      </c>
      <c r="O126" t="s" s="0">
        <v>28</v>
      </c>
      <c r="P126" s="0">
        <v>0</v>
      </c>
    </row>
    <row r="127" spans="5:16">
      <c r="E127" s="0">
        <v>82</v>
      </c>
      <c r="F127" t="s" s="0">
        <v>258</v>
      </c>
      <c r="G127" s="0">
        <v>44</v>
      </c>
      <c r="H127" t="s" s="0">
        <v>462</v>
      </c>
      <c r="I127" s="0">
        <v>6</v>
      </c>
      <c r="J127" t="s" s="0">
        <v>992</v>
      </c>
      <c r="K127" t="s" s="0">
        <v>992</v>
      </c>
      <c r="L127" t="s" s="0">
        <v>28</v>
      </c>
      <c r="M127" s="0">
        <v>0</v>
      </c>
      <c r="N127" t="s" s="0">
        <v>28</v>
      </c>
      <c r="O127" t="s" s="0">
        <v>28</v>
      </c>
      <c r="P127" s="0">
        <v>0</v>
      </c>
    </row>
    <row r="128" spans="5:16">
      <c r="E128" s="0">
        <v>107</v>
      </c>
      <c r="F128" t="s" s="0">
        <v>258</v>
      </c>
      <c r="G128" s="0">
        <v>45</v>
      </c>
      <c r="H128" t="s" s="0">
        <v>463</v>
      </c>
      <c r="I128" s="0">
        <v>1</v>
      </c>
      <c r="J128" t="s" s="0">
        <v>985</v>
      </c>
      <c r="K128" t="s" s="0">
        <v>985</v>
      </c>
      <c r="L128" t="s" s="0">
        <v>28</v>
      </c>
      <c r="M128" s="0">
        <v>0</v>
      </c>
      <c r="N128" t="s" s="0">
        <v>28</v>
      </c>
      <c r="O128" t="s" s="0">
        <v>28</v>
      </c>
      <c r="P128" s="0">
        <v>0</v>
      </c>
    </row>
    <row r="129" spans="5:16">
      <c r="E129" s="0">
        <v>52</v>
      </c>
      <c r="F129" t="s" s="0">
        <v>263</v>
      </c>
      <c r="G129" s="0">
        <v>1</v>
      </c>
      <c r="H129" t="s" s="0">
        <v>263</v>
      </c>
      <c r="I129" s="0">
        <v>317</v>
      </c>
      <c r="J129" t="s" s="0">
        <v>1016</v>
      </c>
      <c r="K129" t="s" s="0">
        <v>1016</v>
      </c>
      <c r="L129" s="0">
        <v>100</v>
      </c>
      <c r="M129" t="s" s="0">
        <v>161</v>
      </c>
      <c r="N129" t="s" s="0">
        <v>1011</v>
      </c>
      <c r="O129" t="s" s="0">
        <v>1011</v>
      </c>
      <c r="P129" s="0">
        <v>1</v>
      </c>
    </row>
    <row r="130" spans="5:16">
      <c r="E130" s="0">
        <v>44</v>
      </c>
      <c r="F130" t="s" s="0">
        <v>263</v>
      </c>
      <c r="G130" s="0">
        <v>2</v>
      </c>
      <c r="H130" t="s" s="0">
        <v>464</v>
      </c>
      <c r="I130" s="0">
        <v>8</v>
      </c>
      <c r="J130" t="s" s="0">
        <v>998</v>
      </c>
      <c r="K130" t="s" s="0">
        <v>998</v>
      </c>
      <c r="L130" t="s" s="0">
        <v>28</v>
      </c>
      <c r="M130" s="0">
        <v>0</v>
      </c>
      <c r="N130" t="s" s="0">
        <v>28</v>
      </c>
      <c r="O130" t="s" s="0">
        <v>28</v>
      </c>
      <c r="P130" s="0">
        <v>0</v>
      </c>
    </row>
    <row r="131" spans="5:16">
      <c r="E131" s="0">
        <v>43</v>
      </c>
      <c r="F131" t="s" s="0">
        <v>263</v>
      </c>
      <c r="G131" s="0">
        <v>3</v>
      </c>
      <c r="H131" t="s" s="0">
        <v>465</v>
      </c>
      <c r="I131" s="0">
        <v>69</v>
      </c>
      <c r="J131" t="s" s="0">
        <v>998</v>
      </c>
      <c r="K131" t="s" s="0">
        <v>998</v>
      </c>
      <c r="L131" t="s" s="0">
        <v>28</v>
      </c>
      <c r="M131" s="0">
        <v>0</v>
      </c>
      <c r="N131" t="s" s="0">
        <v>28</v>
      </c>
      <c r="O131" t="s" s="0">
        <v>28</v>
      </c>
      <c r="P131" s="0">
        <v>0</v>
      </c>
    </row>
    <row r="132" spans="5:16">
      <c r="E132" s="0">
        <v>42</v>
      </c>
      <c r="F132" t="s" s="0">
        <v>263</v>
      </c>
      <c r="G132" s="0">
        <v>4</v>
      </c>
      <c r="H132" t="s" s="0">
        <v>466</v>
      </c>
      <c r="I132" s="0">
        <v>57</v>
      </c>
      <c r="J132" t="s" s="0">
        <v>992</v>
      </c>
      <c r="K132" t="s" s="0">
        <v>992</v>
      </c>
      <c r="L132" t="s" s="0">
        <v>28</v>
      </c>
      <c r="M132" s="0">
        <v>0</v>
      </c>
      <c r="N132" t="s" s="0">
        <v>28</v>
      </c>
      <c r="O132" t="s" s="0">
        <v>28</v>
      </c>
      <c r="P132" s="0">
        <v>0</v>
      </c>
    </row>
    <row r="133" spans="5:16">
      <c r="E133" s="0">
        <v>48</v>
      </c>
      <c r="F133" t="s" s="0">
        <v>263</v>
      </c>
      <c r="G133" s="0">
        <v>5</v>
      </c>
      <c r="H133" t="s" s="0">
        <v>467</v>
      </c>
      <c r="I133" s="0">
        <v>7</v>
      </c>
      <c r="J133" t="s" s="0">
        <v>999</v>
      </c>
      <c r="K133" t="s" s="0">
        <v>999</v>
      </c>
      <c r="L133" t="s" s="0">
        <v>28</v>
      </c>
      <c r="M133" s="0">
        <v>0</v>
      </c>
      <c r="N133" t="s" s="0">
        <v>28</v>
      </c>
      <c r="O133" t="s" s="0">
        <v>28</v>
      </c>
      <c r="P133" s="0">
        <v>0</v>
      </c>
    </row>
    <row r="134" spans="5:16">
      <c r="E134" s="0">
        <v>46</v>
      </c>
      <c r="F134" t="s" s="0">
        <v>263</v>
      </c>
      <c r="G134" s="0">
        <v>6</v>
      </c>
      <c r="H134" t="s" s="0">
        <v>468</v>
      </c>
      <c r="I134" s="0">
        <v>22</v>
      </c>
      <c r="J134" t="s" s="0">
        <v>1000</v>
      </c>
      <c r="K134" t="s" s="0">
        <v>1000</v>
      </c>
      <c r="L134" t="s" s="0">
        <v>28</v>
      </c>
      <c r="M134" s="0">
        <v>0</v>
      </c>
      <c r="N134" t="s" s="0">
        <v>28</v>
      </c>
      <c r="O134" t="s" s="0">
        <v>28</v>
      </c>
      <c r="P134" s="0">
        <v>0</v>
      </c>
    </row>
    <row r="135" spans="5:16">
      <c r="E135" s="0">
        <v>45</v>
      </c>
      <c r="F135" t="s" s="0">
        <v>263</v>
      </c>
      <c r="G135" s="0">
        <v>7</v>
      </c>
      <c r="H135" t="s" s="0">
        <v>469</v>
      </c>
      <c r="I135" s="0">
        <v>8</v>
      </c>
      <c r="J135" t="s" s="0">
        <v>995</v>
      </c>
      <c r="K135" t="s" s="0">
        <v>995</v>
      </c>
      <c r="L135" t="s" s="0">
        <v>28</v>
      </c>
      <c r="M135" s="0">
        <v>0</v>
      </c>
      <c r="N135" t="s" s="0">
        <v>28</v>
      </c>
      <c r="O135" t="s" s="0">
        <v>28</v>
      </c>
      <c r="P135" s="0">
        <v>0</v>
      </c>
    </row>
    <row r="136" spans="5:16">
      <c r="E136" s="0">
        <v>28</v>
      </c>
      <c r="F136" t="s" s="0">
        <v>263</v>
      </c>
      <c r="G136" s="0">
        <v>8</v>
      </c>
      <c r="H136" t="s" s="0">
        <v>264</v>
      </c>
      <c r="I136" s="0">
        <v>86</v>
      </c>
      <c r="J136" t="s" s="0">
        <v>970</v>
      </c>
      <c r="K136" t="s" s="0">
        <v>970</v>
      </c>
      <c r="L136" s="0">
        <v>100</v>
      </c>
      <c r="M136" t="s" s="0">
        <v>161</v>
      </c>
      <c r="N136" t="s" s="0">
        <v>1011</v>
      </c>
      <c r="O136" t="s" s="0">
        <v>1011</v>
      </c>
      <c r="P136" s="0">
        <v>0</v>
      </c>
    </row>
    <row r="137" spans="5:16">
      <c r="E137" s="0">
        <v>49</v>
      </c>
      <c r="F137" t="s" s="0">
        <v>263</v>
      </c>
      <c r="G137" s="0">
        <v>9</v>
      </c>
      <c r="H137" t="s" s="0">
        <v>470</v>
      </c>
      <c r="I137" s="0">
        <v>6</v>
      </c>
      <c r="J137" t="s" s="0">
        <v>823</v>
      </c>
      <c r="K137" t="s" s="0">
        <v>823</v>
      </c>
      <c r="L137" t="s" s="0">
        <v>28</v>
      </c>
      <c r="M137" s="0">
        <v>0</v>
      </c>
      <c r="N137" t="s" s="0">
        <v>28</v>
      </c>
      <c r="O137" t="s" s="0">
        <v>28</v>
      </c>
      <c r="P137" s="0">
        <v>0</v>
      </c>
    </row>
    <row r="138" spans="5:16">
      <c r="E138" s="0">
        <v>5</v>
      </c>
      <c r="F138" t="s" s="0">
        <v>263</v>
      </c>
      <c r="G138" s="0">
        <v>10</v>
      </c>
      <c r="H138" t="s" s="0">
        <v>265</v>
      </c>
      <c r="I138" s="0">
        <v>4</v>
      </c>
      <c r="J138" t="s" s="0">
        <v>955</v>
      </c>
      <c r="K138" t="s" s="0">
        <v>955</v>
      </c>
      <c r="L138" t="s" s="0">
        <v>28</v>
      </c>
      <c r="M138" s="0">
        <v>0</v>
      </c>
      <c r="N138" t="s" s="0">
        <v>28</v>
      </c>
      <c r="O138" t="s" s="0">
        <v>28</v>
      </c>
      <c r="P138" s="0">
        <v>0</v>
      </c>
    </row>
    <row r="139" spans="5:16">
      <c r="E139" s="0">
        <v>6</v>
      </c>
      <c r="F139" t="s" s="0">
        <v>263</v>
      </c>
      <c r="G139" s="0">
        <v>11</v>
      </c>
      <c r="H139" t="s" s="0">
        <v>266</v>
      </c>
      <c r="I139" s="0">
        <v>4</v>
      </c>
      <c r="J139" t="s" s="0">
        <v>955</v>
      </c>
      <c r="K139" t="s" s="0">
        <v>955</v>
      </c>
      <c r="L139" t="s" s="0">
        <v>28</v>
      </c>
      <c r="M139" s="0">
        <v>0</v>
      </c>
      <c r="N139" t="s" s="0">
        <v>28</v>
      </c>
      <c r="O139" t="s" s="0">
        <v>28</v>
      </c>
      <c r="P139" s="0">
        <v>0</v>
      </c>
    </row>
    <row r="140" spans="5:16">
      <c r="E140" s="0">
        <v>39</v>
      </c>
      <c r="F140" t="s" s="0">
        <v>263</v>
      </c>
      <c r="G140" s="0">
        <v>12</v>
      </c>
      <c r="H140" t="s" s="0">
        <v>471</v>
      </c>
      <c r="I140" s="0">
        <v>1</v>
      </c>
      <c r="J140" t="s" s="0">
        <v>823</v>
      </c>
      <c r="K140" t="s" s="0">
        <v>823</v>
      </c>
      <c r="L140" t="s" s="0">
        <v>28</v>
      </c>
      <c r="M140" s="0">
        <v>0</v>
      </c>
      <c r="N140" t="s" s="0">
        <v>28</v>
      </c>
      <c r="O140" t="s" s="0">
        <v>28</v>
      </c>
      <c r="P140" s="0">
        <v>0</v>
      </c>
    </row>
    <row r="141" spans="5:16">
      <c r="E141" s="0">
        <v>41</v>
      </c>
      <c r="F141" t="s" s="0">
        <v>263</v>
      </c>
      <c r="G141" s="0">
        <v>13</v>
      </c>
      <c r="H141" t="s" s="0">
        <v>472</v>
      </c>
      <c r="I141" s="0">
        <v>1</v>
      </c>
      <c r="J141" t="s" s="0">
        <v>970</v>
      </c>
      <c r="K141" t="s" s="0">
        <v>970</v>
      </c>
      <c r="L141" t="s" s="0">
        <v>28</v>
      </c>
      <c r="M141" s="0">
        <v>0</v>
      </c>
      <c r="N141" t="s" s="0">
        <v>28</v>
      </c>
      <c r="O141" t="s" s="0">
        <v>28</v>
      </c>
      <c r="P141" s="0">
        <v>0</v>
      </c>
    </row>
    <row r="142" spans="5:16">
      <c r="E142" s="0">
        <v>7</v>
      </c>
      <c r="F142" t="s" s="0">
        <v>263</v>
      </c>
      <c r="G142" s="0">
        <v>14</v>
      </c>
      <c r="H142" t="s" s="0">
        <v>267</v>
      </c>
      <c r="I142" s="0">
        <v>5</v>
      </c>
      <c r="J142" t="s" s="0">
        <v>955</v>
      </c>
      <c r="K142" t="s" s="0">
        <v>955</v>
      </c>
      <c r="L142" t="s" s="0">
        <v>28</v>
      </c>
      <c r="M142" s="0">
        <v>0</v>
      </c>
      <c r="N142" t="s" s="0">
        <v>28</v>
      </c>
      <c r="O142" t="s" s="0">
        <v>28</v>
      </c>
      <c r="P142" s="0">
        <v>0</v>
      </c>
    </row>
    <row r="143" spans="5:16">
      <c r="E143" s="0">
        <v>1</v>
      </c>
      <c r="F143" t="s" s="0">
        <v>263</v>
      </c>
      <c r="G143" s="0">
        <v>15</v>
      </c>
      <c r="H143" t="s" s="0">
        <v>268</v>
      </c>
      <c r="I143" s="0">
        <v>3</v>
      </c>
      <c r="J143" t="s" s="0">
        <v>978</v>
      </c>
      <c r="K143" t="s" s="0">
        <v>978</v>
      </c>
      <c r="L143" t="s" s="0">
        <v>28</v>
      </c>
      <c r="M143" s="0">
        <v>0</v>
      </c>
      <c r="N143" t="s" s="0">
        <v>28</v>
      </c>
      <c r="O143" t="s" s="0">
        <v>28</v>
      </c>
      <c r="P143" s="0">
        <v>0</v>
      </c>
    </row>
    <row r="144" spans="5:16">
      <c r="E144" s="0">
        <v>3</v>
      </c>
      <c r="F144" t="s" s="0">
        <v>263</v>
      </c>
      <c r="G144" s="0">
        <v>16</v>
      </c>
      <c r="H144" t="s" s="0">
        <v>269</v>
      </c>
      <c r="I144" s="0">
        <v>1</v>
      </c>
      <c r="J144" t="s" s="0">
        <v>558</v>
      </c>
      <c r="K144" t="s" s="0">
        <v>558</v>
      </c>
      <c r="L144" t="s" s="0">
        <v>28</v>
      </c>
      <c r="M144" s="0">
        <v>0</v>
      </c>
      <c r="N144" t="s" s="0">
        <v>28</v>
      </c>
      <c r="O144" t="s" s="0">
        <v>28</v>
      </c>
      <c r="P144" s="0">
        <v>0</v>
      </c>
    </row>
    <row r="145" spans="5:16">
      <c r="E145" s="0">
        <v>8</v>
      </c>
      <c r="F145" t="s" s="0">
        <v>263</v>
      </c>
      <c r="G145" s="0">
        <v>17</v>
      </c>
      <c r="H145" t="s" s="0">
        <v>270</v>
      </c>
      <c r="I145" s="0">
        <v>2</v>
      </c>
      <c r="J145" t="s" s="0">
        <v>978</v>
      </c>
      <c r="K145" t="s" s="0">
        <v>978</v>
      </c>
      <c r="L145" t="s" s="0">
        <v>28</v>
      </c>
      <c r="M145" s="0">
        <v>0</v>
      </c>
      <c r="N145" t="s" s="0">
        <v>28</v>
      </c>
      <c r="O145" t="s" s="0">
        <v>28</v>
      </c>
      <c r="P145" s="0">
        <v>0</v>
      </c>
    </row>
    <row r="146" spans="5:16">
      <c r="E146" s="0">
        <v>4</v>
      </c>
      <c r="F146" t="s" s="0">
        <v>263</v>
      </c>
      <c r="G146" s="0">
        <v>18</v>
      </c>
      <c r="H146" t="s" s="0">
        <v>271</v>
      </c>
      <c r="I146" s="0">
        <v>5</v>
      </c>
      <c r="J146" t="s" s="0">
        <v>978</v>
      </c>
      <c r="K146" t="s" s="0">
        <v>978</v>
      </c>
      <c r="L146" t="s" s="0">
        <v>28</v>
      </c>
      <c r="M146" s="0">
        <v>0</v>
      </c>
      <c r="N146" t="s" s="0">
        <v>28</v>
      </c>
      <c r="O146" t="s" s="0">
        <v>28</v>
      </c>
      <c r="P146" s="0">
        <v>0</v>
      </c>
    </row>
    <row r="147" spans="5:16">
      <c r="E147" s="0">
        <v>50</v>
      </c>
      <c r="F147" t="s" s="0">
        <v>263</v>
      </c>
      <c r="G147" s="0">
        <v>19</v>
      </c>
      <c r="H147" t="s" s="0">
        <v>473</v>
      </c>
      <c r="I147" s="0">
        <v>1</v>
      </c>
      <c r="J147" t="s" s="0">
        <v>823</v>
      </c>
      <c r="K147" t="s" s="0">
        <v>823</v>
      </c>
      <c r="L147" t="s" s="0">
        <v>28</v>
      </c>
      <c r="M147" s="0">
        <v>0</v>
      </c>
      <c r="N147" t="s" s="0">
        <v>28</v>
      </c>
      <c r="O147" t="s" s="0">
        <v>28</v>
      </c>
      <c r="P147" s="0">
        <v>0</v>
      </c>
    </row>
    <row r="148" spans="5:16">
      <c r="E148" s="0">
        <v>31</v>
      </c>
      <c r="F148" t="s" s="0">
        <v>263</v>
      </c>
      <c r="G148" s="0">
        <v>20</v>
      </c>
      <c r="H148" t="s" s="0">
        <v>272</v>
      </c>
      <c r="I148" s="0">
        <v>5</v>
      </c>
      <c r="J148" t="s" s="0">
        <v>969</v>
      </c>
      <c r="K148" t="s" s="0">
        <v>969</v>
      </c>
      <c r="L148" t="s" s="0">
        <v>28</v>
      </c>
      <c r="M148" s="0">
        <v>0</v>
      </c>
      <c r="N148" t="s" s="0">
        <v>28</v>
      </c>
      <c r="O148" t="s" s="0">
        <v>28</v>
      </c>
      <c r="P148" s="0">
        <v>0</v>
      </c>
    </row>
    <row r="149" spans="5:16">
      <c r="E149" s="0">
        <v>40</v>
      </c>
      <c r="F149" t="s" s="0">
        <v>263</v>
      </c>
      <c r="G149" s="0">
        <v>21</v>
      </c>
      <c r="H149" t="s" s="0">
        <v>474</v>
      </c>
      <c r="I149" s="0">
        <v>4</v>
      </c>
      <c r="J149" t="s" s="0">
        <v>961</v>
      </c>
      <c r="K149" t="s" s="0">
        <v>961</v>
      </c>
      <c r="L149" t="s" s="0">
        <v>28</v>
      </c>
      <c r="M149" s="0">
        <v>0</v>
      </c>
      <c r="N149" t="s" s="0">
        <v>28</v>
      </c>
      <c r="O149" t="s" s="0">
        <v>28</v>
      </c>
      <c r="P149" s="0">
        <v>0</v>
      </c>
    </row>
    <row r="150" spans="5:16">
      <c r="E150" s="0">
        <v>32</v>
      </c>
      <c r="F150" t="s" s="0">
        <v>263</v>
      </c>
      <c r="G150" s="0">
        <v>22</v>
      </c>
      <c r="H150" t="s" s="0">
        <v>273</v>
      </c>
      <c r="I150" s="0">
        <v>4</v>
      </c>
      <c r="J150" t="s" s="0">
        <v>970</v>
      </c>
      <c r="K150" t="s" s="0">
        <v>970</v>
      </c>
      <c r="L150" t="s" s="0">
        <v>28</v>
      </c>
      <c r="M150" s="0">
        <v>0</v>
      </c>
      <c r="N150" t="s" s="0">
        <v>28</v>
      </c>
      <c r="O150" t="s" s="0">
        <v>28</v>
      </c>
      <c r="P150" s="0">
        <v>0</v>
      </c>
    </row>
    <row r="151" spans="5:16">
      <c r="E151" s="0">
        <v>52</v>
      </c>
      <c r="F151" t="s" s="0">
        <v>263</v>
      </c>
      <c r="G151" s="0">
        <v>23</v>
      </c>
      <c r="H151" t="s" s="0">
        <v>475</v>
      </c>
      <c r="I151" s="0">
        <v>1</v>
      </c>
      <c r="J151" t="s" s="0">
        <v>973</v>
      </c>
      <c r="K151" t="s" s="0">
        <v>973</v>
      </c>
      <c r="L151" t="s" s="0">
        <v>28</v>
      </c>
      <c r="M151" s="0">
        <v>0</v>
      </c>
      <c r="N151" t="s" s="0">
        <v>28</v>
      </c>
      <c r="O151" t="s" s="0">
        <v>28</v>
      </c>
      <c r="P151" s="0">
        <v>0</v>
      </c>
    </row>
    <row r="152" spans="5:16">
      <c r="E152" s="0">
        <v>51</v>
      </c>
      <c r="F152" t="s" s="0">
        <v>263</v>
      </c>
      <c r="G152" s="0">
        <v>24</v>
      </c>
      <c r="H152" t="s" s="0">
        <v>476</v>
      </c>
      <c r="I152" s="0">
        <v>5</v>
      </c>
      <c r="J152" t="s" s="0">
        <v>980</v>
      </c>
      <c r="K152" t="s" s="0">
        <v>980</v>
      </c>
      <c r="L152" t="s" s="0">
        <v>28</v>
      </c>
      <c r="M152" s="0">
        <v>0</v>
      </c>
      <c r="N152" t="s" s="0">
        <v>28</v>
      </c>
      <c r="O152" t="s" s="0">
        <v>28</v>
      </c>
      <c r="P152" s="0">
        <v>0</v>
      </c>
    </row>
    <row r="153" spans="5:16">
      <c r="E153" s="0">
        <v>2</v>
      </c>
      <c r="F153" t="s" s="0">
        <v>263</v>
      </c>
      <c r="G153" s="0">
        <v>25</v>
      </c>
      <c r="H153" t="s" s="0">
        <v>274</v>
      </c>
      <c r="I153" s="0">
        <v>1</v>
      </c>
      <c r="J153" t="s" s="0">
        <v>975</v>
      </c>
      <c r="K153" t="s" s="0">
        <v>975</v>
      </c>
      <c r="L153" t="s" s="0">
        <v>28</v>
      </c>
      <c r="M153" s="0">
        <v>0</v>
      </c>
      <c r="N153" t="s" s="0">
        <v>28</v>
      </c>
      <c r="O153" t="s" s="0">
        <v>28</v>
      </c>
      <c r="P153" s="0">
        <v>0</v>
      </c>
    </row>
    <row r="154" spans="5:16">
      <c r="E154" s="0">
        <v>47</v>
      </c>
      <c r="F154" t="s" s="0">
        <v>263</v>
      </c>
      <c r="G154" s="0">
        <v>26</v>
      </c>
      <c r="H154" t="s" s="0">
        <v>477</v>
      </c>
      <c r="I154" s="0">
        <v>1</v>
      </c>
      <c r="J154" t="s" s="0">
        <v>995</v>
      </c>
      <c r="K154" t="s" s="0">
        <v>995</v>
      </c>
      <c r="L154" t="s" s="0">
        <v>28</v>
      </c>
      <c r="M154" s="0">
        <v>0</v>
      </c>
      <c r="N154" t="s" s="0">
        <v>28</v>
      </c>
      <c r="O154" t="s" s="0">
        <v>28</v>
      </c>
      <c r="P154" s="0">
        <v>0</v>
      </c>
    </row>
    <row r="155" spans="5:16">
      <c r="E155" s="0">
        <v>9</v>
      </c>
      <c r="F155" t="s" s="0">
        <v>263</v>
      </c>
      <c r="G155" s="0">
        <v>27</v>
      </c>
      <c r="H155" t="s" s="0">
        <v>275</v>
      </c>
      <c r="I155" s="0">
        <v>6</v>
      </c>
      <c r="J155" t="s" s="0">
        <v>955</v>
      </c>
      <c r="K155" t="s" s="0">
        <v>955</v>
      </c>
      <c r="L155" t="s" s="0">
        <v>28</v>
      </c>
      <c r="M155" s="0">
        <v>0</v>
      </c>
      <c r="N155" t="s" s="0">
        <v>28</v>
      </c>
      <c r="O155" t="s" s="0">
        <v>28</v>
      </c>
      <c r="P155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/>
  <cols>
    <col min="1" max="2" style="43" width="9.140625"/>
    <col min="3" max="3" customWidth="true" style="12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>
      <c r="B2" s="192" t="s">
        <v>5</v>
      </c>
      <c r="C2" s="192"/>
      <c r="D2" s="192"/>
      <c r="E2" s="215" t="s">
        <v>296</v>
      </c>
      <c r="F2" s="215"/>
      <c r="G2" s="215"/>
      <c r="H2" s="215"/>
      <c r="I2" s="215"/>
      <c r="J2" s="215"/>
      <c r="K2" s="125"/>
      <c r="L2" s="125"/>
      <c r="N2" s="81" t="s">
        <v>297</v>
      </c>
    </row>
    <row r="4" spans="2:14" ht="15.75" thickBot="1">
      <c r="K4" s="230" t="s">
        <v>490</v>
      </c>
      <c r="L4" s="230"/>
      <c r="M4" s="230"/>
    </row>
    <row r="5" spans="2:14" ht="15.75" thickTop="1">
      <c r="B5" s="224" t="s">
        <v>2</v>
      </c>
      <c r="C5" s="226" t="s">
        <v>276</v>
      </c>
      <c r="D5" s="210" t="s">
        <v>277</v>
      </c>
      <c r="E5" s="228" t="s">
        <v>278</v>
      </c>
      <c r="F5" s="228"/>
      <c r="G5" s="228" t="s">
        <v>281</v>
      </c>
      <c r="H5" s="228"/>
      <c r="I5" s="228"/>
      <c r="J5" s="228"/>
      <c r="K5" s="228" t="s">
        <v>286</v>
      </c>
      <c r="L5" s="228"/>
      <c r="M5" s="228"/>
      <c r="N5" s="229"/>
    </row>
    <row r="6" spans="2:14">
      <c r="B6" s="225"/>
      <c r="C6" s="227"/>
      <c r="D6" s="211"/>
      <c r="E6" s="222" t="s">
        <v>279</v>
      </c>
      <c r="F6" s="222" t="s">
        <v>280</v>
      </c>
      <c r="G6" s="222" t="s">
        <v>282</v>
      </c>
      <c r="H6" s="222" t="s">
        <v>283</v>
      </c>
      <c r="I6" s="222" t="s">
        <v>284</v>
      </c>
      <c r="J6" s="222"/>
      <c r="K6" s="222" t="s">
        <v>287</v>
      </c>
      <c r="L6" s="222" t="s">
        <v>283</v>
      </c>
      <c r="M6" s="222" t="s">
        <v>284</v>
      </c>
      <c r="N6" s="223"/>
    </row>
    <row r="7" spans="2:14">
      <c r="B7" s="225"/>
      <c r="C7" s="227"/>
      <c r="D7" s="211"/>
      <c r="E7" s="222"/>
      <c r="F7" s="222"/>
      <c r="G7" s="222"/>
      <c r="H7" s="222"/>
      <c r="I7" s="95" t="s">
        <v>285</v>
      </c>
      <c r="J7" s="95" t="s">
        <v>155</v>
      </c>
      <c r="K7" s="222"/>
      <c r="L7" s="222"/>
      <c r="M7" s="95" t="s">
        <v>135</v>
      </c>
      <c r="N7" s="96" t="s">
        <v>155</v>
      </c>
    </row>
    <row r="8" spans="2:14" s="22" customFormat="1" ht="14.25">
      <c r="B8" s="28" t="n">
        <f>ttxd_xmt_data!G9</f>
        <v>1.0</v>
      </c>
      <c r="C8" s="128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str">
        <f>ttxd_xmt_data!J9</f>
        <v>840.0</v>
      </c>
      <c r="L8" s="84"/>
      <c r="M8" s="84"/>
      <c r="N8" s="85"/>
    </row>
    <row r="9" spans="2:14">
      <c r="B9" s="97" t="n">
        <f>ttxd_xmt_data!G10</f>
        <v>2.0</v>
      </c>
      <c r="C9" s="129" t="str">
        <f>ttxd_xmt_data!H10</f>
        <v>YKC 400</v>
      </c>
      <c r="D9" s="95" t="n">
        <f>ttxd_xmt_data!I10</f>
        <v>14.0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N9" s="96"/>
    </row>
    <row r="10" spans="2:14">
      <c r="B10" s="97" t="n">
        <f>ttxd_xmt_data!G11</f>
        <v>3.0</v>
      </c>
      <c r="C10" s="129" t="str">
        <f>ttxd_xmt_data!H11</f>
        <v>YCK 8</v>
      </c>
      <c r="D10" s="95" t="n">
        <f>ttxd_xmt_data!I11</f>
        <v>3.0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str">
        <f>ttxd_xmt_data!J11</f>
        <v>18.0</v>
      </c>
      <c r="L10" s="95"/>
      <c r="M10" s="95"/>
      <c r="N10" s="96"/>
    </row>
    <row r="11" spans="2:14">
      <c r="B11" s="97" t="n">
        <f>ttxd_xmt_data!G12</f>
        <v>4.0</v>
      </c>
      <c r="C11" s="129" t="str">
        <f>ttxd_xmt_data!H12</f>
        <v>Vykino</v>
      </c>
      <c r="D11" s="95" t="n">
        <f>ttxd_xmt_data!I12</f>
        <v>1.0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str">
        <f>ttxd_xmt_data!J12</f>
        <v>13.0</v>
      </c>
      <c r="L11" s="95"/>
      <c r="M11" s="95"/>
      <c r="N11" s="96"/>
    </row>
    <row r="12" spans="2:14">
      <c r="B12" s="97" t="n">
        <f>ttxd_xmt_data!G13</f>
        <v>5.0</v>
      </c>
      <c r="C12" s="129" t="str">
        <f>ttxd_xmt_data!H13</f>
        <v>TW100</v>
      </c>
      <c r="D12" s="95" t="n">
        <f>ttxd_xmt_data!I13</f>
        <v>1.0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str">
        <f>ttxd_xmt_data!J13</f>
        <v>15.0</v>
      </c>
      <c r="L12" s="95"/>
      <c r="M12" s="95"/>
      <c r="N12" s="96"/>
    </row>
    <row r="13" spans="2:14">
      <c r="B13" s="97" t="n">
        <f>ttxd_xmt_data!G14</f>
        <v>6.0</v>
      </c>
      <c r="C13" s="129" t="str">
        <f>ttxd_xmt_data!H14</f>
        <v>SKODA</v>
      </c>
      <c r="D13" s="95" t="n">
        <f>ttxd_xmt_data!I14</f>
        <v>1.0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str">
        <f>ttxd_xmt_data!J14</f>
        <v>13.0</v>
      </c>
      <c r="L13" s="95"/>
      <c r="M13" s="95"/>
      <c r="N13" s="96"/>
    </row>
    <row r="14" spans="2:14">
      <c r="B14" s="97" t="n">
        <f>ttxd_xmt_data!G15</f>
        <v>7.0</v>
      </c>
      <c r="C14" s="129" t="str">
        <f>ttxd_xmt_data!H15</f>
        <v>PT-19TD</v>
      </c>
      <c r="D14" s="95" t="n">
        <f>ttxd_xmt_data!I15</f>
        <v>1.0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str">
        <f>ttxd_xmt_data!J15</f>
        <v>23.0</v>
      </c>
      <c r="L14" s="95"/>
      <c r="M14" s="95"/>
      <c r="N14" s="96"/>
    </row>
    <row r="15" spans="2:14">
      <c r="B15" s="97" t="n">
        <f>ttxd_xmt_data!G16</f>
        <v>8.0</v>
      </c>
      <c r="C15" s="129" t="str">
        <f>ttxd_xmt_data!H16</f>
        <v>PITER</v>
      </c>
      <c r="D15" s="95" t="n">
        <f>ttxd_xmt_data!I16</f>
        <v>2.0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str">
        <f>ttxd_xmt_data!J16</f>
        <v>18.0</v>
      </c>
      <c r="L15" s="95"/>
      <c r="M15" s="95"/>
      <c r="N15" s="96"/>
    </row>
    <row r="16" spans="2:14">
      <c r="B16" s="97" t="n">
        <f>ttxd_xmt_data!G17</f>
        <v>9.0</v>
      </c>
      <c r="C16" s="129" t="str">
        <f>ttxd_xmt_data!H17</f>
        <v>Perkins</v>
      </c>
      <c r="D16" s="95" t="n">
        <f>ttxd_xmt_data!I17</f>
        <v>1.0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str">
        <f>ttxd_xmt_data!J17</f>
        <v>20.0</v>
      </c>
      <c r="L16" s="95"/>
      <c r="M16" s="95"/>
      <c r="N16" s="96"/>
    </row>
    <row r="17" spans="2:14">
      <c r="B17" s="97" t="n">
        <f>ttxd_xmt_data!G18</f>
        <v>10.0</v>
      </c>
      <c r="C17" s="129" t="str">
        <f>ttxd_xmt_data!H18</f>
        <v>Mooc điều hòa</v>
      </c>
      <c r="D17" s="95" t="n">
        <f>ttxd_xmt_data!I18</f>
        <v>10.0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str">
        <f>ttxd_xmt_data!J18</f>
        <v>22.0</v>
      </c>
      <c r="L17" s="95"/>
      <c r="M17" s="95"/>
      <c r="N17" s="96"/>
    </row>
    <row r="18" spans="2:14">
      <c r="B18" s="97" t="n">
        <f>ttxd_xmt_data!G19</f>
        <v>11.0</v>
      </c>
      <c r="C18" s="129" t="str">
        <f>ttxd_xmt_data!H19</f>
        <v>Móc điện</v>
      </c>
      <c r="D18" s="95" t="n">
        <f>ttxd_xmt_data!I19</f>
        <v>8.0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str">
        <f>ttxd_xmt_data!J19</f>
        <v>15.0</v>
      </c>
      <c r="L18" s="95"/>
      <c r="M18" s="95"/>
      <c r="N18" s="96"/>
    </row>
    <row r="19" spans="2:14">
      <c r="B19" s="97" t="n">
        <f>ttxd_xmt_data!G20</f>
        <v>12.0</v>
      </c>
      <c r="C19" s="129" t="str">
        <f>ttxd_xmt_data!H20</f>
        <v>Máy TD200s</v>
      </c>
      <c r="D19" s="95" t="n">
        <f>ttxd_xmt_data!I20</f>
        <v>1.0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str">
        <f>ttxd_xmt_data!J20</f>
        <v>14.0</v>
      </c>
      <c r="L19" s="95"/>
      <c r="M19" s="95"/>
      <c r="N19" s="96"/>
    </row>
    <row r="20" spans="2:14">
      <c r="B20" s="97" t="n">
        <f>ttxd_xmt_data!G21</f>
        <v>13.0</v>
      </c>
      <c r="C20" s="129" t="str">
        <f>ttxd_xmt_data!H21</f>
        <v>Máy T-4000</v>
      </c>
      <c r="D20" s="95" t="n">
        <f>ttxd_xmt_data!I21</f>
        <v>1.0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str">
        <f>ttxd_xmt_data!J21</f>
        <v>4.0</v>
      </c>
      <c r="L20" s="95"/>
      <c r="M20" s="95"/>
      <c r="N20" s="96"/>
    </row>
    <row r="21" spans="2:14">
      <c r="B21" s="97" t="n">
        <f>ttxd_xmt_data!G22</f>
        <v>14.0</v>
      </c>
      <c r="C21" s="129" t="str">
        <f>ttxd_xmt_data!H22</f>
        <v>Máy HUDA</v>
      </c>
      <c r="D21" s="95" t="n">
        <f>ttxd_xmt_data!I22</f>
        <v>1.0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str">
        <f>ttxd_xmt_data!J22</f>
        <v>26.0</v>
      </c>
      <c r="L21" s="95"/>
      <c r="M21" s="95"/>
      <c r="N21" s="96"/>
    </row>
    <row r="22" spans="2:14">
      <c r="B22" s="97" t="n">
        <f>ttxd_xmt_data!G23</f>
        <v>15.0</v>
      </c>
      <c r="C22" s="129" t="str">
        <f>ttxd_xmt_data!H23</f>
        <v>Máy GC 50</v>
      </c>
      <c r="D22" s="95" t="n">
        <f>ttxd_xmt_data!I23</f>
        <v>1.0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str">
        <f>ttxd_xmt_data!J23</f>
        <v>21.0</v>
      </c>
      <c r="L22" s="95"/>
      <c r="M22" s="95"/>
      <c r="N22" s="96"/>
    </row>
    <row r="23" spans="2:14">
      <c r="B23" s="97" t="n">
        <f>ttxd_xmt_data!G24</f>
        <v>16.0</v>
      </c>
      <c r="C23" s="129" t="str">
        <f>ttxd_xmt_data!H24</f>
        <v>Máy Đô san</v>
      </c>
      <c r="D23" s="95" t="n">
        <f>ttxd_xmt_data!I24</f>
        <v>2.0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str">
        <f>ttxd_xmt_data!J24</f>
        <v>23.0</v>
      </c>
      <c r="L23" s="95"/>
      <c r="M23" s="95"/>
      <c r="N23" s="96"/>
    </row>
    <row r="24" spans="2:14">
      <c r="B24" s="97" t="n">
        <f>ttxd_xmt_data!G25</f>
        <v>17.0</v>
      </c>
      <c r="C24" s="129" t="str">
        <f>ttxd_xmt_data!H25</f>
        <v>Máy D-4</v>
      </c>
      <c r="D24" s="95" t="n">
        <f>ttxd_xmt_data!I25</f>
        <v>2.0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str">
        <f>ttxd_xmt_data!J25</f>
        <v>20.0</v>
      </c>
      <c r="L24" s="95"/>
      <c r="M24" s="95"/>
      <c r="N24" s="96"/>
    </row>
    <row r="25" spans="2:14">
      <c r="B25" s="97" t="n">
        <f>ttxd_xmt_data!G26</f>
        <v>18.0</v>
      </c>
      <c r="C25" s="129" t="str">
        <f>ttxd_xmt_data!H26</f>
        <v>Máy bơm 80CYZ</v>
      </c>
      <c r="D25" s="95" t="n">
        <f>ttxd_xmt_data!I26</f>
        <v>1.0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str">
        <f>ttxd_xmt_data!J26</f>
        <v>20.0</v>
      </c>
      <c r="L25" s="95"/>
      <c r="M25" s="95"/>
      <c r="N25" s="96"/>
    </row>
    <row r="26" spans="2:14">
      <c r="B26" s="97" t="n">
        <f>ttxd_xmt_data!G27</f>
        <v>19.0</v>
      </c>
      <c r="C26" s="129" t="str">
        <f>ttxd_xmt_data!H27</f>
        <v>Máy bơm 60m3/h</v>
      </c>
      <c r="D26" s="95" t="n">
        <f>ttxd_xmt_data!I27</f>
        <v>1.0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str">
        <f>ttxd_xmt_data!J27</f>
        <v>8.0</v>
      </c>
      <c r="L26" s="95"/>
      <c r="M26" s="95"/>
      <c r="N26" s="96"/>
    </row>
    <row r="27" spans="2:14">
      <c r="B27" s="97" t="n">
        <f>ttxd_xmt_data!G28</f>
        <v>20.0</v>
      </c>
      <c r="C27" s="129" t="str">
        <f>ttxd_xmt_data!H28</f>
        <v>Máy AS-110</v>
      </c>
      <c r="D27" s="95" t="n">
        <f>ttxd_xmt_data!I28</f>
        <v>1.0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str">
        <f>ttxd_xmt_data!J28</f>
        <v>19.0</v>
      </c>
      <c r="L27" s="95"/>
      <c r="M27" s="95"/>
      <c r="N27" s="96"/>
    </row>
    <row r="28" spans="2:14">
      <c r="B28" s="97" t="n">
        <f>ttxd_xmt_data!G29</f>
        <v>21.0</v>
      </c>
      <c r="C28" s="129" t="str">
        <f>ttxd_xmt_data!H29</f>
        <v>Máy 1 D6</v>
      </c>
      <c r="D28" s="95" t="n">
        <f>ttxd_xmt_data!I29</f>
        <v>3.0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str">
        <f>ttxd_xmt_data!J29</f>
        <v>17.0</v>
      </c>
      <c r="L28" s="95"/>
      <c r="M28" s="95"/>
      <c r="N28" s="96"/>
    </row>
    <row r="29" spans="2:14">
      <c r="B29" s="97" t="n">
        <f>ttxd_xmt_data!G30</f>
        <v>22.0</v>
      </c>
      <c r="C29" s="129" t="str">
        <f>ttxd_xmt_data!H30</f>
        <v>LISTERTTER</v>
      </c>
      <c r="D29" s="95" t="n">
        <f>ttxd_xmt_data!I30</f>
        <v>6.0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str">
        <f>ttxd_xmt_data!J30</f>
        <v>5.0</v>
      </c>
      <c r="L29" s="95"/>
      <c r="M29" s="95"/>
      <c r="N29" s="96"/>
    </row>
    <row r="30" spans="2:14">
      <c r="B30" s="97" t="n">
        <f>ttxd_xmt_data!G31</f>
        <v>23.0</v>
      </c>
      <c r="C30" s="129" t="str">
        <f>ttxd_xmt_data!H31</f>
        <v>Kimosa</v>
      </c>
      <c r="D30" s="95" t="n">
        <f>ttxd_xmt_data!I31</f>
        <v>26.0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str">
        <f>ttxd_xmt_data!J31</f>
        <v>6.0</v>
      </c>
      <c r="L30" s="95"/>
      <c r="M30" s="95"/>
      <c r="N30" s="96"/>
    </row>
    <row r="31" spans="2:14">
      <c r="B31" s="97" t="n">
        <f>ttxd_xmt_data!G32</f>
        <v>24.0</v>
      </c>
      <c r="C31" s="129" t="str">
        <f>ttxd_xmt_data!H32</f>
        <v>Kano</v>
      </c>
      <c r="D31" s="95" t="n">
        <f>ttxd_xmt_data!I32</f>
        <v>2.0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str">
        <f>ttxd_xmt_data!J32</f>
        <v>4.0</v>
      </c>
      <c r="L31" s="95"/>
      <c r="M31" s="95"/>
      <c r="N31" s="96"/>
    </row>
    <row r="32" spans="2:14">
      <c r="B32" s="97" t="n">
        <f>ttxd_xmt_data!G33</f>
        <v>25.0</v>
      </c>
      <c r="C32" s="129" t="str">
        <f>ttxd_xmt_data!H33</f>
        <v>KAMA-50MFD</v>
      </c>
      <c r="D32" s="95" t="n">
        <f>ttxd_xmt_data!I33</f>
        <v>1.0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str">
        <f>ttxd_xmt_data!J33</f>
        <v>3.0</v>
      </c>
      <c r="L32" s="95"/>
      <c r="M32" s="95"/>
      <c r="N32" s="96"/>
    </row>
    <row r="33" spans="2:14">
      <c r="B33" s="97" t="n">
        <f>ttxd_xmt_data!G34</f>
        <v>26.0</v>
      </c>
      <c r="C33" s="129" t="str">
        <f>ttxd_xmt_data!H34</f>
        <v>IV-40</v>
      </c>
      <c r="D33" s="95" t="n">
        <f>ttxd_xmt_data!I34</f>
        <v>4.0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str">
        <f>ttxd_xmt_data!J34</f>
        <v>13.0</v>
      </c>
      <c r="L33" s="95"/>
      <c r="M33" s="95"/>
      <c r="N33" s="96"/>
    </row>
    <row r="34" spans="2:14">
      <c r="B34" s="97" t="n">
        <f>ttxd_xmt_data!G35</f>
        <v>27.0</v>
      </c>
      <c r="C34" s="129" t="str">
        <f>ttxd_xmt_data!H35</f>
        <v>Huyn đai (m_diezel)</v>
      </c>
      <c r="D34" s="95" t="n">
        <f>ttxd_xmt_data!I35</f>
        <v>1.0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str">
        <f>ttxd_xmt_data!J35</f>
        <v>30.0</v>
      </c>
      <c r="L34" s="95"/>
      <c r="M34" s="95"/>
      <c r="N34" s="96"/>
    </row>
    <row r="35" spans="2:14">
      <c r="B35" s="97" t="n">
        <f>ttxd_xmt_data!G36</f>
        <v>28.0</v>
      </c>
      <c r="C35" s="129" t="str">
        <f>ttxd_xmt_data!H36</f>
        <v>HT5F-10</v>
      </c>
      <c r="D35" s="95" t="n">
        <f>ttxd_xmt_data!I36</f>
        <v>1.0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str">
        <f>ttxd_xmt_data!J36</f>
        <v>22.0</v>
      </c>
      <c r="L35" s="95"/>
      <c r="M35" s="95"/>
      <c r="N35" s="96"/>
    </row>
    <row r="36" spans="2:14">
      <c r="B36" s="97" t="n">
        <f>ttxd_xmt_data!G37</f>
        <v>29.0</v>
      </c>
      <c r="C36" s="129" t="str">
        <f>ttxd_xmt_data!H37</f>
        <v>HP 163 CM</v>
      </c>
      <c r="D36" s="95" t="n">
        <f>ttxd_xmt_data!I37</f>
        <v>1.0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str">
        <f>ttxd_xmt_data!J37</f>
        <v>23.0</v>
      </c>
      <c r="L36" s="95"/>
      <c r="M36" s="95"/>
      <c r="N36" s="96"/>
    </row>
    <row r="37" spans="2:14">
      <c r="B37" s="97" t="n">
        <f>ttxd_xmt_data!G38</f>
        <v>30.0</v>
      </c>
      <c r="C37" s="129" t="str">
        <f>ttxd_xmt_data!H38</f>
        <v>Hexikino</v>
      </c>
      <c r="D37" s="95" t="n">
        <f>ttxd_xmt_data!I38</f>
        <v>1.0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str">
        <f>ttxd_xmt_data!J38</f>
        <v>8.0</v>
      </c>
      <c r="L37" s="95"/>
      <c r="M37" s="95"/>
      <c r="N37" s="96"/>
    </row>
    <row r="38" spans="2:14">
      <c r="B38" s="97" t="n">
        <f>ttxd_xmt_data!G39</f>
        <v>31.0</v>
      </c>
      <c r="C38" s="129" t="str">
        <f>ttxd_xmt_data!H39</f>
        <v>Hasbinger</v>
      </c>
      <c r="D38" s="95" t="n">
        <f>ttxd_xmt_data!I39</f>
        <v>1.0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str">
        <f>ttxd_xmt_data!J39</f>
        <v>10.0</v>
      </c>
      <c r="L38" s="95"/>
      <c r="M38" s="95"/>
      <c r="N38" s="96"/>
    </row>
    <row r="39" spans="2:14">
      <c r="B39" s="97" t="n">
        <f>ttxd_xmt_data!G40</f>
        <v>32.0</v>
      </c>
      <c r="C39" s="129" t="str">
        <f>ttxd_xmt_data!H40</f>
        <v>GW167P</v>
      </c>
      <c r="D39" s="95" t="n">
        <f>ttxd_xmt_data!I40</f>
        <v>1.0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str">
        <f>ttxd_xmt_data!J40</f>
        <v>34.0</v>
      </c>
      <c r="L39" s="95"/>
      <c r="M39" s="95"/>
      <c r="N39" s="96"/>
    </row>
    <row r="40" spans="2:14">
      <c r="B40" s="97" t="n">
        <f>ttxd_xmt_data!G41</f>
        <v>33.0</v>
      </c>
      <c r="C40" s="129" t="str">
        <f>ttxd_xmt_data!H41</f>
        <v>GW 95P</v>
      </c>
      <c r="D40" s="95" t="n">
        <f>ttxd_xmt_data!I41</f>
        <v>1.0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str">
        <f>ttxd_xmt_data!J41</f>
        <v>20.0</v>
      </c>
      <c r="L40" s="95"/>
      <c r="M40" s="95"/>
      <c r="N40" s="96"/>
    </row>
    <row r="41" spans="2:14">
      <c r="B41" s="97" t="n">
        <f>ttxd_xmt_data!G42</f>
        <v>34.0</v>
      </c>
      <c r="C41" s="129" t="str">
        <f>ttxd_xmt_data!H42</f>
        <v>ECP-200</v>
      </c>
      <c r="D41" s="95" t="n">
        <f>ttxd_xmt_data!I42</f>
        <v>1.0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str">
        <f>ttxd_xmt_data!J42</f>
        <v>60.0</v>
      </c>
      <c r="L41" s="95"/>
      <c r="M41" s="95"/>
      <c r="N41" s="96"/>
    </row>
    <row r="42" spans="2:14">
      <c r="B42" s="97" t="n">
        <f>ttxd_xmt_data!G43</f>
        <v>35.0</v>
      </c>
      <c r="C42" s="129" t="str">
        <f>ttxd_xmt_data!H43</f>
        <v>ECB - 13km</v>
      </c>
      <c r="D42" s="95" t="n">
        <f>ttxd_xmt_data!I43</f>
        <v>1.0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str">
        <f>ttxd_xmt_data!J43</f>
        <v>11.0</v>
      </c>
      <c r="L42" s="95"/>
      <c r="M42" s="95"/>
      <c r="N42" s="96"/>
    </row>
    <row r="43" spans="2:14">
      <c r="B43" s="97" t="n">
        <f>ttxd_xmt_data!G44</f>
        <v>36.0</v>
      </c>
      <c r="C43" s="129" t="str">
        <f>ttxd_xmt_data!H44</f>
        <v>Đông Phong 75</v>
      </c>
      <c r="D43" s="95" t="n">
        <f>ttxd_xmt_data!I44</f>
        <v>3.0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str">
        <f>ttxd_xmt_data!J44</f>
        <v>30.0</v>
      </c>
      <c r="L43" s="95"/>
      <c r="M43" s="95"/>
      <c r="N43" s="96"/>
    </row>
    <row r="44" spans="2:14">
      <c r="B44" s="97" t="n">
        <f>ttxd_xmt_data!G45</f>
        <v>37.0</v>
      </c>
      <c r="C44" s="129" t="str">
        <f>ttxd_xmt_data!H45</f>
        <v>DHY</v>
      </c>
      <c r="D44" s="95" t="n">
        <f>ttxd_xmt_data!I45</f>
        <v>1.0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str">
        <f>ttxd_xmt_data!J45</f>
        <v>9.0</v>
      </c>
      <c r="L44" s="95"/>
      <c r="M44" s="95"/>
      <c r="N44" s="96"/>
    </row>
    <row r="45" spans="2:14">
      <c r="B45" s="97" t="n">
        <f>ttxd_xmt_data!G46</f>
        <v>38.0</v>
      </c>
      <c r="C45" s="129" t="str">
        <f>ttxd_xmt_data!H46</f>
        <v>CU min (máy diezel)</v>
      </c>
      <c r="D45" s="95" t="n">
        <f>ttxd_xmt_data!I46</f>
        <v>2.0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str">
        <f>ttxd_xmt_data!J46</f>
        <v>49.0</v>
      </c>
      <c r="L45" s="95"/>
      <c r="M45" s="95"/>
      <c r="N45" s="96"/>
    </row>
    <row r="46" spans="2:14">
      <c r="B46" s="97" t="n">
        <f>ttxd_xmt_data!G47</f>
        <v>39.0</v>
      </c>
      <c r="C46" s="129" t="str">
        <f>ttxd_xmt_data!H47</f>
        <v>CU min</v>
      </c>
      <c r="D46" s="95" t="n">
        <f>ttxd_xmt_data!I47</f>
        <v>1.0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str">
        <f>ttxd_xmt_data!J47</f>
        <v>16.0</v>
      </c>
      <c r="L46" s="95"/>
      <c r="M46" s="95"/>
      <c r="N46" s="96"/>
    </row>
    <row r="47" spans="2:14">
      <c r="B47" s="97" t="n">
        <f>ttxd_xmt_data!G48</f>
        <v>40.0</v>
      </c>
      <c r="C47" s="129" t="str">
        <f>ttxd_xmt_data!H48</f>
        <v>AD75</v>
      </c>
      <c r="D47" s="95" t="n">
        <f>ttxd_xmt_data!I48</f>
        <v>1.0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str">
        <f>ttxd_xmt_data!J48</f>
        <v>29.0</v>
      </c>
      <c r="L47" s="95"/>
      <c r="M47" s="95"/>
      <c r="N47" s="96"/>
    </row>
    <row r="48" spans="2:14">
      <c r="B48" s="97" t="n">
        <f>ttxd_xmt_data!G49</f>
        <v>41.0</v>
      </c>
      <c r="C48" s="129" t="str">
        <f>ttxd_xmt_data!H49</f>
        <v>AD-50</v>
      </c>
      <c r="D48" s="95" t="n">
        <f>ttxd_xmt_data!I49</f>
        <v>14.0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str">
        <f>ttxd_xmt_data!J49</f>
        <v>27.0</v>
      </c>
      <c r="L48" s="95"/>
      <c r="M48" s="95"/>
      <c r="N48" s="96"/>
    </row>
    <row r="49" spans="2:14">
      <c r="B49" s="97" t="n">
        <f>ttxd_xmt_data!G50</f>
        <v>42.0</v>
      </c>
      <c r="C49" s="129" t="str">
        <f>ttxd_xmt_data!H50</f>
        <v>AD-30</v>
      </c>
      <c r="D49" s="95" t="n">
        <f>ttxd_xmt_data!I50</f>
        <v>16.0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str">
        <f>ttxd_xmt_data!J50</f>
        <v>17.0</v>
      </c>
      <c r="L49" s="95"/>
      <c r="M49" s="95"/>
      <c r="N49" s="96"/>
    </row>
    <row r="50" spans="2:14">
      <c r="B50" s="97" t="n">
        <f>ttxd_xmt_data!G51</f>
        <v>43.0</v>
      </c>
      <c r="C50" s="129" t="str">
        <f>ttxd_xmt_data!H51</f>
        <v>AD-20</v>
      </c>
      <c r="D50" s="95" t="n">
        <f>ttxd_xmt_data!I51</f>
        <v>17.0</v>
      </c>
      <c r="E50" s="95" t="str">
        <f>ttxd_xmt_data!L51</f>
        <v/>
      </c>
      <c r="F50" s="95" t="str">
        <f>TEXT(ttxd_xmt_data!M51/(24*60*60),"[h]:mm")</f>
        <v>0:00</v>
      </c>
      <c r="G50" s="95" t="str">
        <f>ttxd_xmt_data!N51</f>
        <v/>
      </c>
      <c r="H50" s="95" t="str">
        <f>ttxd_xmt_data!O51</f>
        <v/>
      </c>
      <c r="I50" s="95"/>
      <c r="J50" s="95"/>
      <c r="K50" s="95" t="str">
        <f>ttxd_xmt_data!J51</f>
        <v>12.0</v>
      </c>
      <c r="L50" s="95"/>
      <c r="M50" s="95"/>
      <c r="N50" s="96"/>
    </row>
    <row r="51" spans="2:14">
      <c r="B51" s="97" t="n">
        <f>ttxd_xmt_data!G52</f>
        <v>44.0</v>
      </c>
      <c r="C51" s="129" t="str">
        <f>ttxd_xmt_data!H52</f>
        <v>AD-10</v>
      </c>
      <c r="D51" s="95" t="n">
        <f>ttxd_xmt_data!I52</f>
        <v>23.0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str">
        <f>ttxd_xmt_data!J52</f>
        <v>6.0</v>
      </c>
      <c r="L51" s="95"/>
      <c r="M51" s="95"/>
      <c r="N51" s="96"/>
    </row>
    <row r="52" spans="2:14">
      <c r="B52" s="97" t="n">
        <f>ttxd_xmt_data!G53</f>
        <v>45.0</v>
      </c>
      <c r="C52" s="129" t="str">
        <f>ttxd_xmt_data!H53</f>
        <v>250 KW A</v>
      </c>
      <c r="D52" s="95" t="n">
        <f>ttxd_xmt_data!I53</f>
        <v>3.0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str">
        <f>ttxd_xmt_data!J53</f>
        <v>49.0</v>
      </c>
      <c r="L52" s="95"/>
      <c r="M52" s="95"/>
      <c r="N52" s="96"/>
    </row>
    <row r="53" spans="2:14" s="22" customFormat="1" ht="14.25">
      <c r="B53" s="28" t="n">
        <f>ttxd_xmt_data!G54</f>
        <v>1.0</v>
      </c>
      <c r="C53" s="128" t="str">
        <f>ttxd_xmt_data!H54</f>
        <v>MAY_CHAY_XANG</v>
      </c>
      <c r="D53" s="84" t="n">
        <f>ttxd_xmt_data!I54</f>
        <v>170.0</v>
      </c>
      <c r="E53" s="84" t="n">
        <f>ttxd_xmt_data!L54</f>
        <v>0.0</v>
      </c>
      <c r="F53" s="84" t="str">
        <f>TEXT(ttxd_xmt_data!M54/(24*60*60),"[h]:mm")</f>
        <v>0:00</v>
      </c>
      <c r="G53" s="84" t="str">
        <f>ttxd_xmt_data!N54</f>
        <v>200.0</v>
      </c>
      <c r="H53" s="84" t="str">
        <f>ttxd_xmt_data!O54</f>
        <v>200.0</v>
      </c>
      <c r="I53" s="84"/>
      <c r="J53" s="84"/>
      <c r="K53" s="84" t="str">
        <f>ttxd_xmt_data!J54</f>
        <v>289.0</v>
      </c>
      <c r="L53" s="84"/>
      <c r="M53" s="84"/>
      <c r="N53" s="85"/>
    </row>
    <row r="54" spans="2:14">
      <c r="B54" s="97" t="n">
        <f>ttxd_xmt_data!G55</f>
        <v>2.0</v>
      </c>
      <c r="C54" s="129" t="str">
        <f>ttxd_xmt_data!H55</f>
        <v>YD -25</v>
      </c>
      <c r="D54" s="95" t="n">
        <f>ttxd_xmt_data!I55</f>
        <v>18.0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str">
        <f>ttxd_xmt_data!J55</f>
        <v>4.0</v>
      </c>
      <c r="L54" s="95"/>
      <c r="M54" s="95"/>
      <c r="N54" s="96"/>
    </row>
    <row r="55" spans="2:14">
      <c r="B55" s="97" t="n">
        <f>ttxd_xmt_data!G56</f>
        <v>3.0</v>
      </c>
      <c r="C55" s="129" t="str">
        <f>ttxd_xmt_data!H56</f>
        <v>YD - 2</v>
      </c>
      <c r="D55" s="95" t="n">
        <f>ttxd_xmt_data!I56</f>
        <v>13.0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str">
        <f>ttxd_xmt_data!J56</f>
        <v>4.0</v>
      </c>
      <c r="L55" s="95"/>
      <c r="M55" s="95"/>
      <c r="N55" s="96"/>
    </row>
    <row r="56" spans="2:14">
      <c r="B56" s="97" t="n">
        <f>ttxd_xmt_data!G57</f>
        <v>4.0</v>
      </c>
      <c r="C56" s="129" t="str">
        <f>ttxd_xmt_data!H57</f>
        <v>Xuồng ST-450</v>
      </c>
      <c r="D56" s="95" t="n">
        <f>ttxd_xmt_data!I57</f>
        <v>3.0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str">
        <f>ttxd_xmt_data!J57</f>
        <v>20.0</v>
      </c>
      <c r="L56" s="95"/>
      <c r="M56" s="95"/>
      <c r="N56" s="96"/>
    </row>
    <row r="57" spans="2:14">
      <c r="B57" s="97" t="n">
        <f>ttxd_xmt_data!G58</f>
        <v>5.0</v>
      </c>
      <c r="C57" s="129" t="str">
        <f>ttxd_xmt_data!H58</f>
        <v>TOHA SU</v>
      </c>
      <c r="D57" s="95" t="n">
        <f>ttxd_xmt_data!I58</f>
        <v>8.0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str">
        <f>ttxd_xmt_data!J58</f>
        <v>12.0</v>
      </c>
      <c r="L57" s="95"/>
      <c r="M57" s="95"/>
      <c r="N57" s="96"/>
    </row>
    <row r="58" spans="2:14">
      <c r="B58" s="97" t="n">
        <f>ttxd_xmt_data!G59</f>
        <v>6.0</v>
      </c>
      <c r="C58" s="129" t="str">
        <f>ttxd_xmt_data!H59</f>
        <v>PNU 35/70</v>
      </c>
      <c r="D58" s="95" t="n">
        <f>ttxd_xmt_data!I59</f>
        <v>3.0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str">
        <f>ttxd_xmt_data!J59</f>
        <v>22.0</v>
      </c>
      <c r="L58" s="95"/>
      <c r="M58" s="95"/>
      <c r="N58" s="96"/>
    </row>
    <row r="59" spans="2:14">
      <c r="B59" s="97" t="n">
        <f>ttxd_xmt_data!G60</f>
        <v>7.0</v>
      </c>
      <c r="C59" s="129" t="str">
        <f>ttxd_xmt_data!H60</f>
        <v>MJI</v>
      </c>
      <c r="D59" s="95" t="n">
        <f>ttxd_xmt_data!I60</f>
        <v>3.0</v>
      </c>
      <c r="E59" s="95" t="n">
        <f>ttxd_xmt_data!L60</f>
        <v>0.0</v>
      </c>
      <c r="F59" s="95" t="str">
        <f>TEXT(ttxd_xmt_data!M60/(24*60*60),"[h]:mm")</f>
        <v>0:00</v>
      </c>
      <c r="G59" s="95" t="str">
        <f>ttxd_xmt_data!N60</f>
        <v>200.0</v>
      </c>
      <c r="H59" s="95" t="str">
        <f>ttxd_xmt_data!O60</f>
        <v>200.0</v>
      </c>
      <c r="I59" s="95"/>
      <c r="J59" s="95"/>
      <c r="K59" s="95" t="str">
        <f>ttxd_xmt_data!J60</f>
        <v>7.0</v>
      </c>
      <c r="L59" s="95"/>
      <c r="M59" s="95"/>
      <c r="N59" s="96"/>
    </row>
    <row r="60" spans="2:14">
      <c r="B60" s="97" t="n">
        <f>ttxd_xmt_data!G61</f>
        <v>8.0</v>
      </c>
      <c r="C60" s="129" t="str">
        <f>ttxd_xmt_data!H61</f>
        <v>MHYK 80</v>
      </c>
      <c r="D60" s="95" t="n">
        <f>ttxd_xmt_data!I61</f>
        <v>3.0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str">
        <f>ttxd_xmt_data!J61</f>
        <v>10.0</v>
      </c>
      <c r="L60" s="95"/>
      <c r="M60" s="95"/>
      <c r="N60" s="96"/>
    </row>
    <row r="61" spans="2:14">
      <c r="B61" s="97" t="n">
        <f>ttxd_xmt_data!G62</f>
        <v>9.0</v>
      </c>
      <c r="C61" s="129" t="str">
        <f>ttxd_xmt_data!H62</f>
        <v>Máy phun thuốc</v>
      </c>
      <c r="D61" s="95" t="n">
        <f>ttxd_xmt_data!I62</f>
        <v>1.0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str">
        <f>ttxd_xmt_data!J62</f>
        <v>8.0</v>
      </c>
      <c r="L61" s="95"/>
      <c r="M61" s="95"/>
      <c r="N61" s="96"/>
    </row>
    <row r="62" spans="2:14">
      <c r="B62" s="97" t="n">
        <f>ttxd_xmt_data!G63</f>
        <v>10.0</v>
      </c>
      <c r="C62" s="129" t="str">
        <f>ttxd_xmt_data!H63</f>
        <v>Máy P455</v>
      </c>
      <c r="D62" s="95" t="n">
        <f>ttxd_xmt_data!I63</f>
        <v>2.0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str">
        <f>ttxd_xmt_data!J63</f>
        <v>12.0</v>
      </c>
      <c r="L62" s="95"/>
      <c r="M62" s="95"/>
      <c r="N62" s="96"/>
    </row>
    <row r="63" spans="2:14">
      <c r="B63" s="97" t="n">
        <f>ttxd_xmt_data!G64</f>
        <v>11.0</v>
      </c>
      <c r="C63" s="129" t="str">
        <f>ttxd_xmt_data!H64</f>
        <v>Máy cắt cỏ H.đa</v>
      </c>
      <c r="D63" s="95" t="n">
        <f>ttxd_xmt_data!I64</f>
        <v>29.0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str">
        <f>ttxd_xmt_data!J64</f>
        <v>2.0</v>
      </c>
      <c r="L63" s="95"/>
      <c r="M63" s="95"/>
      <c r="N63" s="96"/>
    </row>
    <row r="64" spans="2:14">
      <c r="B64" s="97" t="n">
        <f>ttxd_xmt_data!G65</f>
        <v>12.0</v>
      </c>
      <c r="C64" s="129" t="str">
        <f>ttxd_xmt_data!H65</f>
        <v>Máy bơm V82</v>
      </c>
      <c r="D64" s="95" t="n">
        <f>ttxd_xmt_data!I65</f>
        <v>4.0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str">
        <f>ttxd_xmt_data!J65</f>
        <v>18.0</v>
      </c>
      <c r="L64" s="95"/>
      <c r="M64" s="95"/>
      <c r="N64" s="96"/>
    </row>
    <row r="65" spans="2:14">
      <c r="B65" s="97" t="n">
        <f>ttxd_xmt_data!G66</f>
        <v>13.0</v>
      </c>
      <c r="C65" s="129" t="str">
        <f>ttxd_xmt_data!H66</f>
        <v>Máy bơm Rabit</v>
      </c>
      <c r="D65" s="95" t="n">
        <f>ttxd_xmt_data!I66</f>
        <v>1.0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str">
        <f>ttxd_xmt_data!J66</f>
        <v>18.0</v>
      </c>
      <c r="L65" s="95"/>
      <c r="M65" s="95"/>
      <c r="N65" s="96"/>
    </row>
    <row r="66" spans="2:14">
      <c r="B66" s="97" t="n">
        <f>ttxd_xmt_data!G67</f>
        <v>14.0</v>
      </c>
      <c r="C66" s="129" t="str">
        <f>ttxd_xmt_data!H67</f>
        <v>Máy bay PO 6</v>
      </c>
      <c r="D66" s="95" t="n">
        <f>ttxd_xmt_data!I67</f>
        <v>8.0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str">
        <f>ttxd_xmt_data!J67</f>
        <v>19.0</v>
      </c>
      <c r="L66" s="95"/>
      <c r="M66" s="95"/>
      <c r="N66" s="96"/>
    </row>
    <row r="67" spans="2:14">
      <c r="B67" s="97" t="n">
        <f>ttxd_xmt_data!G68</f>
        <v>15.0</v>
      </c>
      <c r="C67" s="129" t="str">
        <f>ttxd_xmt_data!H68</f>
        <v>Hon da 5 KW</v>
      </c>
      <c r="D67" s="95" t="n">
        <f>ttxd_xmt_data!I68</f>
        <v>2.0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str">
        <f>ttxd_xmt_data!J68</f>
        <v>3.0</v>
      </c>
      <c r="L67" s="95"/>
      <c r="M67" s="95"/>
      <c r="N67" s="96"/>
    </row>
    <row r="68" spans="2:14">
      <c r="B68" s="97" t="n">
        <f>ttxd_xmt_data!G69</f>
        <v>16.0</v>
      </c>
      <c r="C68" s="129" t="str">
        <f>ttxd_xmt_data!H69</f>
        <v>Hon da 4,5 KW</v>
      </c>
      <c r="D68" s="95" t="n">
        <f>ttxd_xmt_data!I69</f>
        <v>1.0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str">
        <f>ttxd_xmt_data!J69</f>
        <v>3.0</v>
      </c>
      <c r="L68" s="95"/>
      <c r="M68" s="95"/>
      <c r="N68" s="96"/>
    </row>
    <row r="69" spans="2:14">
      <c r="B69" s="97" t="n">
        <f>ttxd_xmt_data!G70</f>
        <v>17.0</v>
      </c>
      <c r="C69" s="129" t="str">
        <f>ttxd_xmt_data!H70</f>
        <v>Hon da 3 KW</v>
      </c>
      <c r="D69" s="95" t="n">
        <f>ttxd_xmt_data!I70</f>
        <v>2.0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str">
        <f>ttxd_xmt_data!J70</f>
        <v>2.0</v>
      </c>
      <c r="L69" s="95"/>
      <c r="M69" s="95"/>
      <c r="N69" s="96"/>
    </row>
    <row r="70" spans="2:14">
      <c r="B70" s="97" t="n">
        <f>ttxd_xmt_data!G71</f>
        <v>18.0</v>
      </c>
      <c r="C70" s="129" t="str">
        <f>ttxd_xmt_data!H71</f>
        <v>Hon da 2,5 KW</v>
      </c>
      <c r="D70" s="95" t="n">
        <f>ttxd_xmt_data!I71</f>
        <v>10.0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str">
        <f>ttxd_xmt_data!J71</f>
        <v>2.0</v>
      </c>
      <c r="L70" s="95"/>
      <c r="M70" s="95"/>
      <c r="N70" s="96"/>
    </row>
    <row r="71" spans="2:14">
      <c r="B71" s="97" t="n">
        <f>ttxd_xmt_data!G72</f>
        <v>19.0</v>
      </c>
      <c r="C71" s="129" t="str">
        <f>ttxd_xmt_data!H72</f>
        <v>HK16000</v>
      </c>
      <c r="D71" s="95" t="n">
        <f>ttxd_xmt_data!I72</f>
        <v>2.0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str">
        <f>ttxd_xmt_data!J72</f>
        <v>6.0</v>
      </c>
      <c r="L71" s="95"/>
      <c r="M71" s="95"/>
      <c r="N71" s="96"/>
    </row>
    <row r="72" spans="2:14">
      <c r="B72" s="97" t="n">
        <f>ttxd_xmt_data!G73</f>
        <v>20.0</v>
      </c>
      <c r="C72" s="129" t="str">
        <f>ttxd_xmt_data!H73</f>
        <v>GEM 100</v>
      </c>
      <c r="D72" s="95" t="n">
        <f>ttxd_xmt_data!I73</f>
        <v>8.0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str">
        <f>ttxd_xmt_data!J73</f>
        <v>10.0</v>
      </c>
      <c r="L72" s="95"/>
      <c r="M72" s="95"/>
      <c r="N72" s="96"/>
    </row>
    <row r="73" spans="2:14">
      <c r="B73" s="97" t="n">
        <f>ttxd_xmt_data!G74</f>
        <v>21.0</v>
      </c>
      <c r="C73" s="129" t="str">
        <f>ttxd_xmt_data!H74</f>
        <v>ECB-12</v>
      </c>
      <c r="D73" s="95" t="n">
        <f>ttxd_xmt_data!I74</f>
        <v>11.0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str">
        <f>ttxd_xmt_data!J74</f>
        <v>11.0</v>
      </c>
      <c r="L73" s="95"/>
      <c r="M73" s="95"/>
      <c r="N73" s="96"/>
    </row>
    <row r="74" spans="2:14">
      <c r="B74" s="97" t="n">
        <f>ttxd_xmt_data!G75</f>
        <v>22.0</v>
      </c>
      <c r="C74" s="129" t="str">
        <f>ttxd_xmt_data!H75</f>
        <v>CA 30 100Y</v>
      </c>
      <c r="D74" s="95" t="n">
        <f>ttxd_xmt_data!I75</f>
        <v>5.0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str">
        <f>ttxd_xmt_data!J75</f>
        <v>22.0</v>
      </c>
      <c r="L74" s="95"/>
      <c r="M74" s="95"/>
      <c r="N74" s="96"/>
    </row>
    <row r="75" spans="2:14">
      <c r="B75" s="97" t="n">
        <f>ttxd_xmt_data!G76</f>
        <v>23.0</v>
      </c>
      <c r="C75" s="129" t="str">
        <f>ttxd_xmt_data!H76</f>
        <v>Bơm C.hỏa P455</v>
      </c>
      <c r="D75" s="95" t="n">
        <f>ttxd_xmt_data!I76</f>
        <v>2.0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str">
        <f>ttxd_xmt_data!J76</f>
        <v>13.0</v>
      </c>
      <c r="L75" s="95"/>
      <c r="M75" s="95"/>
      <c r="N75" s="96"/>
    </row>
    <row r="76" spans="2:14">
      <c r="B76" s="97" t="n">
        <f>ttxd_xmt_data!G77</f>
        <v>24.0</v>
      </c>
      <c r="C76" s="129" t="str">
        <f>ttxd_xmt_data!H77</f>
        <v>AB -8</v>
      </c>
      <c r="D76" s="95" t="n">
        <f>ttxd_xmt_data!I77</f>
        <v>4.0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str">
        <f>ttxd_xmt_data!J77</f>
        <v>7.0</v>
      </c>
      <c r="L76" s="95"/>
      <c r="M76" s="95"/>
      <c r="N76" s="96"/>
    </row>
    <row r="77" spans="2:14">
      <c r="B77" s="97" t="n">
        <f>ttxd_xmt_data!G78</f>
        <v>25.0</v>
      </c>
      <c r="C77" s="129" t="str">
        <f>ttxd_xmt_data!H78</f>
        <v>AB -4</v>
      </c>
      <c r="D77" s="95" t="n">
        <f>ttxd_xmt_data!I78</f>
        <v>4.0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str">
        <f>ttxd_xmt_data!J78</f>
        <v>4.0</v>
      </c>
      <c r="L77" s="95"/>
      <c r="M77" s="95"/>
      <c r="N77" s="96"/>
    </row>
    <row r="78" spans="2:14">
      <c r="B78" s="97" t="n">
        <f>ttxd_xmt_data!G79</f>
        <v>26.0</v>
      </c>
      <c r="C78" s="129" t="str">
        <f>ttxd_xmt_data!H79</f>
        <v>AB -16</v>
      </c>
      <c r="D78" s="95" t="n">
        <f>ttxd_xmt_data!I79</f>
        <v>8.0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str">
        <f>ttxd_xmt_data!J79</f>
        <v>11.0</v>
      </c>
      <c r="L78" s="95"/>
      <c r="M78" s="95"/>
      <c r="N78" s="96"/>
    </row>
    <row r="79" spans="2:14">
      <c r="B79" s="97" t="n">
        <f>ttxd_xmt_data!G80</f>
        <v>27.0</v>
      </c>
      <c r="C79" s="129" t="str">
        <f>ttxd_xmt_data!H80</f>
        <v>AB -10</v>
      </c>
      <c r="D79" s="95" t="n">
        <f>ttxd_xmt_data!I80</f>
        <v>4.0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str">
        <f>ttxd_xmt_data!J80</f>
        <v>12.0</v>
      </c>
      <c r="L79" s="95"/>
      <c r="M79" s="95"/>
      <c r="N79" s="96"/>
    </row>
    <row r="80" spans="2:14">
      <c r="B80" s="97" t="n">
        <f>ttxd_xmt_data!G81</f>
        <v>28.0</v>
      </c>
      <c r="C80" s="129" t="str">
        <f>ttxd_xmt_data!H81</f>
        <v>AB - 12</v>
      </c>
      <c r="D80" s="95" t="n">
        <f>ttxd_xmt_data!I81</f>
        <v>6.0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str">
        <f>ttxd_xmt_data!J81</f>
        <v>14.0</v>
      </c>
      <c r="L80" s="95"/>
      <c r="M80" s="95"/>
      <c r="N80" s="96"/>
    </row>
    <row r="81" spans="2:14">
      <c r="B81" s="97" t="n">
        <f>ttxd_xmt_data!G82</f>
        <v>29.0</v>
      </c>
      <c r="C81" s="129" t="str">
        <f>ttxd_xmt_data!H82</f>
        <v>AB - 10</v>
      </c>
      <c r="D81" s="95" t="n">
        <f>ttxd_xmt_data!I82</f>
        <v>4.0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str">
        <f>ttxd_xmt_data!J82</f>
        <v>12.0</v>
      </c>
      <c r="L81" s="95"/>
      <c r="M81" s="95"/>
      <c r="N81" s="96"/>
    </row>
    <row r="82" spans="2:14">
      <c r="B82" s="97" t="n">
        <f>ttxd_xmt_data!G83</f>
        <v>30.0</v>
      </c>
      <c r="C82" s="129" t="str">
        <f>ttxd_xmt_data!H83</f>
        <v>2CDB</v>
      </c>
      <c r="D82" s="95" t="n">
        <f>ttxd_xmt_data!I83</f>
        <v>1.0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str">
        <f>ttxd_xmt_data!J83</f>
        <v>1.0</v>
      </c>
      <c r="L82" s="95"/>
      <c r="M82" s="95"/>
      <c r="N82" s="96"/>
    </row>
    <row r="83" spans="2:14" s="22" customFormat="1" ht="14.25">
      <c r="B83" s="28" t="n">
        <f>ttxd_xmt_data!G84</f>
        <v>1.0</v>
      </c>
      <c r="C83" s="12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str">
        <f>ttxd_xmt_data!J84</f>
        <v>1371.0</v>
      </c>
      <c r="L83" s="84"/>
      <c r="M83" s="84"/>
      <c r="N83" s="85"/>
    </row>
    <row r="84" spans="2:14">
      <c r="B84" s="97" t="n">
        <f>ttxd_xmt_data!G85</f>
        <v>2.0</v>
      </c>
      <c r="C84" s="129" t="str">
        <f>ttxd_xmt_data!H85</f>
        <v>ZIL 133</v>
      </c>
      <c r="D84" s="95" t="n">
        <f>ttxd_xmt_data!I85</f>
        <v>3.0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str">
        <f>ttxd_xmt_data!J85</f>
        <v>20.0</v>
      </c>
      <c r="L84" s="95"/>
      <c r="M84" s="95"/>
      <c r="N84" s="96"/>
    </row>
    <row r="85" spans="2:14">
      <c r="B85" s="97" t="n">
        <f>ttxd_xmt_data!G86</f>
        <v>3.0</v>
      </c>
      <c r="C85" s="129" t="str">
        <f>ttxd_xmt_data!H86</f>
        <v>Xe Uran 4320(5DM1)</v>
      </c>
      <c r="D85" s="95" t="n">
        <f>ttxd_xmt_data!I86</f>
        <v>3.0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str">
        <f>ttxd_xmt_data!J86</f>
        <v>50.0</v>
      </c>
      <c r="L85" s="95"/>
      <c r="M85" s="95"/>
      <c r="N85" s="96"/>
    </row>
    <row r="86" spans="2:14">
      <c r="B86" s="97" t="n">
        <f>ttxd_xmt_data!G87</f>
        <v>4.0</v>
      </c>
      <c r="C86" s="129" t="str">
        <f>ttxd_xmt_data!H87</f>
        <v>Xe sup</v>
      </c>
      <c r="D86" s="95" t="n">
        <f>ttxd_xmt_data!I87</f>
        <v>1.0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str">
        <f>ttxd_xmt_data!J87</f>
        <v>28.0</v>
      </c>
      <c r="L86" s="95"/>
      <c r="M86" s="95"/>
      <c r="N86" s="96"/>
    </row>
    <row r="87" spans="2:14">
      <c r="B87" s="97" t="n">
        <f>ttxd_xmt_data!G88</f>
        <v>5.0</v>
      </c>
      <c r="C87" s="129" t="str">
        <f>ttxd_xmt_data!H88</f>
        <v>xe nạp dầu kuc 600</v>
      </c>
      <c r="D87" s="95" t="n">
        <f>ttxd_xmt_data!I88</f>
        <v>1.0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str">
        <f>ttxd_xmt_data!J88</f>
        <v>3.0</v>
      </c>
      <c r="L87" s="95"/>
      <c r="M87" s="95"/>
      <c r="N87" s="96"/>
    </row>
    <row r="88" spans="2:14">
      <c r="B88" s="97" t="n">
        <f>ttxd_xmt_data!G89</f>
        <v>6.0</v>
      </c>
      <c r="C88" s="129" t="str">
        <f>ttxd_xmt_data!H89</f>
        <v>Xe nâng Komasu</v>
      </c>
      <c r="D88" s="95" t="n">
        <f>ttxd_xmt_data!I89</f>
        <v>2.0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str">
        <f>ttxd_xmt_data!J89</f>
        <v>8.0</v>
      </c>
      <c r="L88" s="95"/>
      <c r="M88" s="95"/>
      <c r="N88" s="96"/>
    </row>
    <row r="89" spans="2:14">
      <c r="B89" s="97" t="n">
        <f>ttxd_xmt_data!G90</f>
        <v>7.0</v>
      </c>
      <c r="C89" s="129" t="str">
        <f>ttxd_xmt_data!H90</f>
        <v>Xe nâng gakahkap</v>
      </c>
      <c r="D89" s="95" t="n">
        <f>ttxd_xmt_data!I90</f>
        <v>3.0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str">
        <f>ttxd_xmt_data!J90</f>
        <v>9.0</v>
      </c>
      <c r="L89" s="95"/>
      <c r="M89" s="95"/>
      <c r="N89" s="96"/>
    </row>
    <row r="90" spans="2:14">
      <c r="B90" s="97" t="n">
        <f>ttxd_xmt_data!G91</f>
        <v>8.0</v>
      </c>
      <c r="C90" s="129" t="str">
        <f>ttxd_xmt_data!H91</f>
        <v>Xe kia</v>
      </c>
      <c r="D90" s="95" t="n">
        <f>ttxd_xmt_data!I91</f>
        <v>8.0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str">
        <f>ttxd_xmt_data!J91</f>
        <v>16.0</v>
      </c>
      <c r="L90" s="95"/>
      <c r="M90" s="95"/>
      <c r="N90" s="96"/>
    </row>
    <row r="91" spans="2:14">
      <c r="B91" s="97" t="n">
        <f>ttxd_xmt_data!G92</f>
        <v>9.0</v>
      </c>
      <c r="C91" s="129" t="str">
        <f>ttxd_xmt_data!H92</f>
        <v>Xe điện EGU</v>
      </c>
      <c r="D91" s="95" t="n">
        <f>ttxd_xmt_data!I92</f>
        <v>2.0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str">
        <f>ttxd_xmt_data!J92</f>
        <v>25.0</v>
      </c>
      <c r="L91" s="95"/>
      <c r="M91" s="95"/>
      <c r="N91" s="96"/>
    </row>
    <row r="92" spans="2:14">
      <c r="B92" s="97" t="n">
        <f>ttxd_xmt_data!G93</f>
        <v>10.0</v>
      </c>
      <c r="C92" s="129" t="str">
        <f>ttxd_xmt_data!H93</f>
        <v>Xe C.Hỏa CX 5130</v>
      </c>
      <c r="D92" s="95" t="n">
        <f>ttxd_xmt_data!I93</f>
        <v>1.0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str">
        <f>ttxd_xmt_data!J93</f>
        <v>31.0</v>
      </c>
      <c r="L92" s="95"/>
      <c r="M92" s="95"/>
      <c r="N92" s="96"/>
    </row>
    <row r="93" spans="2:14">
      <c r="B93" s="97" t="n">
        <f>ttxd_xmt_data!G94</f>
        <v>11.0</v>
      </c>
      <c r="C93" s="129" t="str">
        <f>ttxd_xmt_data!H94</f>
        <v>URAL - 4320 cẩu</v>
      </c>
      <c r="D93" s="95" t="n">
        <f>ttxd_xmt_data!I94</f>
        <v>8.0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str">
        <f>ttxd_xmt_data!J94</f>
        <v>50.0</v>
      </c>
      <c r="L93" s="95"/>
      <c r="M93" s="95"/>
      <c r="N93" s="96"/>
    </row>
    <row r="94" spans="2:14">
      <c r="B94" s="97" t="n">
        <f>ttxd_xmt_data!G95</f>
        <v>12.0</v>
      </c>
      <c r="C94" s="129" t="str">
        <f>ttxd_xmt_data!H95</f>
        <v>URAL-4320 cứu hỏa</v>
      </c>
      <c r="D94" s="95" t="n">
        <f>ttxd_xmt_data!I95</f>
        <v>5.0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str">
        <f>ttxd_xmt_data!J95</f>
        <v>50.0</v>
      </c>
      <c r="L94" s="95"/>
      <c r="M94" s="95"/>
      <c r="N94" s="96"/>
    </row>
    <row r="95" spans="2:14">
      <c r="B95" s="97" t="n">
        <f>ttxd_xmt_data!G96</f>
        <v>13.0</v>
      </c>
      <c r="C95" s="129" t="str">
        <f>ttxd_xmt_data!H96</f>
        <v xml:space="preserve">UPG300 </v>
      </c>
      <c r="D95" s="95" t="n">
        <f>ttxd_xmt_data!I96</f>
        <v>53.0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str">
        <f>ttxd_xmt_data!J96</f>
        <v>43.0</v>
      </c>
      <c r="L95" s="95"/>
      <c r="M95" s="95"/>
      <c r="N95" s="96"/>
    </row>
    <row r="96" spans="2:14">
      <c r="B96" s="97" t="n">
        <f>ttxd_xmt_data!G97</f>
        <v>14.0</v>
      </c>
      <c r="C96" s="129" t="str">
        <f>ttxd_xmt_data!H97</f>
        <v>U RAL 4320(apa,oxi,azot)</v>
      </c>
      <c r="D96" s="95" t="n">
        <f>ttxd_xmt_data!I97</f>
        <v>14.0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str">
        <f>ttxd_xmt_data!J97</f>
        <v>20.0</v>
      </c>
      <c r="L96" s="95"/>
      <c r="M96" s="95"/>
      <c r="N96" s="96"/>
    </row>
    <row r="97" spans="2:14">
      <c r="B97" s="97" t="n">
        <f>ttxd_xmt_data!G98</f>
        <v>15.0</v>
      </c>
      <c r="C97" s="129" t="str">
        <f>ttxd_xmt_data!H98</f>
        <v>U RAL 4320</v>
      </c>
      <c r="D97" s="95" t="n">
        <f>ttxd_xmt_data!I98</f>
        <v>11.0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str">
        <f>ttxd_xmt_data!J98</f>
        <v>36.0</v>
      </c>
      <c r="L97" s="95"/>
      <c r="M97" s="95"/>
      <c r="N97" s="96"/>
    </row>
    <row r="98" spans="2:14">
      <c r="B98" s="97" t="n">
        <f>ttxd_xmt_data!G99</f>
        <v>16.0</v>
      </c>
      <c r="C98" s="129" t="str">
        <f>ttxd_xmt_data!H99</f>
        <v>TZ 22 (Kra-257)</v>
      </c>
      <c r="D98" s="95" t="n">
        <f>ttxd_xmt_data!I99</f>
        <v>3.0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str">
        <f>ttxd_xmt_data!J99</f>
        <v>50.0</v>
      </c>
      <c r="L98" s="95"/>
      <c r="M98" s="95"/>
      <c r="N98" s="96"/>
    </row>
    <row r="99" spans="2:14">
      <c r="B99" s="97" t="n">
        <f>ttxd_xmt_data!G100</f>
        <v>17.0</v>
      </c>
      <c r="C99" s="129" t="str">
        <f>ttxd_xmt_data!H100</f>
        <v>SCZ - 5190</v>
      </c>
      <c r="D99" s="95" t="n">
        <f>ttxd_xmt_data!I100</f>
        <v>8.0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str">
        <f>ttxd_xmt_data!J100</f>
        <v>32.0</v>
      </c>
      <c r="L99" s="95"/>
      <c r="M99" s="95"/>
      <c r="N99" s="96"/>
    </row>
    <row r="100" spans="2:14">
      <c r="B100" s="97" t="n">
        <f>ttxd_xmt_data!G101</f>
        <v>18.0</v>
      </c>
      <c r="C100" s="129" t="str">
        <f>ttxd_xmt_data!H101</f>
        <v>Pho tran xít</v>
      </c>
      <c r="D100" s="95" t="n">
        <f>ttxd_xmt_data!I101</f>
        <v>3.0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str">
        <f>ttxd_xmt_data!J101</f>
        <v>15.0</v>
      </c>
      <c r="L100" s="95"/>
      <c r="M100" s="95"/>
      <c r="N100" s="96"/>
    </row>
    <row r="101" spans="2:14">
      <c r="B101" s="97" t="n">
        <f>ttxd_xmt_data!G102</f>
        <v>19.0</v>
      </c>
      <c r="C101" s="129" t="str">
        <f>ttxd_xmt_data!H102</f>
        <v>Nạp dầu INTER</v>
      </c>
      <c r="D101" s="95" t="n">
        <f>ttxd_xmt_data!I102</f>
        <v>1.0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str">
        <f>ttxd_xmt_data!J102</f>
        <v>25.0</v>
      </c>
      <c r="L101" s="95"/>
      <c r="M101" s="95"/>
      <c r="N101" s="96"/>
    </row>
    <row r="102" spans="2:14">
      <c r="B102" s="97" t="n">
        <f>ttxd_xmt_data!G103</f>
        <v>20.0</v>
      </c>
      <c r="C102" s="129" t="str">
        <f>ttxd_xmt_data!H103</f>
        <v>MTZ - 80</v>
      </c>
      <c r="D102" s="95" t="n">
        <f>ttxd_xmt_data!I103</f>
        <v>6.0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str">
        <f>ttxd_xmt_data!J103</f>
        <v>8.0</v>
      </c>
      <c r="L102" s="95"/>
      <c r="M102" s="95"/>
      <c r="N102" s="96"/>
    </row>
    <row r="103" spans="2:14">
      <c r="B103" s="97" t="n">
        <f>ttxd_xmt_data!G104</f>
        <v>21.0</v>
      </c>
      <c r="C103" s="129" t="str">
        <f>ttxd_xmt_data!H104</f>
        <v>Mescedes (Q.rác)</v>
      </c>
      <c r="D103" s="95" t="n">
        <f>ttxd_xmt_data!I104</f>
        <v>3.0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str">
        <f>ttxd_xmt_data!J104</f>
        <v>42.0</v>
      </c>
      <c r="L103" s="95"/>
      <c r="M103" s="95"/>
      <c r="N103" s="96"/>
    </row>
    <row r="104" spans="2:14">
      <c r="B104" s="97" t="n">
        <f>ttxd_xmt_data!G105</f>
        <v>22.0</v>
      </c>
      <c r="C104" s="129" t="str">
        <f>ttxd_xmt_data!H105</f>
        <v>Mercedes (Cứu hỏa)</v>
      </c>
      <c r="D104" s="95" t="n">
        <f>ttxd_xmt_data!I105</f>
        <v>3.0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str">
        <f>ttxd_xmt_data!J105</f>
        <v>50.0</v>
      </c>
      <c r="L104" s="95"/>
      <c r="M104" s="95"/>
      <c r="N104" s="96"/>
    </row>
    <row r="105" spans="2:14">
      <c r="B105" s="97" t="n">
        <f>ttxd_xmt_data!G106</f>
        <v>23.0</v>
      </c>
      <c r="C105" s="129" t="str">
        <f>ttxd_xmt_data!H106</f>
        <v>Maz điều hòa</v>
      </c>
      <c r="D105" s="95" t="n">
        <f>ttxd_xmt_data!I106</f>
        <v>4.0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str">
        <f>ttxd_xmt_data!J106</f>
        <v>36.0</v>
      </c>
      <c r="L105" s="95"/>
      <c r="M105" s="95"/>
      <c r="N105" s="96"/>
    </row>
    <row r="106" spans="2:14">
      <c r="B106" s="97" t="n">
        <f>ttxd_xmt_data!G107</f>
        <v>24.0</v>
      </c>
      <c r="C106" s="129" t="str">
        <f>ttxd_xmt_data!H107</f>
        <v>Maz-5536(Cứu hỏa)</v>
      </c>
      <c r="D106" s="95" t="n">
        <f>ttxd_xmt_data!I107</f>
        <v>2.0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str">
        <f>ttxd_xmt_data!J107</f>
        <v>41.0</v>
      </c>
      <c r="L106" s="95"/>
      <c r="M106" s="95"/>
      <c r="N106" s="96"/>
    </row>
    <row r="107" spans="2:14">
      <c r="B107" s="97" t="n">
        <f>ttxd_xmt_data!G108</f>
        <v>25.0</v>
      </c>
      <c r="C107" s="129" t="str">
        <f>ttxd_xmt_data!H108</f>
        <v>MAT 6317</v>
      </c>
      <c r="D107" s="95" t="n">
        <f>ttxd_xmt_data!I108</f>
        <v>12.0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str">
        <f>ttxd_xmt_data!J108</f>
        <v>35.0</v>
      </c>
      <c r="L107" s="95"/>
      <c r="M107" s="95"/>
      <c r="N107" s="96"/>
    </row>
    <row r="108" spans="2:14">
      <c r="B108" s="97" t="n">
        <f>ttxd_xmt_data!G109</f>
        <v>26.0</v>
      </c>
      <c r="C108" s="129" t="str">
        <f>ttxd_xmt_data!H109</f>
        <v>Mat 5430</v>
      </c>
      <c r="D108" s="95" t="n">
        <f>ttxd_xmt_data!I109</f>
        <v>13.0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str">
        <f>ttxd_xmt_data!J109</f>
        <v>32.0</v>
      </c>
      <c r="L108" s="95"/>
      <c r="M108" s="95"/>
      <c r="N108" s="96"/>
    </row>
    <row r="109" spans="2:14">
      <c r="B109" s="97" t="n">
        <f>ttxd_xmt_data!G110</f>
        <v>27.0</v>
      </c>
      <c r="C109" s="129" t="str">
        <f>ttxd_xmt_data!H110</f>
        <v>MAT 500</v>
      </c>
      <c r="D109" s="95" t="n">
        <f>ttxd_xmt_data!I110</f>
        <v>35.0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str">
        <f>ttxd_xmt_data!J110</f>
        <v>32.0</v>
      </c>
      <c r="L109" s="95"/>
      <c r="M109" s="95"/>
      <c r="N109" s="96"/>
    </row>
    <row r="110" spans="2:14">
      <c r="B110" s="97" t="n">
        <f>ttxd_xmt_data!G111</f>
        <v>28.0</v>
      </c>
      <c r="C110" s="129" t="str">
        <f>ttxd_xmt_data!H111</f>
        <v>Man TGS</v>
      </c>
      <c r="D110" s="95" t="n">
        <f>ttxd_xmt_data!I111</f>
        <v>23.0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str">
        <f>ttxd_xmt_data!J111</f>
        <v>40.0</v>
      </c>
      <c r="L110" s="95"/>
      <c r="M110" s="95"/>
      <c r="N110" s="96"/>
    </row>
    <row r="111" spans="2:14">
      <c r="B111" s="97" t="n">
        <f>ttxd_xmt_data!G112</f>
        <v>29.0</v>
      </c>
      <c r="C111" s="129" t="str">
        <f>ttxd_xmt_data!H112</f>
        <v>KRA (257)</v>
      </c>
      <c r="D111" s="95" t="n">
        <f>ttxd_xmt_data!I112</f>
        <v>2.0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str">
        <f>ttxd_xmt_data!J112</f>
        <v>50.0</v>
      </c>
      <c r="L111" s="95"/>
      <c r="M111" s="95"/>
      <c r="N111" s="96"/>
    </row>
    <row r="112" spans="2:14">
      <c r="B112" s="97" t="n">
        <f>ttxd_xmt_data!G113</f>
        <v>30.0</v>
      </c>
      <c r="C112" s="129" t="str">
        <f>ttxd_xmt_data!H113</f>
        <v>KRA (255B1)</v>
      </c>
      <c r="D112" s="95" t="n">
        <f>ttxd_xmt_data!I113</f>
        <v>16.0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str">
        <f>ttxd_xmt_data!J113</f>
        <v>72.0</v>
      </c>
      <c r="L112" s="95"/>
      <c r="M112" s="95"/>
      <c r="N112" s="96"/>
    </row>
    <row r="113" spans="2:14">
      <c r="B113" s="97" t="n">
        <f>ttxd_xmt_data!G114</f>
        <v>31.0</v>
      </c>
      <c r="C113" s="129" t="str">
        <f>ttxd_xmt_data!H114</f>
        <v>Kmaz tải</v>
      </c>
      <c r="D113" s="95" t="n">
        <f>ttxd_xmt_data!I114</f>
        <v>2.0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str">
        <f>ttxd_xmt_data!J114</f>
        <v>32.0</v>
      </c>
      <c r="L113" s="95"/>
      <c r="M113" s="95"/>
      <c r="N113" s="96"/>
    </row>
    <row r="114" spans="2:14">
      <c r="B114" s="97" t="n">
        <f>ttxd_xmt_data!G115</f>
        <v>32.0</v>
      </c>
      <c r="C114" s="129" t="str">
        <f>ttxd_xmt_data!H115</f>
        <v>Kmaz cẩu</v>
      </c>
      <c r="D114" s="95" t="n">
        <f>ttxd_xmt_data!I115</f>
        <v>2.0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str">
        <f>ttxd_xmt_data!J115</f>
        <v>31.0</v>
      </c>
      <c r="L114" s="95"/>
      <c r="M114" s="95"/>
      <c r="N114" s="96"/>
    </row>
    <row r="115" spans="2:14">
      <c r="B115" s="97" t="n">
        <f>ttxd_xmt_data!G116</f>
        <v>33.0</v>
      </c>
      <c r="C115" s="129" t="str">
        <f>ttxd_xmt_data!H116</f>
        <v>Kmaz 43119</v>
      </c>
      <c r="D115" s="95" t="n">
        <f>ttxd_xmt_data!I116</f>
        <v>3.0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str">
        <f>ttxd_xmt_data!J116</f>
        <v>45.0</v>
      </c>
      <c r="L115" s="95"/>
      <c r="M115" s="95"/>
      <c r="N115" s="96"/>
    </row>
    <row r="116" spans="2:14">
      <c r="B116" s="97" t="n">
        <f>ttxd_xmt_data!G117</f>
        <v>34.0</v>
      </c>
      <c r="C116" s="129" t="str">
        <f>ttxd_xmt_data!H117</f>
        <v>KAMAZ vận XD</v>
      </c>
      <c r="D116" s="95" t="n">
        <f>ttxd_xmt_data!I117</f>
        <v>9.0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str">
        <f>ttxd_xmt_data!J117</f>
        <v>33.0</v>
      </c>
      <c r="L116" s="95"/>
      <c r="M116" s="95"/>
      <c r="N116" s="96"/>
    </row>
    <row r="117" spans="2:14">
      <c r="B117" s="97" t="n">
        <f>ttxd_xmt_data!G118</f>
        <v>35.0</v>
      </c>
      <c r="C117" s="129" t="str">
        <f>ttxd_xmt_data!H118</f>
        <v>Kamaz cẩu</v>
      </c>
      <c r="D117" s="95" t="n">
        <f>ttxd_xmt_data!I118</f>
        <v>1.0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str">
        <f>ttxd_xmt_data!J118</f>
        <v>26.0</v>
      </c>
      <c r="L117" s="95"/>
      <c r="M117" s="95"/>
      <c r="N117" s="96"/>
    </row>
    <row r="118" spans="2:14">
      <c r="B118" s="97" t="n">
        <f>ttxd_xmt_data!G119</f>
        <v>36.0</v>
      </c>
      <c r="C118" s="129" t="str">
        <f>ttxd_xmt_data!H119</f>
        <v>Huyn đai</v>
      </c>
      <c r="D118" s="95" t="n">
        <f>ttxd_xmt_data!I119</f>
        <v>6.0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str">
        <f>ttxd_xmt_data!J119</f>
        <v>20.0</v>
      </c>
      <c r="L118" s="95"/>
      <c r="M118" s="95"/>
      <c r="N118" s="96"/>
    </row>
    <row r="119" spans="2:14">
      <c r="B119" s="97" t="n">
        <f>ttxd_xmt_data!G120</f>
        <v>37.0</v>
      </c>
      <c r="C119" s="129" t="str">
        <f>ttxd_xmt_data!H120</f>
        <v>Hilux</v>
      </c>
      <c r="D119" s="95" t="n">
        <f>ttxd_xmt_data!I120</f>
        <v>2.0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str">
        <f>ttxd_xmt_data!J120</f>
        <v>13.0</v>
      </c>
      <c r="L119" s="95"/>
      <c r="M119" s="95"/>
      <c r="N119" s="96"/>
    </row>
    <row r="120" spans="2:14">
      <c r="B120" s="97" t="n">
        <f>ttxd_xmt_data!G121</f>
        <v>38.0</v>
      </c>
      <c r="C120" s="129" t="str">
        <f>ttxd_xmt_data!H121</f>
        <v>Ford Rangger</v>
      </c>
      <c r="D120" s="95" t="n">
        <f>ttxd_xmt_data!I121</f>
        <v>6.0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str">
        <f>ttxd_xmt_data!J121</f>
        <v>14.0</v>
      </c>
      <c r="L120" s="95"/>
      <c r="M120" s="95"/>
      <c r="N120" s="96"/>
    </row>
    <row r="121" spans="2:14">
      <c r="B121" s="97" t="n">
        <f>ttxd_xmt_data!G122</f>
        <v>39.0</v>
      </c>
      <c r="C121" s="129" t="str">
        <f>ttxd_xmt_data!H122</f>
        <v>Cứu hỏa Kamaz-4310</v>
      </c>
      <c r="D121" s="95" t="n">
        <f>ttxd_xmt_data!I122</f>
        <v>1.0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str">
        <f>ttxd_xmt_data!J122</f>
        <v>50.0</v>
      </c>
      <c r="L121" s="95"/>
      <c r="M121" s="95"/>
      <c r="N121" s="96"/>
    </row>
    <row r="122" spans="2:14">
      <c r="B122" s="97" t="n">
        <f>ttxd_xmt_data!G123</f>
        <v>40.0</v>
      </c>
      <c r="C122" s="129" t="str">
        <f>ttxd_xmt_data!H123</f>
        <v>CQ-1190</v>
      </c>
      <c r="D122" s="95" t="n">
        <f>ttxd_xmt_data!I123</f>
        <v>5.0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str">
        <f>ttxd_xmt_data!J123</f>
        <v>40.0</v>
      </c>
      <c r="L122" s="95"/>
      <c r="M122" s="95"/>
      <c r="N122" s="96"/>
    </row>
    <row r="123" spans="2:14">
      <c r="B123" s="97" t="n">
        <f>ttxd_xmt_data!G124</f>
        <v>41.0</v>
      </c>
      <c r="C123" s="129" t="str">
        <f>ttxd_xmt_data!H124</f>
        <v>CA - 10</v>
      </c>
      <c r="D123" s="95" t="n">
        <f>ttxd_xmt_data!I124</f>
        <v>7.0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str">
        <f>ttxd_xmt_data!J124</f>
        <v>21.0</v>
      </c>
      <c r="L123" s="95"/>
      <c r="M123" s="95"/>
      <c r="N123" s="96"/>
    </row>
    <row r="124" spans="2:14">
      <c r="B124" s="97" t="n">
        <f>ttxd_xmt_data!G125</f>
        <v>42.0</v>
      </c>
      <c r="C124" s="129" t="str">
        <f>ttxd_xmt_data!H125</f>
        <v>C/Thương H.đai tranxit</v>
      </c>
      <c r="D124" s="95" t="n">
        <f>ttxd_xmt_data!I125</f>
        <v>1.0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str">
        <f>ttxd_xmt_data!J125</f>
        <v>17.0</v>
      </c>
      <c r="L124" s="95"/>
      <c r="M124" s="95"/>
      <c r="N124" s="96"/>
    </row>
    <row r="125" spans="2:14">
      <c r="B125" s="97" t="n">
        <f>ttxd_xmt_data!G126</f>
        <v>43.0</v>
      </c>
      <c r="C125" s="129" t="str">
        <f>ttxd_xmt_data!H126</f>
        <v>APA 5D</v>
      </c>
      <c r="D125" s="95" t="n">
        <f>ttxd_xmt_data!I126</f>
        <v>4.0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str">
        <f>ttxd_xmt_data!J126</f>
        <v>20.0</v>
      </c>
      <c r="L125" s="95"/>
      <c r="M125" s="95"/>
      <c r="N125" s="96"/>
    </row>
    <row r="126" spans="2:14">
      <c r="B126" s="97" t="n">
        <f>ttxd_xmt_data!G127</f>
        <v>44.0</v>
      </c>
      <c r="C126" s="129" t="str">
        <f>ttxd_xmt_data!H127</f>
        <v>APA 357D6</v>
      </c>
      <c r="D126" s="95" t="n">
        <f>ttxd_xmt_data!I127</f>
        <v>6.0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str">
        <f>ttxd_xmt_data!J127</f>
        <v>35.0</v>
      </c>
      <c r="L126" s="95"/>
      <c r="M126" s="95"/>
      <c r="N126" s="96"/>
    </row>
    <row r="127" spans="2:14">
      <c r="B127" s="97" t="n">
        <f>ttxd_xmt_data!G128</f>
        <v>45.0</v>
      </c>
      <c r="C127" s="129" t="str">
        <f>ttxd_xmt_data!H128</f>
        <v>APA - 50</v>
      </c>
      <c r="D127" s="95" t="n">
        <f>ttxd_xmt_data!I128</f>
        <v>1.0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str">
        <f>ttxd_xmt_data!J128</f>
        <v>25.0</v>
      </c>
      <c r="L127" s="95"/>
      <c r="M127" s="95"/>
      <c r="N127" s="96"/>
    </row>
    <row r="128" spans="2:14" s="22" customFormat="1" ht="14.25">
      <c r="B128" s="28" t="n">
        <f>ttxd_xmt_data!G129</f>
        <v>1.0</v>
      </c>
      <c r="C128" s="128" t="str">
        <f>ttxd_xmt_data!H129</f>
        <v>XE_CHAY_XANG</v>
      </c>
      <c r="D128" s="84" t="n">
        <f>ttxd_xmt_data!I129</f>
        <v>317.0</v>
      </c>
      <c r="E128" s="84" t="n">
        <f>ttxd_xmt_data!L129</f>
        <v>100.0</v>
      </c>
      <c r="F128" s="84" t="str">
        <f>TEXT(ttxd_xmt_data!M129/(24*60*60),"[h]:mm")</f>
        <v>0:00</v>
      </c>
      <c r="G128" s="84" t="str">
        <f>ttxd_xmt_data!N129</f>
        <v>800.0</v>
      </c>
      <c r="H128" s="84" t="str">
        <f>ttxd_xmt_data!O129</f>
        <v>800.0</v>
      </c>
      <c r="I128" s="84"/>
      <c r="J128" s="84"/>
      <c r="K128" s="84" t="str">
        <f>ttxd_xmt_data!J129</f>
        <v>671.0</v>
      </c>
      <c r="L128" s="84"/>
      <c r="M128" s="84"/>
      <c r="N128" s="85"/>
    </row>
    <row r="129" spans="2:14">
      <c r="B129" s="97" t="n">
        <f>ttxd_xmt_data!G130</f>
        <v>2.0</v>
      </c>
      <c r="C129" s="129" t="str">
        <f>ttxd_xmt_data!H130</f>
        <v>ZIL 157</v>
      </c>
      <c r="D129" s="95" t="n">
        <f>ttxd_xmt_data!I130</f>
        <v>8.0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str">
        <f>ttxd_xmt_data!J130</f>
        <v>52.0</v>
      </c>
      <c r="L129" s="95"/>
      <c r="M129" s="95"/>
      <c r="N129" s="96"/>
    </row>
    <row r="130" spans="2:14">
      <c r="B130" s="97" t="n">
        <f>ttxd_xmt_data!G131</f>
        <v>3.0</v>
      </c>
      <c r="C130" s="129" t="str">
        <f>ttxd_xmt_data!H131</f>
        <v>ZIL 131</v>
      </c>
      <c r="D130" s="95" t="n">
        <f>ttxd_xmt_data!I131</f>
        <v>69.0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str">
        <f>ttxd_xmt_data!J131</f>
        <v>52.0</v>
      </c>
      <c r="L130" s="95"/>
      <c r="M130" s="95"/>
      <c r="N130" s="96"/>
    </row>
    <row r="131" spans="2:14">
      <c r="B131" s="97" t="n">
        <f>ttxd_xmt_data!G132</f>
        <v>4.0</v>
      </c>
      <c r="C131" s="129" t="str">
        <f>ttxd_xmt_data!H132</f>
        <v>ZIL 130</v>
      </c>
      <c r="D131" s="95" t="n">
        <f>ttxd_xmt_data!I132</f>
        <v>57.0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str">
        <f>ttxd_xmt_data!J132</f>
        <v>35.0</v>
      </c>
      <c r="L131" s="95"/>
      <c r="M131" s="95"/>
      <c r="N131" s="96"/>
    </row>
    <row r="132" spans="2:14">
      <c r="B132" s="97" t="n">
        <f>ttxd_xmt_data!G133</f>
        <v>5.0</v>
      </c>
      <c r="C132" s="129" t="str">
        <f>ttxd_xmt_data!H133</f>
        <v>Xe ka (paz)</v>
      </c>
      <c r="D132" s="95" t="n">
        <f>ttxd_xmt_data!I133</f>
        <v>7.0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str">
        <f>ttxd_xmt_data!J133</f>
        <v>38.0</v>
      </c>
      <c r="L132" s="95"/>
      <c r="M132" s="95"/>
      <c r="N132" s="96"/>
    </row>
    <row r="133" spans="2:14">
      <c r="B133" s="97" t="n">
        <f>ttxd_xmt_data!G134</f>
        <v>6.0</v>
      </c>
      <c r="C133" s="129" t="str">
        <f>ttxd_xmt_data!H134</f>
        <v>URAL 357</v>
      </c>
      <c r="D133" s="95" t="n">
        <f>ttxd_xmt_data!I134</f>
        <v>22.0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str">
        <f>ttxd_xmt_data!J134</f>
        <v>70.0</v>
      </c>
      <c r="L133" s="95"/>
      <c r="M133" s="95"/>
      <c r="N133" s="96"/>
    </row>
    <row r="134" spans="2:14">
      <c r="B134" s="97" t="n">
        <f>ttxd_xmt_data!G135</f>
        <v>7.0</v>
      </c>
      <c r="C134" s="129" t="str">
        <f>ttxd_xmt_data!H135</f>
        <v>UPG 300</v>
      </c>
      <c r="D134" s="95" t="n">
        <f>ttxd_xmt_data!I135</f>
        <v>8.0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str">
        <f>ttxd_xmt_data!J135</f>
        <v>45.0</v>
      </c>
      <c r="L134" s="95"/>
      <c r="M134" s="95"/>
      <c r="N134" s="96"/>
    </row>
    <row r="135" spans="2:14">
      <c r="B135" s="97" t="n">
        <f>ttxd_xmt_data!G136</f>
        <v>8.0</v>
      </c>
      <c r="C135" s="129" t="str">
        <f>ttxd_xmt_data!H136</f>
        <v>Uoat</v>
      </c>
      <c r="D135" s="95" t="n">
        <f>ttxd_xmt_data!I136</f>
        <v>86.0</v>
      </c>
      <c r="E135" s="95" t="n">
        <f>ttxd_xmt_data!L136</f>
        <v>100.0</v>
      </c>
      <c r="F135" s="95" t="str">
        <f>TEXT(ttxd_xmt_data!M136/(24*60*60),"[h]:mm")</f>
        <v>0:00</v>
      </c>
      <c r="G135" s="95" t="str">
        <f>ttxd_xmt_data!N136</f>
        <v>800.0</v>
      </c>
      <c r="H135" s="95" t="str">
        <f>ttxd_xmt_data!O136</f>
        <v>800.0</v>
      </c>
      <c r="I135" s="95"/>
      <c r="J135" s="95"/>
      <c r="K135" s="95" t="str">
        <f>ttxd_xmt_data!J136</f>
        <v>34.0</v>
      </c>
      <c r="L135" s="95"/>
      <c r="M135" s="95"/>
      <c r="N135" s="96"/>
    </row>
    <row r="136" spans="2:14">
      <c r="B136" s="97" t="n">
        <f>ttxd_xmt_data!G137</f>
        <v>9.0</v>
      </c>
      <c r="C136" s="129" t="str">
        <f>ttxd_xmt_data!H137</f>
        <v>TZ 22</v>
      </c>
      <c r="D136" s="95" t="n">
        <f>ttxd_xmt_data!I137</f>
        <v>6.0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str">
        <f>ttxd_xmt_data!J137</f>
        <v>10.0</v>
      </c>
      <c r="L136" s="95"/>
      <c r="M136" s="95"/>
      <c r="N136" s="96"/>
    </row>
    <row r="137" spans="2:14">
      <c r="B137" s="97" t="n">
        <f>ttxd_xmt_data!G138</f>
        <v>10.0</v>
      </c>
      <c r="C137" s="129" t="str">
        <f>ttxd_xmt_data!H138</f>
        <v>Toyota 16 chỗ</v>
      </c>
      <c r="D137" s="95" t="n">
        <f>ttxd_xmt_data!I138</f>
        <v>4.0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str">
        <f>ttxd_xmt_data!J138</f>
        <v>15.0</v>
      </c>
      <c r="L137" s="95"/>
      <c r="M137" s="95"/>
      <c r="N137" s="96"/>
    </row>
    <row r="138" spans="2:14">
      <c r="B138" s="97" t="n">
        <f>ttxd_xmt_data!G139</f>
        <v>11.0</v>
      </c>
      <c r="C138" s="129" t="str">
        <f>ttxd_xmt_data!H139</f>
        <v>Toyota 15 chỗ</v>
      </c>
      <c r="D138" s="95" t="n">
        <f>ttxd_xmt_data!I139</f>
        <v>4.0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str">
        <f>ttxd_xmt_data!J139</f>
        <v>15.0</v>
      </c>
      <c r="L138" s="95"/>
      <c r="M138" s="95"/>
      <c r="N138" s="96"/>
    </row>
    <row r="139" spans="2:14">
      <c r="B139" s="97" t="n">
        <f>ttxd_xmt_data!G140</f>
        <v>12.0</v>
      </c>
      <c r="C139" s="129" t="str">
        <f>ttxd_xmt_data!H140</f>
        <v>Toyota-Corola</v>
      </c>
      <c r="D139" s="95" t="n">
        <f>ttxd_xmt_data!I140</f>
        <v>1.0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str">
        <f>ttxd_xmt_data!J140</f>
        <v>10.0</v>
      </c>
      <c r="L139" s="95"/>
      <c r="M139" s="95"/>
      <c r="N139" s="96"/>
    </row>
    <row r="140" spans="2:14">
      <c r="B140" s="97" t="n">
        <f>ttxd_xmt_data!G141</f>
        <v>13.0</v>
      </c>
      <c r="C140" s="129" t="str">
        <f>ttxd_xmt_data!H141</f>
        <v>PAZ 3205</v>
      </c>
      <c r="D140" s="95" t="n">
        <f>ttxd_xmt_data!I141</f>
        <v>1.0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str">
        <f>ttxd_xmt_data!J141</f>
        <v>34.0</v>
      </c>
      <c r="L140" s="95"/>
      <c r="M140" s="95"/>
      <c r="N140" s="96"/>
    </row>
    <row r="141" spans="2:14">
      <c r="B141" s="97" t="n">
        <f>ttxd_xmt_data!G142</f>
        <v>14.0</v>
      </c>
      <c r="C141" s="129" t="str">
        <f>ttxd_xmt_data!H142</f>
        <v>NISAN X-TRAIL</v>
      </c>
      <c r="D141" s="95" t="n">
        <f>ttxd_xmt_data!I142</f>
        <v>5.0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str">
        <f>ttxd_xmt_data!J142</f>
        <v>15.0</v>
      </c>
      <c r="L141" s="95"/>
      <c r="M141" s="95"/>
      <c r="N141" s="96"/>
    </row>
    <row r="142" spans="2:14">
      <c r="B142" s="97" t="n">
        <f>ttxd_xmt_data!G143</f>
        <v>15.0</v>
      </c>
      <c r="C142" s="129" t="str">
        <f>ttxd_xmt_data!H143</f>
        <v>Maza 4 chỗ</v>
      </c>
      <c r="D142" s="95" t="n">
        <f>ttxd_xmt_data!I143</f>
        <v>3.0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str">
        <f>ttxd_xmt_data!J143</f>
        <v>12.0</v>
      </c>
      <c r="L142" s="95"/>
      <c r="M142" s="95"/>
      <c r="N142" s="96"/>
    </row>
    <row r="143" spans="2:14">
      <c r="B143" s="97" t="n">
        <f>ttxd_xmt_data!G144</f>
        <v>16.0</v>
      </c>
      <c r="C143" s="129" t="str">
        <f>ttxd_xmt_data!H144</f>
        <v>Maza 12 chỗ (e2000)</v>
      </c>
      <c r="D143" s="95" t="n">
        <f>ttxd_xmt_data!I144</f>
        <v>1.0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str">
        <f>ttxd_xmt_data!J144</f>
        <v>18.0</v>
      </c>
      <c r="L143" s="95"/>
      <c r="M143" s="95"/>
      <c r="N143" s="96"/>
    </row>
    <row r="144" spans="2:14">
      <c r="B144" s="97" t="n">
        <f>ttxd_xmt_data!G145</f>
        <v>17.0</v>
      </c>
      <c r="C144" s="129" t="str">
        <f>ttxd_xmt_data!H145</f>
        <v>Jolie</v>
      </c>
      <c r="D144" s="95" t="n">
        <f>ttxd_xmt_data!I145</f>
        <v>2.0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str">
        <f>ttxd_xmt_data!J145</f>
        <v>12.0</v>
      </c>
      <c r="L144" s="95"/>
      <c r="M144" s="95"/>
      <c r="N144" s="96"/>
    </row>
    <row r="145" spans="1:14">
      <c r="B145" s="97" t="n">
        <f>ttxd_xmt_data!G146</f>
        <v>18.0</v>
      </c>
      <c r="C145" s="129" t="str">
        <f>ttxd_xmt_data!H146</f>
        <v>INNOVA</v>
      </c>
      <c r="D145" s="95" t="n">
        <f>ttxd_xmt_data!I146</f>
        <v>5.0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str">
        <f>ttxd_xmt_data!J146</f>
        <v>12.0</v>
      </c>
      <c r="L145" s="95"/>
      <c r="M145" s="95"/>
      <c r="N145" s="96"/>
    </row>
    <row r="146" spans="1:14">
      <c r="B146" s="97" t="n">
        <f>ttxd_xmt_data!G147</f>
        <v>19.0</v>
      </c>
      <c r="C146" s="129" t="str">
        <f>ttxd_xmt_data!H147</f>
        <v>Hon da Dream II</v>
      </c>
      <c r="D146" s="95" t="n">
        <f>ttxd_xmt_data!I147</f>
        <v>1.0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str">
        <f>ttxd_xmt_data!J147</f>
        <v>10.0</v>
      </c>
      <c r="L146" s="95"/>
      <c r="M146" s="95"/>
      <c r="N146" s="96"/>
    </row>
    <row r="147" spans="1:14">
      <c r="B147" s="97" t="n">
        <f>ttxd_xmt_data!G148</f>
        <v>20.0</v>
      </c>
      <c r="C147" s="129" t="str">
        <f>ttxd_xmt_data!H148</f>
        <v>Gat 66</v>
      </c>
      <c r="D147" s="95" t="n">
        <f>ttxd_xmt_data!I148</f>
        <v>5.0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str">
        <f>ttxd_xmt_data!J148</f>
        <v>30.0</v>
      </c>
      <c r="L147" s="95"/>
      <c r="M147" s="95"/>
      <c r="N147" s="96"/>
    </row>
    <row r="148" spans="1:14">
      <c r="B148" s="97" t="n">
        <f>ttxd_xmt_data!G149</f>
        <v>21.0</v>
      </c>
      <c r="C148" s="129" t="str">
        <f>ttxd_xmt_data!H149</f>
        <v>Gat 53</v>
      </c>
      <c r="D148" s="95" t="n">
        <f>ttxd_xmt_data!I149</f>
        <v>4.0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str">
        <f>ttxd_xmt_data!J149</f>
        <v>26.0</v>
      </c>
      <c r="L148" s="95"/>
      <c r="M148" s="95"/>
      <c r="N148" s="96"/>
    </row>
    <row r="149" spans="1:14">
      <c r="B149" s="97" t="n">
        <f>ttxd_xmt_data!G150</f>
        <v>22.0</v>
      </c>
      <c r="C149" s="129" t="str">
        <f>ttxd_xmt_data!H150</f>
        <v>Gat 52 (UPM)</v>
      </c>
      <c r="D149" s="95" t="n">
        <f>ttxd_xmt_data!I150</f>
        <v>4.0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str">
        <f>ttxd_xmt_data!J150</f>
        <v>34.0</v>
      </c>
      <c r="L149" s="95"/>
      <c r="M149" s="95"/>
      <c r="N149" s="96"/>
    </row>
    <row r="150" spans="1:14">
      <c r="B150" s="97" t="n">
        <f>ttxd_xmt_data!G151</f>
        <v>23.0</v>
      </c>
      <c r="C150" s="129" t="str">
        <f>ttxd_xmt_data!H151</f>
        <v>Gat 51</v>
      </c>
      <c r="D150" s="95" t="n">
        <f>ttxd_xmt_data!I151</f>
        <v>1.0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str">
        <f>ttxd_xmt_data!J151</f>
        <v>9.0</v>
      </c>
      <c r="L150" s="95"/>
      <c r="M150" s="95"/>
      <c r="N150" s="96"/>
    </row>
    <row r="151" spans="1:14">
      <c r="B151" s="97" t="n">
        <f>ttxd_xmt_data!G152</f>
        <v>24.0</v>
      </c>
      <c r="C151" s="129" t="str">
        <f>ttxd_xmt_data!H152</f>
        <v>Gat 2705</v>
      </c>
      <c r="D151" s="95" t="n">
        <f>ttxd_xmt_data!I152</f>
        <v>5.0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str">
        <f>ttxd_xmt_data!J152</f>
        <v>7.0</v>
      </c>
      <c r="L151" s="95"/>
      <c r="M151" s="95"/>
      <c r="N151" s="96"/>
    </row>
    <row r="152" spans="1:14">
      <c r="B152" s="97" t="n">
        <f>ttxd_xmt_data!G153</f>
        <v>25.0</v>
      </c>
      <c r="C152" s="129" t="str">
        <f>ttxd_xmt_data!H153</f>
        <v>Fotunơ</v>
      </c>
      <c r="D152" s="95" t="n">
        <f>ttxd_xmt_data!I153</f>
        <v>1.0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str">
        <f>ttxd_xmt_data!J153</f>
        <v>16.0</v>
      </c>
      <c r="L152" s="95"/>
      <c r="M152" s="95"/>
      <c r="N152" s="96"/>
    </row>
    <row r="153" spans="1:14">
      <c r="B153" s="97" t="n">
        <f>ttxd_xmt_data!G154</f>
        <v>26.0</v>
      </c>
      <c r="C153" s="129" t="str">
        <f>ttxd_xmt_data!H154</f>
        <v>CLA RK03</v>
      </c>
      <c r="D153" s="95" t="n">
        <f>ttxd_xmt_data!I154</f>
        <v>1.0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str">
        <f>ttxd_xmt_data!J154</f>
        <v>45.0</v>
      </c>
      <c r="L153" s="95"/>
      <c r="M153" s="95"/>
      <c r="N153" s="96"/>
    </row>
    <row r="154" spans="1:14" ht="15.75" thickBot="1">
      <c r="B154" s="49" t="n">
        <f>ttxd_xmt_data!G155</f>
        <v>27.0</v>
      </c>
      <c r="C154" s="13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str">
        <f>ttxd_xmt_data!J155</f>
        <v>15.0</v>
      </c>
      <c r="L154" s="82"/>
      <c r="M154" s="82"/>
      <c r="N154" s="83"/>
    </row>
    <row r="155" spans="1:14" ht="15.75" thickTop="1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33" t="s">
        <v>335</v>
      </c>
      <c r="L155" s="233"/>
      <c r="M155" s="233"/>
      <c r="N155" s="11"/>
    </row>
    <row r="156" spans="1:14" s="22" customFormat="1" ht="74.25" customHeight="1">
      <c r="A156" s="23"/>
      <c r="B156" s="23"/>
      <c r="C156" s="132"/>
      <c r="D156" s="23"/>
      <c r="E156" s="23"/>
      <c r="F156" s="23"/>
      <c r="G156" s="231"/>
      <c r="H156" s="231"/>
      <c r="I156" s="231"/>
      <c r="J156" s="23"/>
      <c r="K156" s="232" t="s">
        <v>325</v>
      </c>
      <c r="L156" s="232"/>
      <c r="M156" s="232"/>
      <c r="N156" s="23"/>
    </row>
    <row r="157" spans="1:14" s="22" customFormat="1" ht="14.25">
      <c r="A157" s="23"/>
      <c r="B157" s="23"/>
      <c r="C157" s="132" t="s">
        <v>322</v>
      </c>
      <c r="D157" s="23"/>
      <c r="E157" s="23"/>
      <c r="F157" s="23"/>
      <c r="G157" s="231" t="s">
        <v>323</v>
      </c>
      <c r="H157" s="231"/>
      <c r="I157" s="231"/>
      <c r="J157" s="23"/>
      <c r="K157" s="23"/>
      <c r="L157" s="23"/>
      <c r="M157" s="23"/>
      <c r="N157" s="23"/>
    </row>
    <row r="158" spans="1:14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>
      <c r="A161" s="11"/>
      <c r="B161" s="11"/>
      <c r="C161" s="132" t="s">
        <v>326</v>
      </c>
      <c r="D161" s="23"/>
      <c r="E161" s="23"/>
      <c r="F161" s="23"/>
      <c r="G161" s="231" t="s">
        <v>327</v>
      </c>
      <c r="H161" s="231"/>
      <c r="I161" s="231"/>
      <c r="J161" s="23"/>
      <c r="K161" s="231" t="s">
        <v>328</v>
      </c>
      <c r="L161" s="231"/>
      <c r="M161" s="231"/>
      <c r="N161" s="11"/>
    </row>
    <row r="162" spans="1:14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 tabSelected="false">
      <selection activeCell="J9" sqref="J9"/>
    </sheetView>
  </sheetViews>
  <sheetFormatPr defaultRowHeight="1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>
      <c r="F7" s="5" t="s">
        <v>310</v>
      </c>
      <c r="G7" s="5" t="s">
        <v>309</v>
      </c>
      <c r="H7" s="86" t="s">
        <v>171</v>
      </c>
      <c r="I7" s="86" t="s">
        <v>170</v>
      </c>
      <c r="J7" s="86" t="s">
        <v>169</v>
      </c>
      <c r="K7" s="86" t="s">
        <v>168</v>
      </c>
      <c r="L7" s="86" t="s">
        <v>304</v>
      </c>
      <c r="M7" s="86" t="s">
        <v>305</v>
      </c>
      <c r="N7" s="86" t="s">
        <v>306</v>
      </c>
      <c r="O7" s="86" t="s">
        <v>307</v>
      </c>
      <c r="P7" s="86" t="s">
        <v>308</v>
      </c>
    </row>
    <row r="9" spans="5:16">
      <c r="E9" s="0" t="s">
        <v>1036</v>
      </c>
      <c r="F9" t="s" s="0">
        <v>4</v>
      </c>
      <c r="G9" t="s" s="0">
        <v>30</v>
      </c>
      <c r="H9" t="s" s="0">
        <v>503</v>
      </c>
      <c r="I9" t="s" s="0">
        <v>503</v>
      </c>
      <c r="J9" t="s" s="0">
        <v>503</v>
      </c>
      <c r="K9" t="s" s="0">
        <v>503</v>
      </c>
      <c r="L9" t="s" s="0">
        <v>503</v>
      </c>
      <c r="M9" t="s" s="0">
        <v>503</v>
      </c>
      <c r="N9" t="s" s="0">
        <v>503</v>
      </c>
      <c r="O9" t="s" s="0">
        <v>503</v>
      </c>
      <c r="P9" t="s" s="0">
        <v>1052</v>
      </c>
    </row>
    <row r="10" spans="5:16">
      <c r="E10" s="0" t="s">
        <v>1039</v>
      </c>
      <c r="F10" t="s" s="0">
        <v>4</v>
      </c>
      <c r="G10" t="s" s="0">
        <v>511</v>
      </c>
      <c r="H10" t="s" s="0">
        <v>503</v>
      </c>
      <c r="I10" t="s" s="0">
        <v>503</v>
      </c>
      <c r="J10" t="s" s="0">
        <v>503</v>
      </c>
      <c r="K10" t="s" s="0">
        <v>503</v>
      </c>
      <c r="L10" t="s" s="0">
        <v>503</v>
      </c>
      <c r="M10" t="s" s="0">
        <v>503</v>
      </c>
      <c r="N10" t="s" s="0">
        <v>503</v>
      </c>
      <c r="O10" t="s" s="0">
        <v>503</v>
      </c>
      <c r="P10" t="s" s="0">
        <v>1053</v>
      </c>
    </row>
    <row r="11" spans="5:16">
      <c r="E11" s="0" t="s">
        <v>1038</v>
      </c>
      <c r="F11" t="s" s="0">
        <v>4</v>
      </c>
      <c r="G11" t="s" s="0">
        <v>31</v>
      </c>
      <c r="H11" t="s" s="0">
        <v>503</v>
      </c>
      <c r="I11" t="s" s="0">
        <v>503</v>
      </c>
      <c r="J11" t="s" s="0">
        <v>503</v>
      </c>
      <c r="K11" t="s" s="0">
        <v>503</v>
      </c>
      <c r="L11" t="s" s="0">
        <v>503</v>
      </c>
      <c r="M11" t="s" s="0">
        <v>503</v>
      </c>
      <c r="N11" t="s" s="0">
        <v>503</v>
      </c>
      <c r="O11" t="s" s="0">
        <v>503</v>
      </c>
      <c r="P11" t="s" s="0">
        <v>1054</v>
      </c>
    </row>
    <row r="12" spans="5:16">
      <c r="E12" s="0" t="s">
        <v>1037</v>
      </c>
      <c r="F12" t="s" s="0">
        <v>4</v>
      </c>
      <c r="G12" t="s" s="0">
        <v>227</v>
      </c>
      <c r="H12" t="s" s="0">
        <v>503</v>
      </c>
      <c r="I12" t="s" s="0">
        <v>503</v>
      </c>
      <c r="J12" t="s" s="0">
        <v>503</v>
      </c>
      <c r="K12" t="s" s="0">
        <v>503</v>
      </c>
      <c r="L12" t="s" s="0">
        <v>503</v>
      </c>
      <c r="M12" t="s" s="0">
        <v>503</v>
      </c>
      <c r="N12" t="s" s="0">
        <v>503</v>
      </c>
      <c r="O12" t="s" s="0">
        <v>503</v>
      </c>
      <c r="P12" t="s" s="0">
        <v>503</v>
      </c>
    </row>
    <row r="13" spans="5:16">
      <c r="E13" s="0" t="s">
        <v>1037</v>
      </c>
      <c r="F13" t="s" s="0">
        <v>32</v>
      </c>
      <c r="G13" t="s" s="0">
        <v>33</v>
      </c>
      <c r="H13" t="s" s="0">
        <v>503</v>
      </c>
      <c r="I13" t="s" s="0">
        <v>503</v>
      </c>
      <c r="J13" t="s" s="0">
        <v>503</v>
      </c>
      <c r="K13" t="s" s="0">
        <v>503</v>
      </c>
      <c r="L13" t="s" s="0">
        <v>503</v>
      </c>
      <c r="M13" t="s" s="0">
        <v>503</v>
      </c>
      <c r="N13" t="s" s="0">
        <v>503</v>
      </c>
      <c r="O13" t="s" s="0">
        <v>503</v>
      </c>
      <c r="P13" t="s" s="0">
        <v>1055</v>
      </c>
    </row>
    <row r="14" spans="5:16">
      <c r="E14" s="0" t="s">
        <v>1036</v>
      </c>
      <c r="F14" t="s" s="0">
        <v>32</v>
      </c>
      <c r="G14" t="s" s="0">
        <v>329</v>
      </c>
      <c r="H14" t="s" s="0">
        <v>503</v>
      </c>
      <c r="I14" t="s" s="0">
        <v>503</v>
      </c>
      <c r="J14" t="s" s="0">
        <v>503</v>
      </c>
      <c r="K14" t="s" s="0">
        <v>503</v>
      </c>
      <c r="L14" t="s" s="0">
        <v>503</v>
      </c>
      <c r="M14" t="s" s="0">
        <v>503</v>
      </c>
      <c r="N14" t="s" s="0">
        <v>503</v>
      </c>
      <c r="O14" t="s" s="0">
        <v>503</v>
      </c>
      <c r="P14" t="s" s="0">
        <v>503</v>
      </c>
    </row>
    <row r="15" spans="5:16">
      <c r="E15" s="0" t="s">
        <v>1036</v>
      </c>
      <c r="F15" t="s" s="0">
        <v>34</v>
      </c>
      <c r="G15" t="s" s="0">
        <v>35</v>
      </c>
      <c r="H15" t="s" s="0">
        <v>503</v>
      </c>
      <c r="I15" t="s" s="0">
        <v>503</v>
      </c>
      <c r="J15" t="s" s="0">
        <v>503</v>
      </c>
      <c r="K15" t="s" s="0">
        <v>503</v>
      </c>
      <c r="L15" t="s" s="0">
        <v>503</v>
      </c>
      <c r="M15" t="s" s="0">
        <v>503</v>
      </c>
      <c r="N15" t="s" s="0">
        <v>503</v>
      </c>
      <c r="O15" t="s" s="0">
        <v>503</v>
      </c>
      <c r="P15" t="s" s="0">
        <v>503</v>
      </c>
    </row>
    <row r="16" spans="5:16">
      <c r="E16" s="0" t="s">
        <v>1037</v>
      </c>
      <c r="F16" t="s" s="0">
        <v>34</v>
      </c>
      <c r="G16" t="s" s="0">
        <v>36</v>
      </c>
      <c r="H16" t="s" s="0">
        <v>503</v>
      </c>
      <c r="I16" t="s" s="0">
        <v>503</v>
      </c>
      <c r="J16" t="s" s="0">
        <v>503</v>
      </c>
      <c r="K16" t="s" s="0">
        <v>503</v>
      </c>
      <c r="L16" t="s" s="0">
        <v>503</v>
      </c>
      <c r="M16" t="s" s="0">
        <v>503</v>
      </c>
      <c r="N16" t="s" s="0">
        <v>503</v>
      </c>
      <c r="O16" t="s" s="0">
        <v>503</v>
      </c>
      <c r="P16" t="s" s="0">
        <v>1056</v>
      </c>
    </row>
    <row r="17" spans="5:16">
      <c r="E17" s="0" t="s">
        <v>1038</v>
      </c>
      <c r="F17" t="s" s="0">
        <v>34</v>
      </c>
      <c r="G17" t="s" s="0">
        <v>37</v>
      </c>
      <c r="H17" t="s" s="0">
        <v>503</v>
      </c>
      <c r="I17" t="s" s="0">
        <v>503</v>
      </c>
      <c r="J17" t="s" s="0">
        <v>503</v>
      </c>
      <c r="K17" t="s" s="0">
        <v>503</v>
      </c>
      <c r="L17" t="s" s="0">
        <v>503</v>
      </c>
      <c r="M17" t="s" s="0">
        <v>503</v>
      </c>
      <c r="N17" t="s" s="0">
        <v>503</v>
      </c>
      <c r="O17" t="s" s="0">
        <v>503</v>
      </c>
      <c r="P17" t="s" s="0">
        <v>503</v>
      </c>
    </row>
    <row r="18" spans="5:16">
      <c r="E18" s="0" t="s">
        <v>1037</v>
      </c>
      <c r="F18" t="s" s="0">
        <v>38</v>
      </c>
      <c r="G18" t="s" s="0">
        <v>39</v>
      </c>
      <c r="H18" t="s" s="0">
        <v>503</v>
      </c>
      <c r="I18" t="s" s="0">
        <v>503</v>
      </c>
      <c r="J18" t="s" s="0">
        <v>503</v>
      </c>
      <c r="K18" t="s" s="0">
        <v>503</v>
      </c>
      <c r="L18" t="s" s="0">
        <v>503</v>
      </c>
      <c r="M18" t="s" s="0">
        <v>503</v>
      </c>
      <c r="N18" t="s" s="0">
        <v>503</v>
      </c>
      <c r="O18" t="s" s="0">
        <v>503</v>
      </c>
      <c r="P18" t="s" s="0">
        <v>503</v>
      </c>
    </row>
    <row r="19" spans="5:16">
      <c r="E19" s="0" t="s">
        <v>1036</v>
      </c>
      <c r="F19" t="s" s="0">
        <v>38</v>
      </c>
      <c r="G19" t="s" s="0">
        <v>40</v>
      </c>
      <c r="H19" t="s" s="0">
        <v>503</v>
      </c>
      <c r="I19" t="s" s="0">
        <v>503</v>
      </c>
      <c r="J19" t="s" s="0">
        <v>503</v>
      </c>
      <c r="K19" t="s" s="0">
        <v>503</v>
      </c>
      <c r="L19" t="s" s="0">
        <v>503</v>
      </c>
      <c r="M19" t="s" s="0">
        <v>503</v>
      </c>
      <c r="N19" t="s" s="0">
        <v>503</v>
      </c>
      <c r="O19" t="s" s="0">
        <v>503</v>
      </c>
      <c r="P19" t="s" s="0">
        <v>503</v>
      </c>
    </row>
    <row r="20" spans="5:16">
      <c r="E20" s="0" t="s">
        <v>1037</v>
      </c>
      <c r="F20" t="s" s="0">
        <v>41</v>
      </c>
      <c r="G20" t="s" s="0">
        <v>44</v>
      </c>
      <c r="H20" t="s" s="0">
        <v>503</v>
      </c>
      <c r="I20" t="s" s="0">
        <v>503</v>
      </c>
      <c r="J20" t="s" s="0">
        <v>503</v>
      </c>
      <c r="K20" t="s" s="0">
        <v>503</v>
      </c>
      <c r="L20" t="s" s="0">
        <v>503</v>
      </c>
      <c r="M20" t="s" s="0">
        <v>503</v>
      </c>
      <c r="N20" t="s" s="0">
        <v>503</v>
      </c>
      <c r="O20" t="s" s="0">
        <v>503</v>
      </c>
      <c r="P20" t="s" s="0">
        <v>503</v>
      </c>
    </row>
    <row r="21" spans="5:16">
      <c r="E21" s="0" t="s">
        <v>1036</v>
      </c>
      <c r="F21" t="s" s="0">
        <v>41</v>
      </c>
      <c r="G21" t="s" s="0">
        <v>45</v>
      </c>
      <c r="H21" t="s" s="0">
        <v>503</v>
      </c>
      <c r="I21" t="s" s="0">
        <v>503</v>
      </c>
      <c r="J21" t="s" s="0">
        <v>503</v>
      </c>
      <c r="K21" t="s" s="0">
        <v>503</v>
      </c>
      <c r="L21" t="s" s="0">
        <v>503</v>
      </c>
      <c r="M21" t="s" s="0">
        <v>503</v>
      </c>
      <c r="N21" t="s" s="0">
        <v>503</v>
      </c>
      <c r="O21" t="s" s="0">
        <v>503</v>
      </c>
      <c r="P21" t="s" s="0">
        <v>503</v>
      </c>
    </row>
    <row r="22" spans="5:16">
      <c r="E22" s="0" t="s">
        <v>1038</v>
      </c>
      <c r="F22" t="s" s="0">
        <v>41</v>
      </c>
      <c r="G22" t="s" s="0">
        <v>43</v>
      </c>
      <c r="H22" t="s" s="0">
        <v>503</v>
      </c>
      <c r="I22" t="s" s="0">
        <v>503</v>
      </c>
      <c r="J22" t="s" s="0">
        <v>503</v>
      </c>
      <c r="K22" t="s" s="0">
        <v>503</v>
      </c>
      <c r="L22" t="s" s="0">
        <v>503</v>
      </c>
      <c r="M22" t="s" s="0">
        <v>503</v>
      </c>
      <c r="N22" t="s" s="0">
        <v>503</v>
      </c>
      <c r="O22" t="s" s="0">
        <v>503</v>
      </c>
      <c r="P22" t="s" s="0">
        <v>503</v>
      </c>
    </row>
    <row r="23" spans="5:16">
      <c r="E23" s="0" t="s">
        <v>1039</v>
      </c>
      <c r="F23" t="s" s="0">
        <v>41</v>
      </c>
      <c r="G23" t="s" s="0">
        <v>42</v>
      </c>
      <c r="H23" t="s" s="0">
        <v>503</v>
      </c>
      <c r="I23" t="s" s="0">
        <v>503</v>
      </c>
      <c r="J23" t="s" s="0">
        <v>503</v>
      </c>
      <c r="K23" t="s" s="0">
        <v>503</v>
      </c>
      <c r="L23" t="s" s="0">
        <v>503</v>
      </c>
      <c r="M23" t="s" s="0">
        <v>503</v>
      </c>
      <c r="N23" t="s" s="0">
        <v>503</v>
      </c>
      <c r="O23" t="s" s="0">
        <v>503</v>
      </c>
      <c r="P23" t="s" s="0">
        <v>503</v>
      </c>
    </row>
    <row r="24" spans="5:16">
      <c r="E24" s="0" t="s">
        <v>1050</v>
      </c>
      <c r="F24" t="s" s="0">
        <v>41</v>
      </c>
      <c r="G24" t="s" s="0">
        <v>48</v>
      </c>
      <c r="H24" t="s" s="0">
        <v>503</v>
      </c>
      <c r="I24" t="s" s="0">
        <v>503</v>
      </c>
      <c r="J24" t="s" s="0">
        <v>503</v>
      </c>
      <c r="K24" t="s" s="0">
        <v>503</v>
      </c>
      <c r="L24" t="s" s="0">
        <v>503</v>
      </c>
      <c r="M24" t="s" s="0">
        <v>503</v>
      </c>
      <c r="N24" t="s" s="0">
        <v>503</v>
      </c>
      <c r="O24" t="s" s="0">
        <v>503</v>
      </c>
      <c r="P24" t="s" s="0">
        <v>503</v>
      </c>
    </row>
    <row r="25" spans="5:16">
      <c r="E25" s="0" t="s">
        <v>1040</v>
      </c>
      <c r="F25" t="s" s="0">
        <v>41</v>
      </c>
      <c r="G25" t="s" s="0">
        <v>47</v>
      </c>
      <c r="H25" t="s" s="0">
        <v>503</v>
      </c>
      <c r="I25" t="s" s="0">
        <v>503</v>
      </c>
      <c r="J25" t="s" s="0">
        <v>503</v>
      </c>
      <c r="K25" t="s" s="0">
        <v>503</v>
      </c>
      <c r="L25" t="s" s="0">
        <v>503</v>
      </c>
      <c r="M25" t="s" s="0">
        <v>503</v>
      </c>
      <c r="N25" t="s" s="0">
        <v>503</v>
      </c>
      <c r="O25" t="s" s="0">
        <v>503</v>
      </c>
      <c r="P25" t="s" s="0">
        <v>503</v>
      </c>
    </row>
    <row r="26" spans="5:16">
      <c r="E26" s="0" t="s">
        <v>1041</v>
      </c>
      <c r="F26" t="s" s="0">
        <v>41</v>
      </c>
      <c r="G26" t="s" s="0">
        <v>46</v>
      </c>
      <c r="H26" t="s" s="0">
        <v>503</v>
      </c>
      <c r="I26" t="s" s="0">
        <v>503</v>
      </c>
      <c r="J26" t="s" s="0">
        <v>503</v>
      </c>
      <c r="K26" t="s" s="0">
        <v>503</v>
      </c>
      <c r="L26" t="s" s="0">
        <v>503</v>
      </c>
      <c r="M26" t="s" s="0">
        <v>503</v>
      </c>
      <c r="N26" t="s" s="0">
        <v>503</v>
      </c>
      <c r="O26" t="s" s="0">
        <v>503</v>
      </c>
      <c r="P26" t="s" s="0">
        <v>503</v>
      </c>
    </row>
    <row r="27" spans="5:16">
      <c r="E27" s="0" t="s">
        <v>1057</v>
      </c>
      <c r="F27" t="s" s="0">
        <v>41</v>
      </c>
      <c r="G27" t="s" s="0">
        <v>51</v>
      </c>
      <c r="H27" t="s" s="0">
        <v>503</v>
      </c>
      <c r="I27" t="s" s="0">
        <v>503</v>
      </c>
      <c r="J27" t="s" s="0">
        <v>503</v>
      </c>
      <c r="K27" t="s" s="0">
        <v>503</v>
      </c>
      <c r="L27" t="s" s="0">
        <v>503</v>
      </c>
      <c r="M27" t="s" s="0">
        <v>503</v>
      </c>
      <c r="N27" t="s" s="0">
        <v>503</v>
      </c>
      <c r="O27" t="s" s="0">
        <v>503</v>
      </c>
      <c r="P27" t="s" s="0">
        <v>503</v>
      </c>
    </row>
    <row r="28" spans="5:16">
      <c r="E28" s="0" t="s">
        <v>1042</v>
      </c>
      <c r="F28" t="s" s="0">
        <v>41</v>
      </c>
      <c r="G28" t="s" s="0">
        <v>49</v>
      </c>
      <c r="H28" t="s" s="0">
        <v>503</v>
      </c>
      <c r="I28" t="s" s="0">
        <v>503</v>
      </c>
      <c r="J28" t="s" s="0">
        <v>503</v>
      </c>
      <c r="K28" t="s" s="0">
        <v>503</v>
      </c>
      <c r="L28" t="s" s="0">
        <v>503</v>
      </c>
      <c r="M28" t="s" s="0">
        <v>503</v>
      </c>
      <c r="N28" t="s" s="0">
        <v>503</v>
      </c>
      <c r="O28" t="s" s="0">
        <v>503</v>
      </c>
      <c r="P28" t="s" s="0">
        <v>503</v>
      </c>
    </row>
    <row r="29" spans="5:16">
      <c r="E29" s="0" t="s">
        <v>1043</v>
      </c>
      <c r="F29" t="s" s="0">
        <v>41</v>
      </c>
      <c r="G29" t="s" s="0">
        <v>50</v>
      </c>
      <c r="H29" t="s" s="0">
        <v>503</v>
      </c>
      <c r="I29" t="s" s="0">
        <v>503</v>
      </c>
      <c r="J29" t="s" s="0">
        <v>503</v>
      </c>
      <c r="K29" t="s" s="0">
        <v>503</v>
      </c>
      <c r="L29" t="s" s="0">
        <v>503</v>
      </c>
      <c r="M29" t="s" s="0">
        <v>503</v>
      </c>
      <c r="N29" t="s" s="0">
        <v>503</v>
      </c>
      <c r="O29" t="s" s="0">
        <v>503</v>
      </c>
      <c r="P29" t="s" s="0">
        <v>503</v>
      </c>
    </row>
    <row r="30" spans="5:16">
      <c r="E30" s="0" t="s">
        <v>1036</v>
      </c>
      <c r="F30" t="s" s="0">
        <v>52</v>
      </c>
      <c r="G30" t="s" s="0">
        <v>57</v>
      </c>
      <c r="H30" t="s" s="0">
        <v>503</v>
      </c>
      <c r="I30" t="s" s="0">
        <v>503</v>
      </c>
      <c r="J30" t="s" s="0">
        <v>503</v>
      </c>
      <c r="K30" t="s" s="0">
        <v>503</v>
      </c>
      <c r="L30" t="s" s="0">
        <v>503</v>
      </c>
      <c r="M30" t="s" s="0">
        <v>503</v>
      </c>
      <c r="N30" t="s" s="0">
        <v>503</v>
      </c>
      <c r="O30" t="s" s="0">
        <v>503</v>
      </c>
      <c r="P30" t="s" s="0">
        <v>503</v>
      </c>
    </row>
    <row r="31" spans="5:16">
      <c r="E31" s="0" t="s">
        <v>1040</v>
      </c>
      <c r="F31" t="s" s="0">
        <v>52</v>
      </c>
      <c r="G31" t="s" s="0">
        <v>53</v>
      </c>
      <c r="H31" t="s" s="0">
        <v>503</v>
      </c>
      <c r="I31" t="s" s="0">
        <v>503</v>
      </c>
      <c r="J31" t="s" s="0">
        <v>503</v>
      </c>
      <c r="K31" t="s" s="0">
        <v>503</v>
      </c>
      <c r="L31" t="s" s="0">
        <v>503</v>
      </c>
      <c r="M31" t="s" s="0">
        <v>503</v>
      </c>
      <c r="N31" t="s" s="0">
        <v>503</v>
      </c>
      <c r="O31" t="s" s="0">
        <v>503</v>
      </c>
      <c r="P31" t="s" s="0">
        <v>503</v>
      </c>
    </row>
    <row r="32" spans="5:16">
      <c r="E32" s="0" t="s">
        <v>1050</v>
      </c>
      <c r="F32" t="s" s="0">
        <v>52</v>
      </c>
      <c r="G32" t="s" s="0">
        <v>54</v>
      </c>
      <c r="H32" t="s" s="0">
        <v>503</v>
      </c>
      <c r="I32" t="s" s="0">
        <v>503</v>
      </c>
      <c r="J32" t="s" s="0">
        <v>503</v>
      </c>
      <c r="K32" t="s" s="0">
        <v>503</v>
      </c>
      <c r="L32" t="s" s="0">
        <v>503</v>
      </c>
      <c r="M32" t="s" s="0">
        <v>503</v>
      </c>
      <c r="N32" t="s" s="0">
        <v>503</v>
      </c>
      <c r="O32" t="s" s="0">
        <v>503</v>
      </c>
      <c r="P32" t="s" s="0">
        <v>503</v>
      </c>
    </row>
    <row r="33" spans="5:16">
      <c r="E33" s="0" t="s">
        <v>1039</v>
      </c>
      <c r="F33" t="s" s="0">
        <v>52</v>
      </c>
      <c r="G33" t="s" s="0">
        <v>55</v>
      </c>
      <c r="H33" t="s" s="0">
        <v>503</v>
      </c>
      <c r="I33" t="s" s="0">
        <v>503</v>
      </c>
      <c r="J33" t="s" s="0">
        <v>503</v>
      </c>
      <c r="K33" t="s" s="0">
        <v>503</v>
      </c>
      <c r="L33" t="s" s="0">
        <v>503</v>
      </c>
      <c r="M33" t="s" s="0">
        <v>503</v>
      </c>
      <c r="N33" t="s" s="0">
        <v>503</v>
      </c>
      <c r="O33" t="s" s="0">
        <v>503</v>
      </c>
      <c r="P33" t="s" s="0">
        <v>503</v>
      </c>
    </row>
    <row r="34" spans="5:16">
      <c r="E34" s="0" t="s">
        <v>1038</v>
      </c>
      <c r="F34" t="s" s="0">
        <v>52</v>
      </c>
      <c r="G34" t="s" s="0">
        <v>530</v>
      </c>
      <c r="H34" t="s" s="0">
        <v>503</v>
      </c>
      <c r="I34" t="s" s="0">
        <v>503</v>
      </c>
      <c r="J34" t="s" s="0">
        <v>503</v>
      </c>
      <c r="K34" t="s" s="0">
        <v>503</v>
      </c>
      <c r="L34" t="s" s="0">
        <v>503</v>
      </c>
      <c r="M34" t="s" s="0">
        <v>503</v>
      </c>
      <c r="N34" t="s" s="0">
        <v>503</v>
      </c>
      <c r="O34" t="s" s="0">
        <v>503</v>
      </c>
      <c r="P34" t="s" s="0">
        <v>503</v>
      </c>
    </row>
    <row r="35" spans="5:16">
      <c r="E35" s="0" t="s">
        <v>1037</v>
      </c>
      <c r="F35" t="s" s="0">
        <v>52</v>
      </c>
      <c r="G35" t="s" s="0">
        <v>56</v>
      </c>
      <c r="H35" t="s" s="0">
        <v>503</v>
      </c>
      <c r="I35" t="s" s="0">
        <v>503</v>
      </c>
      <c r="J35" t="s" s="0">
        <v>503</v>
      </c>
      <c r="K35" t="s" s="0">
        <v>503</v>
      </c>
      <c r="L35" t="s" s="0">
        <v>503</v>
      </c>
      <c r="M35" t="s" s="0">
        <v>503</v>
      </c>
      <c r="N35" t="s" s="0">
        <v>503</v>
      </c>
      <c r="O35" t="s" s="0">
        <v>503</v>
      </c>
      <c r="P35" t="s" s="0">
        <v>503</v>
      </c>
    </row>
    <row r="36" spans="5:16">
      <c r="E36" s="0" t="s">
        <v>1037</v>
      </c>
      <c r="F36" t="s" s="0">
        <v>58</v>
      </c>
      <c r="G36" t="s" s="0">
        <v>59</v>
      </c>
      <c r="H36" t="s" s="0">
        <v>503</v>
      </c>
      <c r="I36" t="s" s="0">
        <v>503</v>
      </c>
      <c r="J36" t="s" s="0">
        <v>503</v>
      </c>
      <c r="K36" t="s" s="0">
        <v>503</v>
      </c>
      <c r="L36" t="s" s="0">
        <v>503</v>
      </c>
      <c r="M36" t="s" s="0">
        <v>503</v>
      </c>
      <c r="N36" t="s" s="0">
        <v>503</v>
      </c>
      <c r="O36" t="s" s="0">
        <v>503</v>
      </c>
      <c r="P36" t="s" s="0">
        <v>503</v>
      </c>
    </row>
    <row r="37" spans="5:16">
      <c r="E37" s="0" t="s">
        <v>1036</v>
      </c>
      <c r="F37" t="s" s="0">
        <v>58</v>
      </c>
      <c r="G37" t="s" s="0">
        <v>60</v>
      </c>
      <c r="H37" t="s" s="0">
        <v>503</v>
      </c>
      <c r="I37" t="s" s="0">
        <v>503</v>
      </c>
      <c r="J37" t="s" s="0">
        <v>503</v>
      </c>
      <c r="K37" t="s" s="0">
        <v>503</v>
      </c>
      <c r="L37" t="s" s="0">
        <v>503</v>
      </c>
      <c r="M37" t="s" s="0">
        <v>503</v>
      </c>
      <c r="N37" t="s" s="0">
        <v>503</v>
      </c>
      <c r="O37" t="s" s="0">
        <v>503</v>
      </c>
      <c r="P37" t="s" s="0">
        <v>503</v>
      </c>
    </row>
    <row r="38" spans="5:16">
      <c r="E38" s="0" t="s">
        <v>1040</v>
      </c>
      <c r="F38" t="s" s="0">
        <v>61</v>
      </c>
      <c r="G38" t="s" s="0">
        <v>541</v>
      </c>
      <c r="H38" t="s" s="0">
        <v>503</v>
      </c>
      <c r="I38" t="s" s="0">
        <v>503</v>
      </c>
      <c r="J38" t="s" s="0">
        <v>503</v>
      </c>
      <c r="K38" t="s" s="0">
        <v>503</v>
      </c>
      <c r="L38" t="s" s="0">
        <v>503</v>
      </c>
      <c r="M38" t="s" s="0">
        <v>503</v>
      </c>
      <c r="N38" t="s" s="0">
        <v>503</v>
      </c>
      <c r="O38" t="s" s="0">
        <v>503</v>
      </c>
      <c r="P38" t="s" s="0">
        <v>503</v>
      </c>
    </row>
    <row r="39" spans="5:16">
      <c r="E39" s="0" t="s">
        <v>1041</v>
      </c>
      <c r="F39" t="s" s="0">
        <v>61</v>
      </c>
      <c r="G39" t="s" s="0">
        <v>63</v>
      </c>
      <c r="H39" t="s" s="0">
        <v>503</v>
      </c>
      <c r="I39" t="s" s="0">
        <v>503</v>
      </c>
      <c r="J39" t="s" s="0">
        <v>503</v>
      </c>
      <c r="K39" t="s" s="0">
        <v>503</v>
      </c>
      <c r="L39" t="s" s="0">
        <v>503</v>
      </c>
      <c r="M39" t="s" s="0">
        <v>503</v>
      </c>
      <c r="N39" t="s" s="0">
        <v>503</v>
      </c>
      <c r="O39" t="s" s="0">
        <v>503</v>
      </c>
      <c r="P39" t="s" s="0">
        <v>503</v>
      </c>
    </row>
    <row r="40" spans="5:16">
      <c r="E40" s="0" t="s">
        <v>1039</v>
      </c>
      <c r="F40" t="s" s="0">
        <v>61</v>
      </c>
      <c r="G40" t="s" s="0">
        <v>64</v>
      </c>
      <c r="H40" t="s" s="0">
        <v>503</v>
      </c>
      <c r="I40" t="s" s="0">
        <v>503</v>
      </c>
      <c r="J40" t="s" s="0">
        <v>503</v>
      </c>
      <c r="K40" t="s" s="0">
        <v>503</v>
      </c>
      <c r="L40" t="s" s="0">
        <v>503</v>
      </c>
      <c r="M40" t="s" s="0">
        <v>503</v>
      </c>
      <c r="N40" t="s" s="0">
        <v>503</v>
      </c>
      <c r="O40" t="s" s="0">
        <v>503</v>
      </c>
      <c r="P40" t="s" s="0">
        <v>503</v>
      </c>
    </row>
    <row r="41" spans="5:16">
      <c r="E41" s="0" t="s">
        <v>1038</v>
      </c>
      <c r="F41" t="s" s="0">
        <v>61</v>
      </c>
      <c r="G41" t="s" s="0">
        <v>65</v>
      </c>
      <c r="H41" t="s" s="0">
        <v>503</v>
      </c>
      <c r="I41" t="s" s="0">
        <v>503</v>
      </c>
      <c r="J41" t="s" s="0">
        <v>503</v>
      </c>
      <c r="K41" t="s" s="0">
        <v>503</v>
      </c>
      <c r="L41" t="s" s="0">
        <v>503</v>
      </c>
      <c r="M41" t="s" s="0">
        <v>503</v>
      </c>
      <c r="N41" t="s" s="0">
        <v>503</v>
      </c>
      <c r="O41" t="s" s="0">
        <v>503</v>
      </c>
      <c r="P41" t="s" s="0">
        <v>503</v>
      </c>
    </row>
    <row r="42" spans="5:16">
      <c r="E42" s="0" t="s">
        <v>1037</v>
      </c>
      <c r="F42" t="s" s="0">
        <v>61</v>
      </c>
      <c r="G42" t="s" s="0">
        <v>66</v>
      </c>
      <c r="H42" t="s" s="0">
        <v>503</v>
      </c>
      <c r="I42" t="s" s="0">
        <v>503</v>
      </c>
      <c r="J42" t="s" s="0">
        <v>503</v>
      </c>
      <c r="K42" t="s" s="0">
        <v>503</v>
      </c>
      <c r="L42" t="s" s="0">
        <v>503</v>
      </c>
      <c r="M42" t="s" s="0">
        <v>503</v>
      </c>
      <c r="N42" t="s" s="0">
        <v>503</v>
      </c>
      <c r="O42" t="s" s="0">
        <v>503</v>
      </c>
      <c r="P42" t="s" s="0">
        <v>503</v>
      </c>
    </row>
    <row r="43" spans="5:16">
      <c r="E43" s="0" t="s">
        <v>1036</v>
      </c>
      <c r="F43" t="s" s="0">
        <v>61</v>
      </c>
      <c r="G43" t="s" s="0">
        <v>67</v>
      </c>
      <c r="H43" t="s" s="0">
        <v>503</v>
      </c>
      <c r="I43" t="s" s="0">
        <v>503</v>
      </c>
      <c r="J43" t="s" s="0">
        <v>503</v>
      </c>
      <c r="K43" t="s" s="0">
        <v>503</v>
      </c>
      <c r="L43" t="s" s="0">
        <v>503</v>
      </c>
      <c r="M43" t="s" s="0">
        <v>503</v>
      </c>
      <c r="N43" t="s" s="0">
        <v>503</v>
      </c>
      <c r="O43" t="s" s="0">
        <v>503</v>
      </c>
      <c r="P43" t="s" s="0">
        <v>503</v>
      </c>
    </row>
    <row r="44" spans="5:16">
      <c r="E44" s="0" t="s">
        <v>1050</v>
      </c>
      <c r="F44" t="s" s="0">
        <v>61</v>
      </c>
      <c r="G44" t="s" s="0">
        <v>62</v>
      </c>
      <c r="H44" t="s" s="0">
        <v>503</v>
      </c>
      <c r="I44" t="s" s="0">
        <v>503</v>
      </c>
      <c r="J44" t="s" s="0">
        <v>503</v>
      </c>
      <c r="K44" t="s" s="0">
        <v>503</v>
      </c>
      <c r="L44" t="s" s="0">
        <v>503</v>
      </c>
      <c r="M44" t="s" s="0">
        <v>503</v>
      </c>
      <c r="N44" t="s" s="0">
        <v>503</v>
      </c>
      <c r="O44" t="s" s="0">
        <v>503</v>
      </c>
      <c r="P44" t="s" s="0">
        <v>503</v>
      </c>
    </row>
    <row r="45" spans="5:16">
      <c r="E45" s="0" t="s">
        <v>1036</v>
      </c>
      <c r="F45" t="s" s="0">
        <v>69</v>
      </c>
      <c r="G45" t="s" s="0">
        <v>70</v>
      </c>
      <c r="H45" t="s" s="0">
        <v>503</v>
      </c>
      <c r="I45" t="s" s="0">
        <v>503</v>
      </c>
      <c r="J45" t="s" s="0">
        <v>503</v>
      </c>
      <c r="K45" t="s" s="0">
        <v>503</v>
      </c>
      <c r="L45" t="s" s="0">
        <v>503</v>
      </c>
      <c r="M45" t="s" s="0">
        <v>503</v>
      </c>
      <c r="N45" t="s" s="0">
        <v>503</v>
      </c>
      <c r="O45" t="s" s="0">
        <v>503</v>
      </c>
      <c r="P45" t="s" s="0">
        <v>503</v>
      </c>
    </row>
    <row r="46" spans="5:16">
      <c r="E46" s="0" t="s">
        <v>1038</v>
      </c>
      <c r="F46" t="s" s="0">
        <v>71</v>
      </c>
      <c r="G46" t="s" s="0">
        <v>79</v>
      </c>
      <c r="H46" t="s" s="0">
        <v>503</v>
      </c>
      <c r="I46" t="s" s="0">
        <v>503</v>
      </c>
      <c r="J46" t="s" s="0">
        <v>503</v>
      </c>
      <c r="K46" t="s" s="0">
        <v>503</v>
      </c>
      <c r="L46" t="s" s="0">
        <v>503</v>
      </c>
      <c r="M46" t="s" s="0">
        <v>503</v>
      </c>
      <c r="N46" t="s" s="0">
        <v>503</v>
      </c>
      <c r="O46" t="s" s="0">
        <v>503</v>
      </c>
      <c r="P46" t="s" s="0">
        <v>503</v>
      </c>
    </row>
    <row r="47" spans="5:16">
      <c r="E47" s="0" t="s">
        <v>1036</v>
      </c>
      <c r="F47" t="s" s="0">
        <v>71</v>
      </c>
      <c r="G47" t="s" s="0">
        <v>80</v>
      </c>
      <c r="H47" t="s" s="0">
        <v>503</v>
      </c>
      <c r="I47" t="s" s="0">
        <v>503</v>
      </c>
      <c r="J47" t="s" s="0">
        <v>503</v>
      </c>
      <c r="K47" t="s" s="0">
        <v>503</v>
      </c>
      <c r="L47" t="s" s="0">
        <v>503</v>
      </c>
      <c r="M47" t="s" s="0">
        <v>503</v>
      </c>
      <c r="N47" t="s" s="0">
        <v>503</v>
      </c>
      <c r="O47" t="s" s="0">
        <v>503</v>
      </c>
      <c r="P47" t="s" s="0">
        <v>503</v>
      </c>
    </row>
    <row r="48" spans="5:16">
      <c r="E48" s="0" t="s">
        <v>1057</v>
      </c>
      <c r="F48" t="s" s="0">
        <v>71</v>
      </c>
      <c r="G48" t="s" s="0">
        <v>72</v>
      </c>
      <c r="H48" t="s" s="0">
        <v>503</v>
      </c>
      <c r="I48" t="s" s="0">
        <v>503</v>
      </c>
      <c r="J48" t="s" s="0">
        <v>503</v>
      </c>
      <c r="K48" t="s" s="0">
        <v>503</v>
      </c>
      <c r="L48" t="s" s="0">
        <v>503</v>
      </c>
      <c r="M48" t="s" s="0">
        <v>503</v>
      </c>
      <c r="N48" t="s" s="0">
        <v>503</v>
      </c>
      <c r="O48" t="s" s="0">
        <v>503</v>
      </c>
      <c r="P48" t="s" s="0">
        <v>503</v>
      </c>
    </row>
    <row r="49" spans="5:16">
      <c r="E49" s="0" t="s">
        <v>1041</v>
      </c>
      <c r="F49" t="s" s="0">
        <v>71</v>
      </c>
      <c r="G49" t="s" s="0">
        <v>73</v>
      </c>
      <c r="H49" t="s" s="0">
        <v>503</v>
      </c>
      <c r="I49" t="s" s="0">
        <v>503</v>
      </c>
      <c r="J49" t="s" s="0">
        <v>503</v>
      </c>
      <c r="K49" t="s" s="0">
        <v>503</v>
      </c>
      <c r="L49" t="s" s="0">
        <v>503</v>
      </c>
      <c r="M49" t="s" s="0">
        <v>503</v>
      </c>
      <c r="N49" t="s" s="0">
        <v>503</v>
      </c>
      <c r="O49" t="s" s="0">
        <v>503</v>
      </c>
      <c r="P49" t="s" s="0">
        <v>503</v>
      </c>
    </row>
    <row r="50" spans="5:16">
      <c r="E50" s="0" t="s">
        <v>1040</v>
      </c>
      <c r="F50" t="s" s="0">
        <v>71</v>
      </c>
      <c r="G50" t="s" s="0">
        <v>74</v>
      </c>
      <c r="H50" t="s" s="0">
        <v>503</v>
      </c>
      <c r="I50" t="s" s="0">
        <v>503</v>
      </c>
      <c r="J50" t="s" s="0">
        <v>503</v>
      </c>
      <c r="K50" t="s" s="0">
        <v>503</v>
      </c>
      <c r="L50" t="s" s="0">
        <v>503</v>
      </c>
      <c r="M50" t="s" s="0">
        <v>503</v>
      </c>
      <c r="N50" t="s" s="0">
        <v>503</v>
      </c>
      <c r="O50" t="s" s="0">
        <v>503</v>
      </c>
      <c r="P50" t="s" s="0">
        <v>503</v>
      </c>
    </row>
    <row r="51" spans="5:16">
      <c r="E51" s="0" t="s">
        <v>1050</v>
      </c>
      <c r="F51" t="s" s="0">
        <v>71</v>
      </c>
      <c r="G51" t="s" s="0">
        <v>75</v>
      </c>
      <c r="H51" t="s" s="0">
        <v>503</v>
      </c>
      <c r="I51" t="s" s="0">
        <v>503</v>
      </c>
      <c r="J51" t="s" s="0">
        <v>503</v>
      </c>
      <c r="K51" t="s" s="0">
        <v>503</v>
      </c>
      <c r="L51" t="s" s="0">
        <v>503</v>
      </c>
      <c r="M51" t="s" s="0">
        <v>503</v>
      </c>
      <c r="N51" t="s" s="0">
        <v>503</v>
      </c>
      <c r="O51" t="s" s="0">
        <v>503</v>
      </c>
      <c r="P51" t="s" s="0">
        <v>503</v>
      </c>
    </row>
    <row r="52" spans="5:16">
      <c r="E52" s="0" t="s">
        <v>1043</v>
      </c>
      <c r="F52" t="s" s="0">
        <v>71</v>
      </c>
      <c r="G52" t="s" s="0">
        <v>330</v>
      </c>
      <c r="H52" t="s" s="0">
        <v>503</v>
      </c>
      <c r="I52" t="s" s="0">
        <v>503</v>
      </c>
      <c r="J52" t="s" s="0">
        <v>503</v>
      </c>
      <c r="K52" t="s" s="0">
        <v>503</v>
      </c>
      <c r="L52" t="s" s="0">
        <v>503</v>
      </c>
      <c r="M52" t="s" s="0">
        <v>503</v>
      </c>
      <c r="N52" t="s" s="0">
        <v>503</v>
      </c>
      <c r="O52" t="s" s="0">
        <v>503</v>
      </c>
      <c r="P52" t="s" s="0">
        <v>503</v>
      </c>
    </row>
    <row r="53" spans="5:16">
      <c r="E53" s="0" t="s">
        <v>1042</v>
      </c>
      <c r="F53" t="s" s="0">
        <v>71</v>
      </c>
      <c r="G53" t="s" s="0">
        <v>76</v>
      </c>
      <c r="H53" t="s" s="0">
        <v>503</v>
      </c>
      <c r="I53" t="s" s="0">
        <v>503</v>
      </c>
      <c r="J53" t="s" s="0">
        <v>503</v>
      </c>
      <c r="K53" t="s" s="0">
        <v>503</v>
      </c>
      <c r="L53" t="s" s="0">
        <v>503</v>
      </c>
      <c r="M53" t="s" s="0">
        <v>503</v>
      </c>
      <c r="N53" t="s" s="0">
        <v>503</v>
      </c>
      <c r="O53" t="s" s="0">
        <v>503</v>
      </c>
      <c r="P53" t="s" s="0">
        <v>503</v>
      </c>
    </row>
    <row r="54" spans="5:16">
      <c r="E54" s="0" t="s">
        <v>1039</v>
      </c>
      <c r="F54" t="s" s="0">
        <v>71</v>
      </c>
      <c r="G54" t="s" s="0">
        <v>85</v>
      </c>
      <c r="H54" t="s" s="0">
        <v>503</v>
      </c>
      <c r="I54" t="s" s="0">
        <v>503</v>
      </c>
      <c r="J54" t="s" s="0">
        <v>503</v>
      </c>
      <c r="K54" t="s" s="0">
        <v>503</v>
      </c>
      <c r="L54" t="s" s="0">
        <v>503</v>
      </c>
      <c r="M54" t="s" s="0">
        <v>503</v>
      </c>
      <c r="N54" t="s" s="0">
        <v>503</v>
      </c>
      <c r="O54" t="s" s="0">
        <v>503</v>
      </c>
      <c r="P54" t="s" s="0">
        <v>503</v>
      </c>
    </row>
    <row r="55" spans="5:16">
      <c r="E55" s="0" t="s">
        <v>1037</v>
      </c>
      <c r="F55" t="s" s="0">
        <v>71</v>
      </c>
      <c r="G55" t="s" s="0">
        <v>331</v>
      </c>
      <c r="H55" t="s" s="0">
        <v>503</v>
      </c>
      <c r="I55" t="s" s="0">
        <v>503</v>
      </c>
      <c r="J55" t="s" s="0">
        <v>503</v>
      </c>
      <c r="K55" t="s" s="0">
        <v>503</v>
      </c>
      <c r="L55" t="s" s="0">
        <v>503</v>
      </c>
      <c r="M55" t="s" s="0">
        <v>503</v>
      </c>
      <c r="N55" t="s" s="0">
        <v>503</v>
      </c>
      <c r="O55" t="s" s="0">
        <v>503</v>
      </c>
      <c r="P55" t="s" s="0">
        <v>503</v>
      </c>
    </row>
    <row r="56" spans="5:16">
      <c r="E56" s="0" t="s">
        <v>1036</v>
      </c>
      <c r="F56" t="s" s="0">
        <v>77</v>
      </c>
      <c r="G56" t="s" s="0">
        <v>78</v>
      </c>
      <c r="H56" t="s" s="0">
        <v>503</v>
      </c>
      <c r="I56" t="s" s="0">
        <v>503</v>
      </c>
      <c r="J56" t="s" s="0">
        <v>503</v>
      </c>
      <c r="K56" t="s" s="0">
        <v>503</v>
      </c>
      <c r="L56" t="s" s="0">
        <v>503</v>
      </c>
      <c r="M56" t="s" s="0">
        <v>503</v>
      </c>
      <c r="N56" t="s" s="0">
        <v>503</v>
      </c>
      <c r="O56" t="s" s="0">
        <v>503</v>
      </c>
      <c r="P56" t="s" s="0">
        <v>503</v>
      </c>
    </row>
    <row r="57" spans="5:16">
      <c r="E57" s="0" t="s">
        <v>1037</v>
      </c>
      <c r="F57" t="s" s="0">
        <v>77</v>
      </c>
      <c r="G57" t="s" s="0">
        <v>86</v>
      </c>
      <c r="H57" t="s" s="0">
        <v>503</v>
      </c>
      <c r="I57" t="s" s="0">
        <v>503</v>
      </c>
      <c r="J57" t="s" s="0">
        <v>503</v>
      </c>
      <c r="K57" t="s" s="0">
        <v>503</v>
      </c>
      <c r="L57" t="s" s="0">
        <v>503</v>
      </c>
      <c r="M57" t="s" s="0">
        <v>503</v>
      </c>
      <c r="N57" t="s" s="0">
        <v>503</v>
      </c>
      <c r="O57" t="s" s="0">
        <v>503</v>
      </c>
      <c r="P57" t="s" s="0">
        <v>503</v>
      </c>
    </row>
    <row r="58" spans="5:16">
      <c r="E58" s="0" t="s">
        <v>1038</v>
      </c>
      <c r="F58" t="s" s="0">
        <v>58</v>
      </c>
      <c r="G58" t="s" s="0">
        <v>82</v>
      </c>
      <c r="H58" t="s" s="0">
        <v>503</v>
      </c>
      <c r="I58" t="s" s="0">
        <v>503</v>
      </c>
      <c r="J58" t="s" s="0">
        <v>503</v>
      </c>
      <c r="K58" t="s" s="0">
        <v>503</v>
      </c>
      <c r="L58" t="s" s="0">
        <v>503</v>
      </c>
      <c r="M58" t="s" s="0">
        <v>503</v>
      </c>
      <c r="N58" t="s" s="0">
        <v>503</v>
      </c>
      <c r="O58" t="s" s="0">
        <v>503</v>
      </c>
      <c r="P58" t="s" s="0">
        <v>503</v>
      </c>
    </row>
    <row r="59" spans="5:16">
      <c r="E59" s="0" t="s">
        <v>1039</v>
      </c>
      <c r="F59" t="s" s="0">
        <v>88</v>
      </c>
      <c r="G59" t="s" s="0">
        <v>92</v>
      </c>
      <c r="H59" t="s" s="0">
        <v>503</v>
      </c>
      <c r="I59" t="s" s="0">
        <v>503</v>
      </c>
      <c r="J59" t="s" s="0">
        <v>503</v>
      </c>
      <c r="K59" t="s" s="0">
        <v>503</v>
      </c>
      <c r="L59" t="s" s="0">
        <v>503</v>
      </c>
      <c r="M59" t="s" s="0">
        <v>503</v>
      </c>
      <c r="N59" t="s" s="0">
        <v>503</v>
      </c>
      <c r="O59" t="s" s="0">
        <v>503</v>
      </c>
      <c r="P59" t="s" s="0">
        <v>503</v>
      </c>
    </row>
    <row r="60" spans="5:16">
      <c r="E60" s="0" t="s">
        <v>1057</v>
      </c>
      <c r="F60" t="s" s="0">
        <v>88</v>
      </c>
      <c r="G60" t="s" s="0">
        <v>81</v>
      </c>
      <c r="H60" t="s" s="0">
        <v>503</v>
      </c>
      <c r="I60" t="s" s="0">
        <v>503</v>
      </c>
      <c r="J60" t="s" s="0">
        <v>503</v>
      </c>
      <c r="K60" t="s" s="0">
        <v>503</v>
      </c>
      <c r="L60" t="s" s="0">
        <v>503</v>
      </c>
      <c r="M60" t="s" s="0">
        <v>503</v>
      </c>
      <c r="N60" t="s" s="0">
        <v>503</v>
      </c>
      <c r="O60" t="s" s="0">
        <v>503</v>
      </c>
      <c r="P60" t="s" s="0">
        <v>503</v>
      </c>
    </row>
    <row r="61" spans="5:16">
      <c r="E61" s="0" t="s">
        <v>1050</v>
      </c>
      <c r="F61" t="s" s="0">
        <v>88</v>
      </c>
      <c r="G61" t="s" s="0">
        <v>91</v>
      </c>
      <c r="H61" t="s" s="0">
        <v>503</v>
      </c>
      <c r="I61" t="s" s="0">
        <v>503</v>
      </c>
      <c r="J61" t="s" s="0">
        <v>503</v>
      </c>
      <c r="K61" t="s" s="0">
        <v>503</v>
      </c>
      <c r="L61" t="s" s="0">
        <v>503</v>
      </c>
      <c r="M61" t="s" s="0">
        <v>503</v>
      </c>
      <c r="N61" t="s" s="0">
        <v>503</v>
      </c>
      <c r="O61" t="s" s="0">
        <v>503</v>
      </c>
      <c r="P61" t="s" s="0">
        <v>503</v>
      </c>
    </row>
    <row r="62" spans="5:16">
      <c r="E62" s="0" t="s">
        <v>1040</v>
      </c>
      <c r="F62" t="s" s="0">
        <v>88</v>
      </c>
      <c r="G62" t="s" s="0">
        <v>87</v>
      </c>
      <c r="H62" t="s" s="0">
        <v>503</v>
      </c>
      <c r="I62" t="s" s="0">
        <v>503</v>
      </c>
      <c r="J62" t="s" s="0">
        <v>503</v>
      </c>
      <c r="K62" t="s" s="0">
        <v>503</v>
      </c>
      <c r="L62" t="s" s="0">
        <v>503</v>
      </c>
      <c r="M62" t="s" s="0">
        <v>503</v>
      </c>
      <c r="N62" t="s" s="0">
        <v>503</v>
      </c>
      <c r="O62" t="s" s="0">
        <v>503</v>
      </c>
      <c r="P62" t="s" s="0">
        <v>503</v>
      </c>
    </row>
    <row r="63" spans="5:16">
      <c r="E63" s="0" t="s">
        <v>1037</v>
      </c>
      <c r="F63" t="s" s="0">
        <v>88</v>
      </c>
      <c r="G63" t="s" s="0">
        <v>90</v>
      </c>
      <c r="H63" t="s" s="0">
        <v>503</v>
      </c>
      <c r="I63" t="s" s="0">
        <v>503</v>
      </c>
      <c r="J63" t="s" s="0">
        <v>503</v>
      </c>
      <c r="K63" t="s" s="0">
        <v>503</v>
      </c>
      <c r="L63" t="s" s="0">
        <v>503</v>
      </c>
      <c r="M63" t="s" s="0">
        <v>503</v>
      </c>
      <c r="N63" t="s" s="0">
        <v>503</v>
      </c>
      <c r="O63" t="s" s="0">
        <v>503</v>
      </c>
      <c r="P63" t="s" s="0">
        <v>503</v>
      </c>
    </row>
    <row r="64" spans="5:16">
      <c r="E64" s="0" t="s">
        <v>1036</v>
      </c>
      <c r="F64" t="s" s="0">
        <v>88</v>
      </c>
      <c r="G64" t="s" s="0">
        <v>84</v>
      </c>
      <c r="H64" t="s" s="0">
        <v>503</v>
      </c>
      <c r="I64" t="s" s="0">
        <v>503</v>
      </c>
      <c r="J64" t="s" s="0">
        <v>503</v>
      </c>
      <c r="K64" t="s" s="0">
        <v>503</v>
      </c>
      <c r="L64" t="s" s="0">
        <v>503</v>
      </c>
      <c r="M64" t="s" s="0">
        <v>503</v>
      </c>
      <c r="N64" t="s" s="0">
        <v>503</v>
      </c>
      <c r="O64" t="s" s="0">
        <v>503</v>
      </c>
      <c r="P64" t="s" s="0">
        <v>503</v>
      </c>
    </row>
    <row r="65" spans="5:16">
      <c r="E65" s="0" t="s">
        <v>1038</v>
      </c>
      <c r="F65" t="s" s="0">
        <v>88</v>
      </c>
      <c r="G65" t="s" s="0">
        <v>89</v>
      </c>
      <c r="H65" t="s" s="0">
        <v>503</v>
      </c>
      <c r="I65" t="s" s="0">
        <v>503</v>
      </c>
      <c r="J65" t="s" s="0">
        <v>503</v>
      </c>
      <c r="K65" t="s" s="0">
        <v>503</v>
      </c>
      <c r="L65" t="s" s="0">
        <v>503</v>
      </c>
      <c r="M65" t="s" s="0">
        <v>503</v>
      </c>
      <c r="N65" t="s" s="0">
        <v>503</v>
      </c>
      <c r="O65" t="s" s="0">
        <v>503</v>
      </c>
      <c r="P65" t="s" s="0">
        <v>503</v>
      </c>
    </row>
    <row r="66" spans="5:16">
      <c r="E66" s="0" t="s">
        <v>1041</v>
      </c>
      <c r="F66" t="s" s="0">
        <v>88</v>
      </c>
      <c r="G66" t="s" s="0">
        <v>83</v>
      </c>
      <c r="H66" t="s" s="0">
        <v>503</v>
      </c>
      <c r="I66" t="s" s="0">
        <v>503</v>
      </c>
      <c r="J66" t="s" s="0">
        <v>503</v>
      </c>
      <c r="K66" t="s" s="0">
        <v>503</v>
      </c>
      <c r="L66" t="s" s="0">
        <v>503</v>
      </c>
      <c r="M66" t="s" s="0">
        <v>503</v>
      </c>
      <c r="N66" t="s" s="0">
        <v>503</v>
      </c>
      <c r="O66" t="s" s="0">
        <v>503</v>
      </c>
      <c r="P66" t="s" s="0">
        <v>503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workbookViewId="0" tabSelected="true">
      <selection activeCell="H21" sqref="H21"/>
    </sheetView>
  </sheetViews>
  <sheetFormatPr defaultRowHeight="15"/>
  <cols>
    <col min="1" max="1" style="8" width="9.140625"/>
    <col min="2" max="2" style="43" width="9.140625"/>
    <col min="3" max="3" bestFit="true" customWidth="true" style="8" width="25.0"/>
    <col min="4" max="12" customWidth="true" style="136" width="16.28515625"/>
    <col min="13" max="13" customWidth="true" style="141" width="16.28515625"/>
    <col min="14" max="16384" style="8" width="9.140625"/>
  </cols>
  <sheetData>
    <row r="2" spans="2:13" ht="28.5" customHeight="1">
      <c r="C2" s="22" t="s">
        <v>318</v>
      </c>
      <c r="E2" s="234" t="s">
        <v>321</v>
      </c>
      <c r="F2" s="234"/>
      <c r="G2" s="234"/>
      <c r="H2" s="234"/>
      <c r="I2" s="234"/>
      <c r="L2" s="235" t="s">
        <v>320</v>
      </c>
      <c r="M2" s="236"/>
    </row>
    <row r="3" spans="2:13" ht="19.5" customHeight="1">
      <c r="D3" s="140"/>
      <c r="E3" s="140"/>
      <c r="F3" s="140"/>
      <c r="G3" s="140"/>
      <c r="H3" s="140"/>
      <c r="I3" s="140"/>
      <c r="J3" s="136" t="s">
        <v>319</v>
      </c>
    </row>
    <row r="4" spans="2:13" ht="5.25" customHeight="1" thickBot="1"/>
    <row r="5" spans="2:13" ht="15.75" thickTop="1">
      <c r="B5" s="244" t="s">
        <v>2</v>
      </c>
      <c r="C5" s="243" t="s">
        <v>298</v>
      </c>
      <c r="D5" s="239" t="s">
        <v>300</v>
      </c>
      <c r="E5" s="239"/>
      <c r="F5" s="239"/>
      <c r="G5" s="239"/>
      <c r="H5" s="239"/>
      <c r="I5" s="239"/>
      <c r="J5" s="239"/>
      <c r="K5" s="239"/>
      <c r="L5" s="239"/>
      <c r="M5" s="245" t="s">
        <v>299</v>
      </c>
    </row>
    <row r="6" spans="2:13">
      <c r="B6" s="240"/>
      <c r="C6" s="241"/>
      <c r="D6" s="145" t="s">
        <v>171</v>
      </c>
      <c r="E6" s="146" t="s">
        <v>170</v>
      </c>
      <c r="F6" s="146" t="s">
        <v>169</v>
      </c>
      <c r="G6" s="146" t="s">
        <v>168</v>
      </c>
      <c r="H6" s="146" t="s">
        <v>301</v>
      </c>
      <c r="I6" s="146" t="s">
        <v>174</v>
      </c>
      <c r="J6" s="146" t="s">
        <v>172</v>
      </c>
      <c r="K6" s="146" t="s">
        <v>173</v>
      </c>
      <c r="L6" s="146" t="s">
        <v>167</v>
      </c>
      <c r="M6" s="246"/>
    </row>
    <row r="7" spans="2:13" ht="10.5" customHeight="1">
      <c r="B7" s="240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2"/>
    </row>
    <row r="8" spans="2:13" s="3" customFormat="1" ht="14.25">
      <c r="B8" s="28" t="s">
        <v>158</v>
      </c>
      <c r="C8" s="13" t="s">
        <v>302</v>
      </c>
      <c r="D8" s="137" t="n">
        <f>VALUE(D9+D18)</f>
        <v>0.0</v>
      </c>
      <c r="E8" s="137" t="n">
        <f t="shared" ref="E8:L8" si="0">VALUE(E9+E18)</f>
        <v>0.0</v>
      </c>
      <c r="F8" s="137" t="n">
        <f t="shared" si="0"/>
        <v>0.0</v>
      </c>
      <c r="G8" s="137" t="n">
        <f t="shared" si="0"/>
        <v>0.0</v>
      </c>
      <c r="H8" s="137" t="n">
        <f t="shared" si="0"/>
        <v>0.0</v>
      </c>
      <c r="I8" s="137" t="n">
        <f t="shared" si="0"/>
        <v>0.0</v>
      </c>
      <c r="J8" s="137" t="n">
        <f t="shared" si="0"/>
        <v>0.0</v>
      </c>
      <c r="K8" s="137" t="n">
        <f t="shared" si="0"/>
        <v>0.0</v>
      </c>
      <c r="L8" s="137" t="n">
        <f t="shared" si="0"/>
        <v>49726.0</v>
      </c>
      <c r="M8" s="142" t="n">
        <f>VALUE(M9+M18)</f>
        <v>49726.0</v>
      </c>
    </row>
    <row r="9" spans="2:13" s="3" customFormat="1" ht="14.25">
      <c r="B9" s="28" t="s">
        <v>23</v>
      </c>
      <c r="C9" s="13" t="s">
        <v>303</v>
      </c>
      <c r="D9" s="137" t="n">
        <f>VALUE(D10+D15)</f>
        <v>0.0</v>
      </c>
      <c r="E9" s="137" t="n">
        <f t="shared" ref="E9:L9" si="1">VALUE(E10+E15)</f>
        <v>0.0</v>
      </c>
      <c r="F9" s="137" t="n">
        <f t="shared" si="1"/>
        <v>0.0</v>
      </c>
      <c r="G9" s="137" t="n">
        <f t="shared" si="1"/>
        <v>0.0</v>
      </c>
      <c r="H9" s="137" t="n">
        <f t="shared" si="1"/>
        <v>0.0</v>
      </c>
      <c r="I9" s="137" t="n">
        <f t="shared" si="1"/>
        <v>0.0</v>
      </c>
      <c r="J9" s="137" t="n">
        <f t="shared" si="1"/>
        <v>0.0</v>
      </c>
      <c r="K9" s="137" t="n">
        <f t="shared" si="1"/>
        <v>0.0</v>
      </c>
      <c r="L9" s="137" t="n">
        <f t="shared" si="1"/>
        <v>49176.0</v>
      </c>
      <c r="M9" s="142" t="n">
        <f>VALUE(M10+M15)</f>
        <v>49176.0</v>
      </c>
    </row>
    <row r="10" spans="2:13" s="3" customFormat="1" ht="14.25">
      <c r="B10" s="28">
        <v>1</v>
      </c>
      <c r="C10" s="13" t="s">
        <v>4</v>
      </c>
      <c r="D10" s="137" t="n">
        <f>SUM(D11:D14)</f>
        <v>0.0</v>
      </c>
      <c r="E10" s="137" t="n">
        <f t="shared" ref="E10:K10" si="2">SUM(E11:E14)</f>
        <v>0.0</v>
      </c>
      <c r="F10" s="137" t="n">
        <f t="shared" si="2"/>
        <v>0.0</v>
      </c>
      <c r="G10" s="137" t="n">
        <f t="shared" si="2"/>
        <v>0.0</v>
      </c>
      <c r="H10" s="137" t="n">
        <f t="shared" si="2"/>
        <v>0.0</v>
      </c>
      <c r="I10" s="137" t="n">
        <f t="shared" si="2"/>
        <v>0.0</v>
      </c>
      <c r="J10" s="137" t="n">
        <f t="shared" si="2"/>
        <v>0.0</v>
      </c>
      <c r="K10" s="137" t="n">
        <f t="shared" si="2"/>
        <v>0.0</v>
      </c>
      <c r="L10" s="137" t="n">
        <f>SUM(L11:L14)</f>
        <v>41956.0</v>
      </c>
      <c r="M10" s="142" t="n">
        <f>SUM(D10:L10)</f>
        <v>41956.0</v>
      </c>
    </row>
    <row r="11" spans="2:13">
      <c r="B11" s="31" t="s">
        <v>136</v>
      </c>
      <c r="C11" s="15" t="str">
        <f>pttk_data!G9</f>
        <v>XANG E5 RON92</v>
      </c>
      <c r="D11" s="138" t="n">
        <f>VALUE(pttk_data!H9)</f>
        <v>0.0</v>
      </c>
      <c r="E11" s="138" t="n">
        <f>VALUE(pttk_data!I9)</f>
        <v>0.0</v>
      </c>
      <c r="F11" s="138" t="n">
        <f>VALUE(pttk_data!J9)</f>
        <v>0.0</v>
      </c>
      <c r="G11" s="138" t="n">
        <f>VALUE(pttk_data!K9)</f>
        <v>0.0</v>
      </c>
      <c r="H11" s="138" t="n">
        <f>VALUE(pttk_data!L9)</f>
        <v>0.0</v>
      </c>
      <c r="I11" s="138" t="n">
        <f>VALUE(pttk_data!M9)</f>
        <v>0.0</v>
      </c>
      <c r="J11" s="138" t="n">
        <f>VALUE(pttk_data!N9)</f>
        <v>0.0</v>
      </c>
      <c r="K11" s="138" t="n">
        <f>VALUE(pttk_data!O9)</f>
        <v>0.0</v>
      </c>
      <c r="L11" s="138" t="n">
        <f>VALUE(pttk_data!P9)</f>
        <v>16628.0</v>
      </c>
      <c r="M11" s="143" t="n">
        <f>SUM(D11:L11)</f>
        <v>16628.0</v>
      </c>
    </row>
    <row r="12" spans="2:13">
      <c r="B12" s="31" t="s">
        <v>136</v>
      </c>
      <c r="C12" s="15" t="str">
        <f>pttk_data!G10</f>
        <v>A95</v>
      </c>
      <c r="D12" s="138" t="n">
        <f>VALUE(pttk_data!H10)</f>
        <v>0.0</v>
      </c>
      <c r="E12" s="138" t="n">
        <f>VALUE(pttk_data!I10)</f>
        <v>0.0</v>
      </c>
      <c r="F12" s="138" t="n">
        <f>VALUE(pttk_data!J10)</f>
        <v>0.0</v>
      </c>
      <c r="G12" s="138" t="n">
        <f>VALUE(pttk_data!K10)</f>
        <v>0.0</v>
      </c>
      <c r="H12" s="138" t="n">
        <f>VALUE(pttk_data!L10)</f>
        <v>0.0</v>
      </c>
      <c r="I12" s="138" t="n">
        <f>VALUE(pttk_data!M10)</f>
        <v>0.0</v>
      </c>
      <c r="J12" s="138" t="n">
        <f>VALUE(pttk_data!N10)</f>
        <v>0.0</v>
      </c>
      <c r="K12" s="138" t="n">
        <f>VALUE(pttk_data!O10)</f>
        <v>0.0</v>
      </c>
      <c r="L12" s="138" t="n">
        <f>VALUE(pttk_data!P10)</f>
        <v>23106.0</v>
      </c>
      <c r="M12" s="143" t="n">
        <f t="shared" ref="M12:M14" si="3">SUM(D12:L12)</f>
        <v>23106.0</v>
      </c>
    </row>
    <row r="13" spans="2:13">
      <c r="B13" s="31"/>
      <c r="C13" s="15" t="str">
        <f>pttk_data!G11</f>
        <v>Xăng A80</v>
      </c>
      <c r="D13" s="138" t="n">
        <f>VALUE(pttk_data!H11)</f>
        <v>0.0</v>
      </c>
      <c r="E13" s="138" t="n">
        <f>VALUE(pttk_data!I11)</f>
        <v>0.0</v>
      </c>
      <c r="F13" s="138" t="n">
        <f>VALUE(pttk_data!J11)</f>
        <v>0.0</v>
      </c>
      <c r="G13" s="138" t="n">
        <f>VALUE(pttk_data!K11)</f>
        <v>0.0</v>
      </c>
      <c r="H13" s="138" t="n">
        <f>VALUE(pttk_data!L11)</f>
        <v>0.0</v>
      </c>
      <c r="I13" s="138" t="n">
        <f>VALUE(pttk_data!M11)</f>
        <v>0.0</v>
      </c>
      <c r="J13" s="138" t="n">
        <f>VALUE(pttk_data!N11)</f>
        <v>0.0</v>
      </c>
      <c r="K13" s="138" t="n">
        <f>VALUE(pttk_data!O11)</f>
        <v>0.0</v>
      </c>
      <c r="L13" s="138" t="n">
        <f>VALUE(pttk_data!P11)</f>
        <v>2222.0</v>
      </c>
      <c r="M13" s="143" t="n">
        <f t="shared" si="3"/>
        <v>2222.0</v>
      </c>
    </row>
    <row r="14" spans="2:13">
      <c r="B14" s="31" t="s">
        <v>136</v>
      </c>
      <c r="C14" s="15" t="str">
        <f>pttk_data!G12</f>
        <v>Xăng A83</v>
      </c>
      <c r="D14" s="138" t="n">
        <f>VALUE(pttk_data!H12)</f>
        <v>0.0</v>
      </c>
      <c r="E14" s="138" t="n">
        <f>VALUE(pttk_data!I12)</f>
        <v>0.0</v>
      </c>
      <c r="F14" s="138" t="n">
        <f>VALUE(pttk_data!J12)</f>
        <v>0.0</v>
      </c>
      <c r="G14" s="138" t="n">
        <f>VALUE(pttk_data!K12)</f>
        <v>0.0</v>
      </c>
      <c r="H14" s="138" t="n">
        <f>VALUE(pttk_data!L12)</f>
        <v>0.0</v>
      </c>
      <c r="I14" s="138" t="n">
        <f>VALUE(pttk_data!M12)</f>
        <v>0.0</v>
      </c>
      <c r="J14" s="138" t="n">
        <f>VALUE(pttk_data!N12)</f>
        <v>0.0</v>
      </c>
      <c r="K14" s="138" t="n">
        <f>VALUE(pttk_data!O12)</f>
        <v>0.0</v>
      </c>
      <c r="L14" s="138" t="n">
        <f>VALUE(pttk_data!P12)</f>
        <v>0.0</v>
      </c>
      <c r="M14" s="143" t="n">
        <f t="shared" si="3"/>
        <v>0.0</v>
      </c>
    </row>
    <row r="15" spans="2:13" s="3" customFormat="1" ht="14.25">
      <c r="B15" s="28">
        <v>2</v>
      </c>
      <c r="C15" s="13" t="s">
        <v>119</v>
      </c>
      <c r="D15" s="137" t="n">
        <f t="shared" ref="D15:L15" si="4">SUM(D16:D17)</f>
        <v>0.0</v>
      </c>
      <c r="E15" s="137" t="n">
        <f t="shared" si="4"/>
        <v>0.0</v>
      </c>
      <c r="F15" s="137" t="n">
        <f t="shared" si="4"/>
        <v>0.0</v>
      </c>
      <c r="G15" s="137" t="n">
        <f t="shared" si="4"/>
        <v>0.0</v>
      </c>
      <c r="H15" s="137" t="n">
        <f t="shared" si="4"/>
        <v>0.0</v>
      </c>
      <c r="I15" s="137" t="n">
        <f t="shared" si="4"/>
        <v>0.0</v>
      </c>
      <c r="J15" s="137" t="n">
        <f t="shared" si="4"/>
        <v>0.0</v>
      </c>
      <c r="K15" s="137" t="n">
        <f t="shared" si="4"/>
        <v>0.0</v>
      </c>
      <c r="L15" s="137" t="n">
        <f t="shared" si="4"/>
        <v>7220.0</v>
      </c>
      <c r="M15" s="142" t="n">
        <f>SUM(D15:L15)</f>
        <v>7220.0</v>
      </c>
    </row>
    <row r="16" spans="2:13">
      <c r="B16" s="31" t="s">
        <v>136</v>
      </c>
      <c r="C16" s="15" t="str">
        <f>pttk_data!G13</f>
        <v>DO 0,05% S</v>
      </c>
      <c r="D16" s="138" t="n">
        <f>VALUE(pttk_data!H13)</f>
        <v>0.0</v>
      </c>
      <c r="E16" s="138" t="n">
        <f>VALUE(pttk_data!I13)</f>
        <v>0.0</v>
      </c>
      <c r="F16" s="138" t="n">
        <f>VALUE(pttk_data!J13)</f>
        <v>0.0</v>
      </c>
      <c r="G16" s="138" t="n">
        <f>VALUE(pttk_data!K13)</f>
        <v>0.0</v>
      </c>
      <c r="H16" s="138" t="n">
        <f>VALUE(pttk_data!L13)</f>
        <v>0.0</v>
      </c>
      <c r="I16" s="138" t="n">
        <f>VALUE(pttk_data!M13)</f>
        <v>0.0</v>
      </c>
      <c r="J16" s="138" t="n">
        <f>VALUE(pttk_data!N13)</f>
        <v>0.0</v>
      </c>
      <c r="K16" s="138" t="n">
        <f>VALUE(pttk_data!O13)</f>
        <v>0.0</v>
      </c>
      <c r="L16" s="138" t="n">
        <f>VALUE(pttk_data!P13)</f>
        <v>7220.0</v>
      </c>
      <c r="M16" s="143" t="n">
        <f>SUM(D16:L16)</f>
        <v>7220.0</v>
      </c>
    </row>
    <row r="17" spans="2:13">
      <c r="B17" s="31"/>
      <c r="C17" s="15" t="str">
        <f>pttk_data!G14</f>
        <v>DO 0.25% S</v>
      </c>
      <c r="D17" s="138" t="n">
        <f>VALUE(pttk_data!H14)</f>
        <v>0.0</v>
      </c>
      <c r="E17" s="138" t="n">
        <f>VALUE(pttk_data!I14)</f>
        <v>0.0</v>
      </c>
      <c r="F17" s="138" t="n">
        <f>VALUE(pttk_data!J14)</f>
        <v>0.0</v>
      </c>
      <c r="G17" s="138" t="n">
        <f>VALUE(pttk_data!K14)</f>
        <v>0.0</v>
      </c>
      <c r="H17" s="138" t="n">
        <f>VALUE(pttk_data!L14)</f>
        <v>0.0</v>
      </c>
      <c r="I17" s="138" t="n">
        <f>VALUE(pttk_data!M14)</f>
        <v>0.0</v>
      </c>
      <c r="J17" s="138" t="n">
        <f>VALUE(pttk_data!N14)</f>
        <v>0.0</v>
      </c>
      <c r="K17" s="138" t="n">
        <f>VALUE(pttk_data!O14)</f>
        <v>0.0</v>
      </c>
      <c r="L17" s="138" t="n">
        <f>VALUE(pttk_data!P14)</f>
        <v>0.0</v>
      </c>
      <c r="M17" s="143" t="n">
        <f>SUM(D17:L17)</f>
        <v>0.0</v>
      </c>
    </row>
    <row r="18" spans="2:13" s="3" customFormat="1" ht="14.25">
      <c r="B18" s="28" t="s">
        <v>196</v>
      </c>
      <c r="C18" s="13" t="s">
        <v>311</v>
      </c>
      <c r="D18" s="137" t="n">
        <f>D19+D23</f>
        <v>0.0</v>
      </c>
      <c r="E18" s="137" t="n">
        <f t="shared" ref="E18:K18" si="5">E19+E23</f>
        <v>0.0</v>
      </c>
      <c r="F18" s="137" t="n">
        <f t="shared" si="5"/>
        <v>0.0</v>
      </c>
      <c r="G18" s="137" t="n">
        <f t="shared" si="5"/>
        <v>0.0</v>
      </c>
      <c r="H18" s="137" t="n">
        <f t="shared" si="5"/>
        <v>0.0</v>
      </c>
      <c r="I18" s="137" t="n">
        <f t="shared" si="5"/>
        <v>0.0</v>
      </c>
      <c r="J18" s="137" t="n">
        <f t="shared" si="5"/>
        <v>0.0</v>
      </c>
      <c r="K18" s="137" t="n">
        <f t="shared" si="5"/>
        <v>0.0</v>
      </c>
      <c r="L18" s="137" t="n">
        <f>L19+L23</f>
        <v>550.0</v>
      </c>
      <c r="M18" s="142" t="n">
        <f>VALUE(M19+M23)</f>
        <v>550.0</v>
      </c>
    </row>
    <row r="19" spans="2:13" s="3" customFormat="1" ht="14.25">
      <c r="B19" s="28">
        <v>1</v>
      </c>
      <c r="C19" s="13" t="s">
        <v>34</v>
      </c>
      <c r="D19" s="137" t="n">
        <f>SUM(D20:D22)</f>
        <v>0.0</v>
      </c>
      <c r="E19" s="137" t="n">
        <f t="shared" ref="E19:M19" si="6">SUM(E20:E22)</f>
        <v>0.0</v>
      </c>
      <c r="F19" s="137" t="n">
        <f t="shared" si="6"/>
        <v>0.0</v>
      </c>
      <c r="G19" s="137" t="n">
        <f t="shared" si="6"/>
        <v>0.0</v>
      </c>
      <c r="H19" s="137" t="n">
        <f t="shared" si="6"/>
        <v>0.0</v>
      </c>
      <c r="I19" s="137" t="n">
        <f t="shared" si="6"/>
        <v>0.0</v>
      </c>
      <c r="J19" s="137" t="n">
        <f t="shared" si="6"/>
        <v>0.0</v>
      </c>
      <c r="K19" s="137" t="n">
        <f t="shared" si="6"/>
        <v>0.0</v>
      </c>
      <c r="L19" s="137" t="n">
        <f t="shared" si="6"/>
        <v>550.0</v>
      </c>
      <c r="M19" s="137" t="n">
        <f t="shared" si="6"/>
        <v>550.0</v>
      </c>
    </row>
    <row r="20" spans="2:13">
      <c r="B20" s="135"/>
      <c r="C20" s="15" t="str">
        <f>pttk_data!G15</f>
        <v>Dầu TC-1</v>
      </c>
      <c r="D20" s="138" t="n">
        <f>VALUE(pttk_data!H15)</f>
        <v>0.0</v>
      </c>
      <c r="E20" s="138" t="n">
        <f>VALUE(pttk_data!I15)</f>
        <v>0.0</v>
      </c>
      <c r="F20" s="138" t="n">
        <f>VALUE(pttk_data!J15)</f>
        <v>0.0</v>
      </c>
      <c r="G20" s="138" t="n">
        <f>VALUE(pttk_data!K15)</f>
        <v>0.0</v>
      </c>
      <c r="H20" s="138" t="n">
        <f>VALUE(pttk_data!L15)</f>
        <v>0.0</v>
      </c>
      <c r="I20" s="138" t="n">
        <f>VALUE(pttk_data!M15)</f>
        <v>0.0</v>
      </c>
      <c r="J20" s="138" t="n">
        <f>VALUE(pttk_data!N15)</f>
        <v>0.0</v>
      </c>
      <c r="K20" s="138" t="n">
        <f>VALUE(pttk_data!O15)</f>
        <v>0.0</v>
      </c>
      <c r="L20" s="138" t="n">
        <f>VALUE(pttk_data!P15)</f>
        <v>0.0</v>
      </c>
      <c r="M20" s="143" t="n">
        <f>VALUE(FIXED(SUM(D20:L20),1))</f>
        <v>0.0</v>
      </c>
    </row>
    <row r="21" spans="2:13">
      <c r="B21" s="31" t="s">
        <v>136</v>
      </c>
      <c r="C21" s="15" t="str">
        <f>pttk_data!G16</f>
        <v>Dầu JETA-1K</v>
      </c>
      <c r="D21" s="138" t="n">
        <f>VALUE(pttk_data!H16)</f>
        <v>0.0</v>
      </c>
      <c r="E21" s="138" t="n">
        <f>VALUE(pttk_data!I16)</f>
        <v>0.0</v>
      </c>
      <c r="F21" s="138" t="n">
        <f>VALUE(pttk_data!J16)</f>
        <v>0.0</v>
      </c>
      <c r="G21" s="138" t="n">
        <f>VALUE(pttk_data!K16)</f>
        <v>0.0</v>
      </c>
      <c r="H21" s="138" t="n">
        <f>VALUE(pttk_data!L16)</f>
        <v>0.0</v>
      </c>
      <c r="I21" s="138" t="n">
        <f>VALUE(pttk_data!M16)</f>
        <v>0.0</v>
      </c>
      <c r="J21" s="138" t="n">
        <f>VALUE(pttk_data!N16)</f>
        <v>0.0</v>
      </c>
      <c r="K21" s="138" t="n">
        <f>VALUE(pttk_data!O16)</f>
        <v>0.0</v>
      </c>
      <c r="L21" s="138" t="n">
        <f>VALUE(pttk_data!P16)</f>
        <v>550.0</v>
      </c>
      <c r="M21" s="143" t="n">
        <f t="shared" ref="M21:M22" si="7">VALUE(FIXED(SUM(D21:L21),1))</f>
        <v>550.0</v>
      </c>
    </row>
    <row r="22" spans="2:13">
      <c r="B22" s="31" t="s">
        <v>136</v>
      </c>
      <c r="C22" s="15" t="str">
        <f>pttk_data!G17</f>
        <v>Dầu JETA-01</v>
      </c>
      <c r="D22" s="138" t="n">
        <f>VALUE(pttk_data!H17)</f>
        <v>0.0</v>
      </c>
      <c r="E22" s="138" t="n">
        <f>VALUE(pttk_data!I17)</f>
        <v>0.0</v>
      </c>
      <c r="F22" s="138" t="n">
        <f>VALUE(pttk_data!J17)</f>
        <v>0.0</v>
      </c>
      <c r="G22" s="138" t="n">
        <f>VALUE(pttk_data!K17)</f>
        <v>0.0</v>
      </c>
      <c r="H22" s="138" t="n">
        <f>VALUE(pttk_data!L17)</f>
        <v>0.0</v>
      </c>
      <c r="I22" s="138" t="n">
        <f>VALUE(pttk_data!M17)</f>
        <v>0.0</v>
      </c>
      <c r="J22" s="138" t="n">
        <f>VALUE(pttk_data!N17)</f>
        <v>0.0</v>
      </c>
      <c r="K22" s="138" t="n">
        <f>VALUE(pttk_data!O17)</f>
        <v>0.0</v>
      </c>
      <c r="L22" s="138" t="n">
        <f>VALUE(pttk_data!P17)</f>
        <v>0.0</v>
      </c>
      <c r="M22" s="143" t="n">
        <f t="shared" si="7"/>
        <v>0.0</v>
      </c>
    </row>
    <row r="23" spans="2:13" s="3" customFormat="1" ht="14.25">
      <c r="B23" s="28">
        <v>2</v>
      </c>
      <c r="C23" s="13" t="s">
        <v>38</v>
      </c>
      <c r="D23" s="137" t="n">
        <f>SUM(D24:D25)</f>
        <v>0.0</v>
      </c>
      <c r="E23" s="137" t="n">
        <f t="shared" ref="E23:M23" si="8">SUM(E24:E25)</f>
        <v>0.0</v>
      </c>
      <c r="F23" s="137" t="n">
        <f t="shared" si="8"/>
        <v>0.0</v>
      </c>
      <c r="G23" s="137" t="n">
        <f t="shared" si="8"/>
        <v>0.0</v>
      </c>
      <c r="H23" s="137" t="n">
        <f t="shared" si="8"/>
        <v>0.0</v>
      </c>
      <c r="I23" s="137" t="n">
        <f t="shared" si="8"/>
        <v>0.0</v>
      </c>
      <c r="J23" s="137" t="n">
        <f t="shared" si="8"/>
        <v>0.0</v>
      </c>
      <c r="K23" s="137" t="n">
        <f t="shared" si="8"/>
        <v>0.0</v>
      </c>
      <c r="L23" s="137" t="n">
        <f t="shared" si="8"/>
        <v>0.0</v>
      </c>
      <c r="M23" s="137" t="n">
        <f t="shared" si="8"/>
        <v>0.0</v>
      </c>
    </row>
    <row r="24" spans="2:13">
      <c r="B24" s="31" t="s">
        <v>136</v>
      </c>
      <c r="C24" s="15" t="str">
        <f>pttk_data!G18</f>
        <v>DầU JetA-1K</v>
      </c>
      <c r="D24" s="138" t="n">
        <f>VALUE(pttk_data!H18)</f>
        <v>0.0</v>
      </c>
      <c r="E24" s="138" t="n">
        <f>VALUE(pttk_data!I18)</f>
        <v>0.0</v>
      </c>
      <c r="F24" s="138" t="n">
        <f>VALUE(pttk_data!J18)</f>
        <v>0.0</v>
      </c>
      <c r="G24" s="138" t="n">
        <f>VALUE(pttk_data!K18)</f>
        <v>0.0</v>
      </c>
      <c r="H24" s="138" t="n">
        <f>VALUE(pttk_data!L18)</f>
        <v>0.0</v>
      </c>
      <c r="I24" s="138" t="n">
        <f>VALUE(pttk_data!M18)</f>
        <v>0.0</v>
      </c>
      <c r="J24" s="138" t="n">
        <f>VALUE(pttk_data!N18)</f>
        <v>0.0</v>
      </c>
      <c r="K24" s="138" t="n">
        <f>VALUE(pttk_data!O18)</f>
        <v>0.0</v>
      </c>
      <c r="L24" s="138" t="n">
        <f>VALUE(pttk_data!P18)</f>
        <v>0.0</v>
      </c>
      <c r="M24" s="143" t="n">
        <f>SUM(D24:L24)</f>
        <v>0.0</v>
      </c>
    </row>
    <row r="25" spans="2:13">
      <c r="B25" s="135"/>
      <c r="C25" s="15" t="str">
        <f>pttk_data!G19</f>
        <v>DầU TC-1</v>
      </c>
      <c r="D25" s="138" t="n">
        <f>VALUE(pttk_data!H19)</f>
        <v>0.0</v>
      </c>
      <c r="E25" s="138" t="n">
        <f>VALUE(pttk_data!I19)</f>
        <v>0.0</v>
      </c>
      <c r="F25" s="138" t="n">
        <f>VALUE(pttk_data!J19)</f>
        <v>0.0</v>
      </c>
      <c r="G25" s="138" t="n">
        <f>VALUE(pttk_data!K19)</f>
        <v>0.0</v>
      </c>
      <c r="H25" s="138" t="n">
        <f>VALUE(pttk_data!L19)</f>
        <v>0.0</v>
      </c>
      <c r="I25" s="138" t="n">
        <f>VALUE(pttk_data!M19)</f>
        <v>0.0</v>
      </c>
      <c r="J25" s="138" t="n">
        <f>VALUE(pttk_data!N19)</f>
        <v>0.0</v>
      </c>
      <c r="K25" s="138" t="n">
        <f>VALUE(pttk_data!O19)</f>
        <v>0.0</v>
      </c>
      <c r="L25" s="138" t="n">
        <f>VALUE(pttk_data!P19)</f>
        <v>0.0</v>
      </c>
      <c r="M25" s="143" t="n">
        <f>SUM(D25:L25)</f>
        <v>0.0</v>
      </c>
    </row>
    <row r="26" spans="2:13" s="3" customFormat="1" ht="14.25">
      <c r="B26" s="28" t="s">
        <v>164</v>
      </c>
      <c r="C26" s="13" t="s">
        <v>312</v>
      </c>
      <c r="D26" s="137" t="n">
        <f>VALUE(D27+D57)</f>
        <v>0.0</v>
      </c>
      <c r="E26" s="137" t="n">
        <f t="shared" ref="E26:M26" si="9">VALUE(E27+E57)</f>
        <v>0.0</v>
      </c>
      <c r="F26" s="137" t="n">
        <f t="shared" si="9"/>
        <v>0.0</v>
      </c>
      <c r="G26" s="137" t="n">
        <f t="shared" si="9"/>
        <v>0.0</v>
      </c>
      <c r="H26" s="137" t="n">
        <f t="shared" si="9"/>
        <v>0.0</v>
      </c>
      <c r="I26" s="137" t="n">
        <f t="shared" si="9"/>
        <v>0.0</v>
      </c>
      <c r="J26" s="137" t="n">
        <f t="shared" si="9"/>
        <v>0.0</v>
      </c>
      <c r="K26" s="137" t="n">
        <f t="shared" si="9"/>
        <v>0.0</v>
      </c>
      <c r="L26" s="137" t="n">
        <f t="shared" si="9"/>
        <v>0.0</v>
      </c>
      <c r="M26" s="147" t="n">
        <f t="shared" si="9"/>
        <v>0.0</v>
      </c>
    </row>
    <row r="27" spans="2:13" s="3" customFormat="1" ht="14.25">
      <c r="B27" s="28" t="s">
        <v>23</v>
      </c>
      <c r="C27" s="13" t="s">
        <v>313</v>
      </c>
      <c r="D27" s="137" t="n">
        <f>VALUE(D28+D39+D46+D49)</f>
        <v>0.0</v>
      </c>
      <c r="E27" s="137" t="n">
        <f t="shared" ref="E27:M27" si="10">VALUE(E28+E39+E46+E49)</f>
        <v>0.0</v>
      </c>
      <c r="F27" s="137" t="n">
        <f t="shared" si="10"/>
        <v>0.0</v>
      </c>
      <c r="G27" s="137" t="n">
        <f t="shared" si="10"/>
        <v>0.0</v>
      </c>
      <c r="H27" s="137" t="n">
        <f t="shared" si="10"/>
        <v>0.0</v>
      </c>
      <c r="I27" s="137" t="n">
        <f t="shared" si="10"/>
        <v>0.0</v>
      </c>
      <c r="J27" s="137" t="n">
        <f t="shared" si="10"/>
        <v>0.0</v>
      </c>
      <c r="K27" s="137" t="n">
        <f t="shared" si="10"/>
        <v>0.0</v>
      </c>
      <c r="L27" s="137" t="n">
        <f t="shared" si="10"/>
        <v>0.0</v>
      </c>
      <c r="M27" s="147" t="n">
        <f t="shared" si="10"/>
        <v>0.0</v>
      </c>
    </row>
    <row r="28" spans="2:13" s="3" customFormat="1" ht="14.25">
      <c r="B28" s="28">
        <v>1</v>
      </c>
      <c r="C28" s="13" t="s">
        <v>314</v>
      </c>
      <c r="D28" s="137" t="n">
        <f>SUM(D29:D38)</f>
        <v>0.0</v>
      </c>
      <c r="E28" s="137" t="n">
        <f t="shared" ref="E28:L28" si="11">SUM(E29:E38)</f>
        <v>0.0</v>
      </c>
      <c r="F28" s="137" t="n">
        <f t="shared" si="11"/>
        <v>0.0</v>
      </c>
      <c r="G28" s="137" t="n">
        <f t="shared" si="11"/>
        <v>0.0</v>
      </c>
      <c r="H28" s="137" t="n">
        <f t="shared" si="11"/>
        <v>0.0</v>
      </c>
      <c r="I28" s="137" t="n">
        <f t="shared" si="11"/>
        <v>0.0</v>
      </c>
      <c r="J28" s="137" t="n">
        <f t="shared" si="11"/>
        <v>0.0</v>
      </c>
      <c r="K28" s="137" t="n">
        <f t="shared" si="11"/>
        <v>0.0</v>
      </c>
      <c r="L28" s="137" t="n">
        <f t="shared" si="11"/>
        <v>0.0</v>
      </c>
      <c r="M28" s="142" t="n">
        <f t="shared" ref="M28" si="12">SUM(M29:M38)</f>
        <v>0.0</v>
      </c>
    </row>
    <row r="29" spans="2:13">
      <c r="B29" s="135"/>
      <c r="C29" s="15" t="str">
        <f>pttk_data!G20</f>
        <v>QUATVNM 20W50</v>
      </c>
      <c r="D29" s="138" t="n">
        <f>VALUE(pttk_data!H20)</f>
        <v>0.0</v>
      </c>
      <c r="E29" s="138" t="n">
        <f>VALUE(pttk_data!I20)</f>
        <v>0.0</v>
      </c>
      <c r="F29" s="138" t="n">
        <f>VALUE(pttk_data!J20)</f>
        <v>0.0</v>
      </c>
      <c r="G29" s="138" t="n">
        <f>VALUE(pttk_data!K20)</f>
        <v>0.0</v>
      </c>
      <c r="H29" s="138" t="n">
        <f>VALUE(pttk_data!L20)</f>
        <v>0.0</v>
      </c>
      <c r="I29" s="138" t="n">
        <f>VALUE(pttk_data!M20)</f>
        <v>0.0</v>
      </c>
      <c r="J29" s="138" t="n">
        <f>VALUE(pttk_data!N20)</f>
        <v>0.0</v>
      </c>
      <c r="K29" s="138" t="n">
        <f>VALUE(pttk_data!O20)</f>
        <v>0.0</v>
      </c>
      <c r="L29" s="138" t="n">
        <f>VALUE(pttk_data!P20)</f>
        <v>0.0</v>
      </c>
      <c r="M29" s="143" t="n">
        <f>SUM(D29:L29)</f>
        <v>0.0</v>
      </c>
    </row>
    <row r="30" spans="2:13">
      <c r="B30" s="135"/>
      <c r="C30" s="15" t="str">
        <f>pttk_data!G21</f>
        <v>Rimula R4X</v>
      </c>
      <c r="D30" s="138" t="n">
        <f>VALUE(pttk_data!H21)</f>
        <v>0.0</v>
      </c>
      <c r="E30" s="138" t="n">
        <f>VALUE(pttk_data!I21)</f>
        <v>0.0</v>
      </c>
      <c r="F30" s="138" t="n">
        <f>VALUE(pttk_data!J21)</f>
        <v>0.0</v>
      </c>
      <c r="G30" s="138" t="n">
        <f>VALUE(pttk_data!K21)</f>
        <v>0.0</v>
      </c>
      <c r="H30" s="138" t="n">
        <f>VALUE(pttk_data!L21)</f>
        <v>0.0</v>
      </c>
      <c r="I30" s="138" t="n">
        <f>VALUE(pttk_data!M21)</f>
        <v>0.0</v>
      </c>
      <c r="J30" s="138" t="n">
        <f>VALUE(pttk_data!N21)</f>
        <v>0.0</v>
      </c>
      <c r="K30" s="138" t="n">
        <f>VALUE(pttk_data!O21)</f>
        <v>0.0</v>
      </c>
      <c r="L30" s="138" t="n">
        <f>VALUE(pttk_data!P21)</f>
        <v>0.0</v>
      </c>
      <c r="M30" s="143" t="n">
        <f t="shared" ref="M30:M37" si="13">SUM(D30:L30)</f>
        <v>0.0</v>
      </c>
    </row>
    <row r="31" spans="2:13">
      <c r="B31" s="135"/>
      <c r="C31" s="15" t="str">
        <f>pttk_data!G22</f>
        <v>QUAT9000-0W20</v>
      </c>
      <c r="D31" s="138" t="n">
        <f>VALUE(pttk_data!H22)</f>
        <v>0.0</v>
      </c>
      <c r="E31" s="138" t="n">
        <f>VALUE(pttk_data!I22)</f>
        <v>0.0</v>
      </c>
      <c r="F31" s="138" t="n">
        <f>VALUE(pttk_data!J22)</f>
        <v>0.0</v>
      </c>
      <c r="G31" s="138" t="n">
        <f>VALUE(pttk_data!K22)</f>
        <v>0.0</v>
      </c>
      <c r="H31" s="138" t="n">
        <f>VALUE(pttk_data!L22)</f>
        <v>0.0</v>
      </c>
      <c r="I31" s="138" t="n">
        <f>VALUE(pttk_data!M22)</f>
        <v>0.0</v>
      </c>
      <c r="J31" s="138" t="n">
        <f>VALUE(pttk_data!N22)</f>
        <v>0.0</v>
      </c>
      <c r="K31" s="138" t="n">
        <f>VALUE(pttk_data!O22)</f>
        <v>0.0</v>
      </c>
      <c r="L31" s="138" t="n">
        <f>VALUE(pttk_data!P22)</f>
        <v>0.0</v>
      </c>
      <c r="M31" s="143" t="n">
        <f t="shared" si="13"/>
        <v>0.0</v>
      </c>
    </row>
    <row r="32" spans="2:13">
      <c r="B32" s="135"/>
      <c r="C32" s="15" t="str">
        <f>pttk_data!G23</f>
        <v>Niwanano ios32-HG32</v>
      </c>
      <c r="D32" s="138" t="n">
        <f>VALUE(pttk_data!H23)</f>
        <v>0.0</v>
      </c>
      <c r="E32" s="138" t="n">
        <f>VALUE(pttk_data!I23)</f>
        <v>0.0</v>
      </c>
      <c r="F32" s="138" t="n">
        <f>VALUE(pttk_data!J23)</f>
        <v>0.0</v>
      </c>
      <c r="G32" s="138" t="n">
        <f>VALUE(pttk_data!K23)</f>
        <v>0.0</v>
      </c>
      <c r="H32" s="138" t="n">
        <f>VALUE(pttk_data!L23)</f>
        <v>0.0</v>
      </c>
      <c r="I32" s="138" t="n">
        <f>VALUE(pttk_data!M23)</f>
        <v>0.0</v>
      </c>
      <c r="J32" s="138" t="n">
        <f>VALUE(pttk_data!N23)</f>
        <v>0.0</v>
      </c>
      <c r="K32" s="138" t="n">
        <f>VALUE(pttk_data!O23)</f>
        <v>0.0</v>
      </c>
      <c r="L32" s="138" t="n">
        <f>VALUE(pttk_data!P23)</f>
        <v>0.0</v>
      </c>
      <c r="M32" s="143" t="n">
        <f t="shared" si="13"/>
        <v>0.0</v>
      </c>
    </row>
    <row r="33" spans="2:13">
      <c r="B33" s="135"/>
      <c r="C33" s="15" t="str">
        <f>pttk_data!G24</f>
        <v>MT-16P</v>
      </c>
      <c r="D33" s="138" t="n">
        <f>VALUE(pttk_data!H24)</f>
        <v>0.0</v>
      </c>
      <c r="E33" s="138" t="n">
        <f>VALUE(pttk_data!I24)</f>
        <v>0.0</v>
      </c>
      <c r="F33" s="138" t="n">
        <f>VALUE(pttk_data!J24)</f>
        <v>0.0</v>
      </c>
      <c r="G33" s="138" t="n">
        <f>VALUE(pttk_data!K24)</f>
        <v>0.0</v>
      </c>
      <c r="H33" s="138" t="n">
        <f>VALUE(pttk_data!L24)</f>
        <v>0.0</v>
      </c>
      <c r="I33" s="138" t="n">
        <f>VALUE(pttk_data!M24)</f>
        <v>0.0</v>
      </c>
      <c r="J33" s="138" t="n">
        <f>VALUE(pttk_data!N24)</f>
        <v>0.0</v>
      </c>
      <c r="K33" s="138" t="n">
        <f>VALUE(pttk_data!O24)</f>
        <v>0.0</v>
      </c>
      <c r="L33" s="138" t="n">
        <f>VALUE(pttk_data!P24)</f>
        <v>0.0</v>
      </c>
      <c r="M33" s="143" t="n">
        <f t="shared" si="13"/>
        <v>0.0</v>
      </c>
    </row>
    <row r="34" spans="2:13">
      <c r="B34" s="135"/>
      <c r="C34" s="15" t="str">
        <f>pttk_data!G25</f>
        <v>MILPCO1-SAE40</v>
      </c>
      <c r="D34" s="138" t="n">
        <f>VALUE(pttk_data!H25)</f>
        <v>0.0</v>
      </c>
      <c r="E34" s="138" t="n">
        <f>VALUE(pttk_data!I25)</f>
        <v>0.0</v>
      </c>
      <c r="F34" s="138" t="n">
        <f>VALUE(pttk_data!J25)</f>
        <v>0.0</v>
      </c>
      <c r="G34" s="138" t="n">
        <f>VALUE(pttk_data!K25)</f>
        <v>0.0</v>
      </c>
      <c r="H34" s="138" t="n">
        <f>VALUE(pttk_data!L25)</f>
        <v>0.0</v>
      </c>
      <c r="I34" s="138" t="n">
        <f>VALUE(pttk_data!M25)</f>
        <v>0.0</v>
      </c>
      <c r="J34" s="138" t="n">
        <f>VALUE(pttk_data!N25)</f>
        <v>0.0</v>
      </c>
      <c r="K34" s="138" t="n">
        <f>VALUE(pttk_data!O25)</f>
        <v>0.0</v>
      </c>
      <c r="L34" s="138" t="n">
        <f>VALUE(pttk_data!P25)</f>
        <v>0.0</v>
      </c>
      <c r="M34" s="143" t="n">
        <f t="shared" si="13"/>
        <v>0.0</v>
      </c>
    </row>
    <row r="35" spans="2:13">
      <c r="B35" s="135"/>
      <c r="C35" s="15" t="str">
        <f>pttk_data!G26</f>
        <v>MILPCO1-S-SAE40</v>
      </c>
      <c r="D35" s="138" t="n">
        <f>VALUE(pttk_data!H26)</f>
        <v>0.0</v>
      </c>
      <c r="E35" s="138" t="n">
        <f>VALUE(pttk_data!I26)</f>
        <v>0.0</v>
      </c>
      <c r="F35" s="138" t="n">
        <f>VALUE(pttk_data!J26)</f>
        <v>0.0</v>
      </c>
      <c r="G35" s="138" t="n">
        <f>VALUE(pttk_data!K26)</f>
        <v>0.0</v>
      </c>
      <c r="H35" s="138" t="n">
        <f>VALUE(pttk_data!L26)</f>
        <v>0.0</v>
      </c>
      <c r="I35" s="138" t="n">
        <f>VALUE(pttk_data!M26)</f>
        <v>0.0</v>
      </c>
      <c r="J35" s="138" t="n">
        <f>VALUE(pttk_data!N26)</f>
        <v>0.0</v>
      </c>
      <c r="K35" s="138" t="n">
        <f>VALUE(pttk_data!O26)</f>
        <v>0.0</v>
      </c>
      <c r="L35" s="138" t="n">
        <f>VALUE(pttk_data!P26)</f>
        <v>0.0</v>
      </c>
      <c r="M35" s="143" t="n">
        <f t="shared" si="13"/>
        <v>0.0</v>
      </c>
    </row>
    <row r="36" spans="2:13">
      <c r="B36" s="135"/>
      <c r="C36" s="15" t="str">
        <f>pttk_data!G27</f>
        <v>Lukoi 15W-40</v>
      </c>
      <c r="D36" s="138" t="n">
        <f>VALUE(pttk_data!H27)</f>
        <v>0.0</v>
      </c>
      <c r="E36" s="138" t="n">
        <f>VALUE(pttk_data!I27)</f>
        <v>0.0</v>
      </c>
      <c r="F36" s="138" t="n">
        <f>VALUE(pttk_data!J27)</f>
        <v>0.0</v>
      </c>
      <c r="G36" s="138" t="n">
        <f>VALUE(pttk_data!K27)</f>
        <v>0.0</v>
      </c>
      <c r="H36" s="138" t="n">
        <f>VALUE(pttk_data!L27)</f>
        <v>0.0</v>
      </c>
      <c r="I36" s="138" t="n">
        <f>VALUE(pttk_data!M27)</f>
        <v>0.0</v>
      </c>
      <c r="J36" s="138" t="n">
        <f>VALUE(pttk_data!N27)</f>
        <v>0.0</v>
      </c>
      <c r="K36" s="138" t="n">
        <f>VALUE(pttk_data!O27)</f>
        <v>0.0</v>
      </c>
      <c r="L36" s="138" t="n">
        <f>VALUE(pttk_data!P27)</f>
        <v>0.0</v>
      </c>
      <c r="M36" s="143" t="n">
        <f t="shared" si="13"/>
        <v>0.0</v>
      </c>
    </row>
    <row r="37" spans="2:13">
      <c r="B37" s="135"/>
      <c r="C37" s="15" t="str">
        <f>pttk_data!G28</f>
        <v>HelixHX-3</v>
      </c>
      <c r="D37" s="138" t="n">
        <f>VALUE(pttk_data!H28)</f>
        <v>0.0</v>
      </c>
      <c r="E37" s="138" t="n">
        <f>VALUE(pttk_data!I28)</f>
        <v>0.0</v>
      </c>
      <c r="F37" s="138" t="n">
        <f>VALUE(pttk_data!J28)</f>
        <v>0.0</v>
      </c>
      <c r="G37" s="138" t="n">
        <f>VALUE(pttk_data!K28)</f>
        <v>0.0</v>
      </c>
      <c r="H37" s="138" t="n">
        <f>VALUE(pttk_data!L28)</f>
        <v>0.0</v>
      </c>
      <c r="I37" s="138" t="n">
        <f>VALUE(pttk_data!M28)</f>
        <v>0.0</v>
      </c>
      <c r="J37" s="138" t="n">
        <f>VALUE(pttk_data!N28)</f>
        <v>0.0</v>
      </c>
      <c r="K37" s="138" t="n">
        <f>VALUE(pttk_data!O28)</f>
        <v>0.0</v>
      </c>
      <c r="L37" s="138" t="n">
        <f>VALUE(pttk_data!P28)</f>
        <v>0.0</v>
      </c>
      <c r="M37" s="143" t="n">
        <f t="shared" si="13"/>
        <v>0.0</v>
      </c>
    </row>
    <row r="38" spans="2:13">
      <c r="B38" s="135"/>
      <c r="C38" s="15" t="str">
        <f>pttk_data!G29</f>
        <v>CastrolCRB200W-50</v>
      </c>
      <c r="D38" s="138" t="n">
        <f>VALUE(pttk_data!H29)</f>
        <v>0.0</v>
      </c>
      <c r="E38" s="138" t="n">
        <f>VALUE(pttk_data!I29)</f>
        <v>0.0</v>
      </c>
      <c r="F38" s="138" t="n">
        <f>VALUE(pttk_data!J29)</f>
        <v>0.0</v>
      </c>
      <c r="G38" s="138" t="n">
        <f>VALUE(pttk_data!K29)</f>
        <v>0.0</v>
      </c>
      <c r="H38" s="138" t="n">
        <f>VALUE(pttk_data!L29)</f>
        <v>0.0</v>
      </c>
      <c r="I38" s="138" t="n">
        <f>VALUE(pttk_data!M29)</f>
        <v>0.0</v>
      </c>
      <c r="J38" s="138" t="n">
        <f>VALUE(pttk_data!N29)</f>
        <v>0.0</v>
      </c>
      <c r="K38" s="138" t="n">
        <f>VALUE(pttk_data!O29)</f>
        <v>0.0</v>
      </c>
      <c r="L38" s="138" t="n">
        <f>VALUE(pttk_data!P29)</f>
        <v>0.0</v>
      </c>
      <c r="M38" s="143" t="n">
        <f>SUM(D38:L38)</f>
        <v>0.0</v>
      </c>
    </row>
    <row r="39" spans="2:13" s="3" customFormat="1" ht="14.25">
      <c r="B39" s="28">
        <v>2</v>
      </c>
      <c r="C39" s="13" t="s">
        <v>315</v>
      </c>
      <c r="D39" s="137" t="n">
        <f>SUM(D40:D45)</f>
        <v>0.0</v>
      </c>
      <c r="E39" s="137" t="n">
        <f t="shared" ref="E39:M39" si="14">SUM(E40:E45)</f>
        <v>0.0</v>
      </c>
      <c r="F39" s="137" t="n">
        <f t="shared" si="14"/>
        <v>0.0</v>
      </c>
      <c r="G39" s="137" t="n">
        <f t="shared" si="14"/>
        <v>0.0</v>
      </c>
      <c r="H39" s="137" t="n">
        <f t="shared" si="14"/>
        <v>0.0</v>
      </c>
      <c r="I39" s="137" t="n">
        <f t="shared" si="14"/>
        <v>0.0</v>
      </c>
      <c r="J39" s="137" t="n">
        <f t="shared" si="14"/>
        <v>0.0</v>
      </c>
      <c r="K39" s="137" t="n">
        <f t="shared" si="14"/>
        <v>0.0</v>
      </c>
      <c r="L39" s="137" t="n">
        <f t="shared" si="14"/>
        <v>0.0</v>
      </c>
      <c r="M39" s="137" t="n">
        <f t="shared" si="14"/>
        <v>0.0</v>
      </c>
    </row>
    <row r="40" spans="2:13">
      <c r="B40" s="135"/>
      <c r="C40" s="15" t="str">
        <f>pttk_data!G30</f>
        <v>Morrisong 140ef90</v>
      </c>
      <c r="D40" s="138" t="n">
        <f>VALUE(pttk_data!H30)</f>
        <v>0.0</v>
      </c>
      <c r="E40" s="138" t="n">
        <f>VALUE(pttk_data!I30)</f>
        <v>0.0</v>
      </c>
      <c r="F40" s="138" t="n">
        <f>VALUE(pttk_data!J30)</f>
        <v>0.0</v>
      </c>
      <c r="G40" s="138" t="n">
        <f>VALUE(pttk_data!K30)</f>
        <v>0.0</v>
      </c>
      <c r="H40" s="138" t="n">
        <f>VALUE(pttk_data!L30)</f>
        <v>0.0</v>
      </c>
      <c r="I40" s="138" t="n">
        <f>VALUE(pttk_data!M30)</f>
        <v>0.0</v>
      </c>
      <c r="J40" s="138" t="n">
        <f>VALUE(pttk_data!N30)</f>
        <v>0.0</v>
      </c>
      <c r="K40" s="138" t="n">
        <f>VALUE(pttk_data!O30)</f>
        <v>0.0</v>
      </c>
      <c r="L40" s="138" t="n">
        <f>VALUE(pttk_data!P30)</f>
        <v>0.0</v>
      </c>
      <c r="M40" s="143" t="n">
        <f>SUM(D40:L40)</f>
        <v>0.0</v>
      </c>
    </row>
    <row r="41" spans="2:13">
      <c r="B41" s="135"/>
      <c r="C41" s="15" t="str">
        <f>pttk_data!G31</f>
        <v>Galube90eps</v>
      </c>
      <c r="D41" s="138" t="n">
        <f>VALUE(pttk_data!H31)</f>
        <v>0.0</v>
      </c>
      <c r="E41" s="138" t="n">
        <f>VALUE(pttk_data!I31)</f>
        <v>0.0</v>
      </c>
      <c r="F41" s="138" t="n">
        <f>VALUE(pttk_data!J31)</f>
        <v>0.0</v>
      </c>
      <c r="G41" s="138" t="n">
        <f>VALUE(pttk_data!K31)</f>
        <v>0.0</v>
      </c>
      <c r="H41" s="138" t="n">
        <f>VALUE(pttk_data!L31)</f>
        <v>0.0</v>
      </c>
      <c r="I41" s="138" t="n">
        <f>VALUE(pttk_data!M31)</f>
        <v>0.0</v>
      </c>
      <c r="J41" s="138" t="n">
        <f>VALUE(pttk_data!N31)</f>
        <v>0.0</v>
      </c>
      <c r="K41" s="138" t="n">
        <f>VALUE(pttk_data!O31)</f>
        <v>0.0</v>
      </c>
      <c r="L41" s="138" t="n">
        <f>VALUE(pttk_data!P31)</f>
        <v>0.0</v>
      </c>
      <c r="M41" s="143" t="n">
        <f t="shared" ref="M41:M45" si="15">SUM(D41:L41)</f>
        <v>0.0</v>
      </c>
    </row>
    <row r="42" spans="2:13">
      <c r="B42" s="135"/>
      <c r="C42" s="15" t="str">
        <f>pttk_data!G32</f>
        <v>GearGL4 W90</v>
      </c>
      <c r="D42" s="138" t="n">
        <f>VALUE(pttk_data!H32)</f>
        <v>0.0</v>
      </c>
      <c r="E42" s="138" t="n">
        <f>VALUE(pttk_data!I32)</f>
        <v>0.0</v>
      </c>
      <c r="F42" s="138" t="n">
        <f>VALUE(pttk_data!J32)</f>
        <v>0.0</v>
      </c>
      <c r="G42" s="138" t="n">
        <f>VALUE(pttk_data!K32)</f>
        <v>0.0</v>
      </c>
      <c r="H42" s="138" t="n">
        <f>VALUE(pttk_data!L32)</f>
        <v>0.0</v>
      </c>
      <c r="I42" s="138" t="n">
        <f>VALUE(pttk_data!M32)</f>
        <v>0.0</v>
      </c>
      <c r="J42" s="138" t="n">
        <f>VALUE(pttk_data!N32)</f>
        <v>0.0</v>
      </c>
      <c r="K42" s="138" t="n">
        <f>VALUE(pttk_data!O32)</f>
        <v>0.0</v>
      </c>
      <c r="L42" s="138" t="n">
        <f>VALUE(pttk_data!P32)</f>
        <v>0.0</v>
      </c>
      <c r="M42" s="143" t="n">
        <f t="shared" si="15"/>
        <v>0.0</v>
      </c>
    </row>
    <row r="43" spans="2:13">
      <c r="B43" s="135"/>
      <c r="C43" s="15" t="str">
        <f>pttk_data!G33</f>
        <v>MILPC02-SAE90</v>
      </c>
      <c r="D43" s="138" t="n">
        <f>VALUE(pttk_data!H33)</f>
        <v>0.0</v>
      </c>
      <c r="E43" s="138" t="n">
        <f>VALUE(pttk_data!I33)</f>
        <v>0.0</v>
      </c>
      <c r="F43" s="138" t="n">
        <f>VALUE(pttk_data!J33)</f>
        <v>0.0</v>
      </c>
      <c r="G43" s="138" t="n">
        <f>VALUE(pttk_data!K33)</f>
        <v>0.0</v>
      </c>
      <c r="H43" s="138" t="n">
        <f>VALUE(pttk_data!L33)</f>
        <v>0.0</v>
      </c>
      <c r="I43" s="138" t="n">
        <f>VALUE(pttk_data!M33)</f>
        <v>0.0</v>
      </c>
      <c r="J43" s="138" t="n">
        <f>VALUE(pttk_data!N33)</f>
        <v>0.0</v>
      </c>
      <c r="K43" s="138" t="n">
        <f>VALUE(pttk_data!O33)</f>
        <v>0.0</v>
      </c>
      <c r="L43" s="138" t="n">
        <f>VALUE(pttk_data!P33)</f>
        <v>0.0</v>
      </c>
      <c r="M43" s="143" t="n">
        <f t="shared" si="15"/>
        <v>0.0</v>
      </c>
    </row>
    <row r="44" spans="2:13">
      <c r="B44" s="135"/>
      <c r="C44" s="15" t="str">
        <f>pttk_data!G34</f>
        <v>MILPC03-SAE140</v>
      </c>
      <c r="D44" s="138" t="n">
        <f>VALUE(pttk_data!H34)</f>
        <v>0.0</v>
      </c>
      <c r="E44" s="138" t="n">
        <f>VALUE(pttk_data!I34)</f>
        <v>0.0</v>
      </c>
      <c r="F44" s="138" t="n">
        <f>VALUE(pttk_data!J34)</f>
        <v>0.0</v>
      </c>
      <c r="G44" s="138" t="n">
        <f>VALUE(pttk_data!K34)</f>
        <v>0.0</v>
      </c>
      <c r="H44" s="138" t="n">
        <f>VALUE(pttk_data!L34)</f>
        <v>0.0</v>
      </c>
      <c r="I44" s="138" t="n">
        <f>VALUE(pttk_data!M34)</f>
        <v>0.0</v>
      </c>
      <c r="J44" s="138" t="n">
        <f>VALUE(pttk_data!N34)</f>
        <v>0.0</v>
      </c>
      <c r="K44" s="138" t="n">
        <f>VALUE(pttk_data!O34)</f>
        <v>0.0</v>
      </c>
      <c r="L44" s="138" t="n">
        <f>VALUE(pttk_data!P34)</f>
        <v>0.0</v>
      </c>
      <c r="M44" s="143" t="n">
        <f t="shared" si="15"/>
        <v>0.0</v>
      </c>
    </row>
    <row r="45" spans="2:13">
      <c r="B45" s="135"/>
      <c r="C45" s="15" t="str">
        <f>pttk_data!G35</f>
        <v>MILPC03-SAE90</v>
      </c>
      <c r="D45" s="138" t="n">
        <f>VALUE(pttk_data!H35)</f>
        <v>0.0</v>
      </c>
      <c r="E45" s="138" t="n">
        <f>VALUE(pttk_data!I35)</f>
        <v>0.0</v>
      </c>
      <c r="F45" s="138" t="n">
        <f>VALUE(pttk_data!J35)</f>
        <v>0.0</v>
      </c>
      <c r="G45" s="138" t="n">
        <f>VALUE(pttk_data!K35)</f>
        <v>0.0</v>
      </c>
      <c r="H45" s="138" t="n">
        <f>VALUE(pttk_data!L35)</f>
        <v>0.0</v>
      </c>
      <c r="I45" s="138" t="n">
        <f>VALUE(pttk_data!M35)</f>
        <v>0.0</v>
      </c>
      <c r="J45" s="138" t="n">
        <f>VALUE(pttk_data!N35)</f>
        <v>0.0</v>
      </c>
      <c r="K45" s="138" t="n">
        <f>VALUE(pttk_data!O35)</f>
        <v>0.0</v>
      </c>
      <c r="L45" s="138" t="n">
        <f>VALUE(pttk_data!P35)</f>
        <v>0.0</v>
      </c>
      <c r="M45" s="143" t="n">
        <f t="shared" si="15"/>
        <v>0.0</v>
      </c>
    </row>
    <row r="46" spans="2:13" s="3" customFormat="1" ht="14.25">
      <c r="B46" s="28">
        <v>3</v>
      </c>
      <c r="C46" s="13" t="s">
        <v>316</v>
      </c>
      <c r="D46" s="137" t="n">
        <f>SUM(D47:D48)</f>
        <v>0.0</v>
      </c>
      <c r="E46" s="137" t="n">
        <f t="shared" ref="E46:L46" si="16">SUM(E47:E48)</f>
        <v>0.0</v>
      </c>
      <c r="F46" s="137" t="n">
        <f t="shared" si="16"/>
        <v>0.0</v>
      </c>
      <c r="G46" s="137" t="n">
        <f t="shared" si="16"/>
        <v>0.0</v>
      </c>
      <c r="H46" s="137" t="n">
        <f t="shared" si="16"/>
        <v>0.0</v>
      </c>
      <c r="I46" s="137" t="n">
        <f t="shared" si="16"/>
        <v>0.0</v>
      </c>
      <c r="J46" s="137" t="n">
        <f t="shared" si="16"/>
        <v>0.0</v>
      </c>
      <c r="K46" s="137" t="n">
        <f t="shared" si="16"/>
        <v>0.0</v>
      </c>
      <c r="L46" s="137" t="n">
        <f t="shared" si="16"/>
        <v>0.0</v>
      </c>
      <c r="M46" s="137" t="n">
        <f>SUM(M47:M48)</f>
        <v>0.0</v>
      </c>
    </row>
    <row r="47" spans="2:13">
      <c r="B47" s="135"/>
      <c r="C47" s="15" t="str">
        <f>pttk_data!G36</f>
        <v>MIL PC06</v>
      </c>
      <c r="D47" s="138" t="n">
        <f>VALUE(pttk_data!H36)</f>
        <v>0.0</v>
      </c>
      <c r="E47" s="138" t="n">
        <f>VALUE(pttk_data!I36)</f>
        <v>0.0</v>
      </c>
      <c r="F47" s="138" t="n">
        <f>VALUE(pttk_data!J36)</f>
        <v>0.0</v>
      </c>
      <c r="G47" s="138" t="n">
        <f>VALUE(pttk_data!K36)</f>
        <v>0.0</v>
      </c>
      <c r="H47" s="138" t="n">
        <f>VALUE(pttk_data!L36)</f>
        <v>0.0</v>
      </c>
      <c r="I47" s="138" t="n">
        <f>VALUE(pttk_data!M36)</f>
        <v>0.0</v>
      </c>
      <c r="J47" s="138" t="n">
        <f>VALUE(pttk_data!N36)</f>
        <v>0.0</v>
      </c>
      <c r="K47" s="138" t="n">
        <f>VALUE(pttk_data!O36)</f>
        <v>0.0</v>
      </c>
      <c r="L47" s="138" t="n">
        <f>VALUE(pttk_data!P36)</f>
        <v>0.0</v>
      </c>
      <c r="M47" s="143" t="n">
        <f>SUM(D47:L47)</f>
        <v>0.0</v>
      </c>
    </row>
    <row r="48" spans="2:13">
      <c r="B48" s="135"/>
      <c r="C48" s="15" t="str">
        <f>pttk_data!G37</f>
        <v>Phanh BCK</v>
      </c>
      <c r="D48" s="138" t="n">
        <f>VALUE(pttk_data!H37)</f>
        <v>0.0</v>
      </c>
      <c r="E48" s="138" t="n">
        <f>VALUE(pttk_data!I37)</f>
        <v>0.0</v>
      </c>
      <c r="F48" s="138" t="n">
        <f>VALUE(pttk_data!J37)</f>
        <v>0.0</v>
      </c>
      <c r="G48" s="138" t="n">
        <f>VALUE(pttk_data!K37)</f>
        <v>0.0</v>
      </c>
      <c r="H48" s="138" t="n">
        <f>VALUE(pttk_data!L37)</f>
        <v>0.0</v>
      </c>
      <c r="I48" s="138" t="n">
        <f>VALUE(pttk_data!M37)</f>
        <v>0.0</v>
      </c>
      <c r="J48" s="138" t="n">
        <f>VALUE(pttk_data!N37)</f>
        <v>0.0</v>
      </c>
      <c r="K48" s="138" t="n">
        <f>VALUE(pttk_data!O37)</f>
        <v>0.0</v>
      </c>
      <c r="L48" s="138" t="n">
        <f>VALUE(pttk_data!P37)</f>
        <v>0.0</v>
      </c>
      <c r="M48" s="143" t="n">
        <f>SUM(D48:L48)</f>
        <v>0.0</v>
      </c>
    </row>
    <row r="49" spans="2:13" s="3" customFormat="1" ht="14.25">
      <c r="B49" s="28">
        <v>4</v>
      </c>
      <c r="C49" s="13" t="s">
        <v>61</v>
      </c>
      <c r="D49" s="137" t="n">
        <f>SUM(D50:D56)</f>
        <v>0.0</v>
      </c>
      <c r="E49" s="137" t="n">
        <f t="shared" ref="E49:M49" si="17">SUM(E50:E56)</f>
        <v>0.0</v>
      </c>
      <c r="F49" s="137" t="n">
        <f t="shared" si="17"/>
        <v>0.0</v>
      </c>
      <c r="G49" s="137" t="n">
        <f t="shared" si="17"/>
        <v>0.0</v>
      </c>
      <c r="H49" s="137" t="n">
        <f t="shared" si="17"/>
        <v>0.0</v>
      </c>
      <c r="I49" s="137" t="n">
        <f t="shared" si="17"/>
        <v>0.0</v>
      </c>
      <c r="J49" s="137" t="n">
        <f t="shared" si="17"/>
        <v>0.0</v>
      </c>
      <c r="K49" s="137" t="n">
        <f t="shared" si="17"/>
        <v>0.0</v>
      </c>
      <c r="L49" s="137" t="n">
        <f t="shared" si="17"/>
        <v>0.0</v>
      </c>
      <c r="M49" s="137" t="n">
        <f t="shared" si="17"/>
        <v>0.0</v>
      </c>
    </row>
    <row r="50" spans="2:13">
      <c r="B50" s="135"/>
      <c r="C50" s="15" t="str">
        <f>pttk_data!G38</f>
        <v>Ceno No3</v>
      </c>
      <c r="D50" s="138" t="n">
        <f>VALUE(pttk_data!H38)</f>
        <v>0.0</v>
      </c>
      <c r="E50" s="138" t="n">
        <f>VALUE(pttk_data!I38)</f>
        <v>0.0</v>
      </c>
      <c r="F50" s="138" t="n">
        <f>VALUE(pttk_data!J38)</f>
        <v>0.0</v>
      </c>
      <c r="G50" s="138" t="n">
        <f>VALUE(pttk_data!K38)</f>
        <v>0.0</v>
      </c>
      <c r="H50" s="138" t="n">
        <f>VALUE(pttk_data!L38)</f>
        <v>0.0</v>
      </c>
      <c r="I50" s="138" t="n">
        <f>VALUE(pttk_data!M38)</f>
        <v>0.0</v>
      </c>
      <c r="J50" s="138" t="n">
        <f>VALUE(pttk_data!N38)</f>
        <v>0.0</v>
      </c>
      <c r="K50" s="138" t="n">
        <f>VALUE(pttk_data!O38)</f>
        <v>0.0</v>
      </c>
      <c r="L50" s="138" t="n">
        <f>VALUE(pttk_data!P38)</f>
        <v>0.0</v>
      </c>
      <c r="M50" s="143" t="n">
        <f>SUM(D50:L50)</f>
        <v>0.0</v>
      </c>
    </row>
    <row r="51" spans="2:13">
      <c r="B51" s="135"/>
      <c r="C51" s="15" t="str">
        <f>pttk_data!G39</f>
        <v>Caxilium No2</v>
      </c>
      <c r="D51" s="138" t="n">
        <f>VALUE(pttk_data!H39)</f>
        <v>0.0</v>
      </c>
      <c r="E51" s="138" t="n">
        <f>VALUE(pttk_data!I39)</f>
        <v>0.0</v>
      </c>
      <c r="F51" s="138" t="n">
        <f>VALUE(pttk_data!J39)</f>
        <v>0.0</v>
      </c>
      <c r="G51" s="138" t="n">
        <f>VALUE(pttk_data!K39)</f>
        <v>0.0</v>
      </c>
      <c r="H51" s="138" t="n">
        <f>VALUE(pttk_data!L39)</f>
        <v>0.0</v>
      </c>
      <c r="I51" s="138" t="n">
        <f>VALUE(pttk_data!M39)</f>
        <v>0.0</v>
      </c>
      <c r="J51" s="138" t="n">
        <f>VALUE(pttk_data!N39)</f>
        <v>0.0</v>
      </c>
      <c r="K51" s="138" t="n">
        <f>VALUE(pttk_data!O39)</f>
        <v>0.0</v>
      </c>
      <c r="L51" s="138" t="n">
        <f>VALUE(pttk_data!P39)</f>
        <v>0.0</v>
      </c>
      <c r="M51" s="143" t="n">
        <f t="shared" ref="M51:M56" si="18">SUM(D51:L51)</f>
        <v>0.0</v>
      </c>
    </row>
    <row r="52" spans="2:13">
      <c r="B52" s="135"/>
      <c r="C52" s="15" t="str">
        <f>pttk_data!G40</f>
        <v>Mỡ Gzeose GL2</v>
      </c>
      <c r="D52" s="138" t="n">
        <f>VALUE(pttk_data!H40)</f>
        <v>0.0</v>
      </c>
      <c r="E52" s="138" t="n">
        <f>VALUE(pttk_data!I40)</f>
        <v>0.0</v>
      </c>
      <c r="F52" s="138" t="n">
        <f>VALUE(pttk_data!J40)</f>
        <v>0.0</v>
      </c>
      <c r="G52" s="138" t="n">
        <f>VALUE(pttk_data!K40)</f>
        <v>0.0</v>
      </c>
      <c r="H52" s="138" t="n">
        <f>VALUE(pttk_data!L40)</f>
        <v>0.0</v>
      </c>
      <c r="I52" s="138" t="n">
        <f>VALUE(pttk_data!M40)</f>
        <v>0.0</v>
      </c>
      <c r="J52" s="138" t="n">
        <f>VALUE(pttk_data!N40)</f>
        <v>0.0</v>
      </c>
      <c r="K52" s="138" t="n">
        <f>VALUE(pttk_data!O40)</f>
        <v>0.0</v>
      </c>
      <c r="L52" s="138" t="n">
        <f>VALUE(pttk_data!P40)</f>
        <v>0.0</v>
      </c>
      <c r="M52" s="143" t="n">
        <f t="shared" si="18"/>
        <v>0.0</v>
      </c>
    </row>
    <row r="53" spans="2:13">
      <c r="B53" s="135"/>
      <c r="C53" s="15" t="str">
        <f>pttk_data!G41</f>
        <v>Mỡ Gzeose GL3</v>
      </c>
      <c r="D53" s="138" t="n">
        <f>VALUE(pttk_data!H41)</f>
        <v>0.0</v>
      </c>
      <c r="E53" s="138" t="n">
        <f>VALUE(pttk_data!I41)</f>
        <v>0.0</v>
      </c>
      <c r="F53" s="138" t="n">
        <f>VALUE(pttk_data!J41)</f>
        <v>0.0</v>
      </c>
      <c r="G53" s="138" t="n">
        <f>VALUE(pttk_data!K41)</f>
        <v>0.0</v>
      </c>
      <c r="H53" s="138" t="n">
        <f>VALUE(pttk_data!L41)</f>
        <v>0.0</v>
      </c>
      <c r="I53" s="138" t="n">
        <f>VALUE(pttk_data!M41)</f>
        <v>0.0</v>
      </c>
      <c r="J53" s="138" t="n">
        <f>VALUE(pttk_data!N41)</f>
        <v>0.0</v>
      </c>
      <c r="K53" s="138" t="n">
        <f>VALUE(pttk_data!O41)</f>
        <v>0.0</v>
      </c>
      <c r="L53" s="138" t="n">
        <f>VALUE(pttk_data!P41)</f>
        <v>0.0</v>
      </c>
      <c r="M53" s="143" t="n">
        <f t="shared" si="18"/>
        <v>0.0</v>
      </c>
    </row>
    <row r="54" spans="2:13">
      <c r="B54" s="135"/>
      <c r="C54" s="15" t="str">
        <f>pttk_data!G42</f>
        <v>Mỡ SOLE DON</v>
      </c>
      <c r="D54" s="138" t="n">
        <f>VALUE(pttk_data!H42)</f>
        <v>0.0</v>
      </c>
      <c r="E54" s="138" t="n">
        <f>VALUE(pttk_data!I42)</f>
        <v>0.0</v>
      </c>
      <c r="F54" s="138" t="n">
        <f>VALUE(pttk_data!J42)</f>
        <v>0.0</v>
      </c>
      <c r="G54" s="138" t="n">
        <f>VALUE(pttk_data!K42)</f>
        <v>0.0</v>
      </c>
      <c r="H54" s="138" t="n">
        <f>VALUE(pttk_data!L42)</f>
        <v>0.0</v>
      </c>
      <c r="I54" s="138" t="n">
        <f>VALUE(pttk_data!M42)</f>
        <v>0.0</v>
      </c>
      <c r="J54" s="138" t="n">
        <f>VALUE(pttk_data!N42)</f>
        <v>0.0</v>
      </c>
      <c r="K54" s="138" t="n">
        <f>VALUE(pttk_data!O42)</f>
        <v>0.0</v>
      </c>
      <c r="L54" s="138" t="n">
        <f>VALUE(pttk_data!P42)</f>
        <v>0.0</v>
      </c>
      <c r="M54" s="143" t="n">
        <f t="shared" si="18"/>
        <v>0.0</v>
      </c>
    </row>
    <row r="55" spans="2:13">
      <c r="B55" s="135"/>
      <c r="C55" s="15" t="str">
        <f>pttk_data!G43</f>
        <v>Opalgrease No3</v>
      </c>
      <c r="D55" s="138" t="n">
        <f>VALUE(pttk_data!H43)</f>
        <v>0.0</v>
      </c>
      <c r="E55" s="138" t="n">
        <f>VALUE(pttk_data!I43)</f>
        <v>0.0</v>
      </c>
      <c r="F55" s="138" t="n">
        <f>VALUE(pttk_data!J43)</f>
        <v>0.0</v>
      </c>
      <c r="G55" s="138" t="n">
        <f>VALUE(pttk_data!K43)</f>
        <v>0.0</v>
      </c>
      <c r="H55" s="138" t="n">
        <f>VALUE(pttk_data!L43)</f>
        <v>0.0</v>
      </c>
      <c r="I55" s="138" t="n">
        <f>VALUE(pttk_data!M43)</f>
        <v>0.0</v>
      </c>
      <c r="J55" s="138" t="n">
        <f>VALUE(pttk_data!N43)</f>
        <v>0.0</v>
      </c>
      <c r="K55" s="138" t="n">
        <f>VALUE(pttk_data!O43)</f>
        <v>0.0</v>
      </c>
      <c r="L55" s="138" t="n">
        <f>VALUE(pttk_data!P43)</f>
        <v>0.0</v>
      </c>
      <c r="M55" s="143" t="n">
        <f t="shared" si="18"/>
        <v>0.0</v>
      </c>
    </row>
    <row r="56" spans="2:13">
      <c r="B56" s="135"/>
      <c r="C56" s="15" t="str">
        <f>pttk_data!G44</f>
        <v>Mỡ 1-13</v>
      </c>
      <c r="D56" s="138" t="n">
        <f>VALUE(pttk_data!H44)</f>
        <v>0.0</v>
      </c>
      <c r="E56" s="138" t="n">
        <f>VALUE(pttk_data!I44)</f>
        <v>0.0</v>
      </c>
      <c r="F56" s="138" t="n">
        <f>VALUE(pttk_data!J44)</f>
        <v>0.0</v>
      </c>
      <c r="G56" s="138" t="n">
        <f>VALUE(pttk_data!K44)</f>
        <v>0.0</v>
      </c>
      <c r="H56" s="138" t="n">
        <f>VALUE(pttk_data!L44)</f>
        <v>0.0</v>
      </c>
      <c r="I56" s="138" t="n">
        <f>VALUE(pttk_data!M44)</f>
        <v>0.0</v>
      </c>
      <c r="J56" s="138" t="n">
        <f>VALUE(pttk_data!N44)</f>
        <v>0.0</v>
      </c>
      <c r="K56" s="138" t="n">
        <f>VALUE(pttk_data!O44)</f>
        <v>0.0</v>
      </c>
      <c r="L56" s="138" t="n">
        <f>VALUE(pttk_data!P44)</f>
        <v>0.0</v>
      </c>
      <c r="M56" s="143" t="n">
        <f t="shared" si="18"/>
        <v>0.0</v>
      </c>
    </row>
    <row r="57" spans="2:13" s="3" customFormat="1" ht="14.25">
      <c r="B57" s="28" t="s">
        <v>196</v>
      </c>
      <c r="C57" s="13" t="s">
        <v>317</v>
      </c>
      <c r="D57" s="137" t="n">
        <f>D58+D60+D71+D74+D76</f>
        <v>0.0</v>
      </c>
      <c r="E57" s="137" t="n">
        <f t="shared" ref="E57:M57" si="19">E58+E60+E71+E74+E76</f>
        <v>0.0</v>
      </c>
      <c r="F57" s="137" t="n">
        <f t="shared" si="19"/>
        <v>0.0</v>
      </c>
      <c r="G57" s="137" t="n">
        <f t="shared" si="19"/>
        <v>0.0</v>
      </c>
      <c r="H57" s="137" t="n">
        <f t="shared" si="19"/>
        <v>0.0</v>
      </c>
      <c r="I57" s="137" t="n">
        <f t="shared" si="19"/>
        <v>0.0</v>
      </c>
      <c r="J57" s="137" t="n">
        <f t="shared" si="19"/>
        <v>0.0</v>
      </c>
      <c r="K57" s="137" t="n">
        <f t="shared" si="19"/>
        <v>0.0</v>
      </c>
      <c r="L57" s="137" t="n">
        <f t="shared" si="19"/>
        <v>0.0</v>
      </c>
      <c r="M57" s="142" t="n">
        <f t="shared" si="19"/>
        <v>0.0</v>
      </c>
    </row>
    <row r="58" spans="2:13" s="3" customFormat="1" ht="14.25">
      <c r="B58" s="28">
        <v>1</v>
      </c>
      <c r="C58" s="13" t="s">
        <v>69</v>
      </c>
      <c r="D58" s="137" t="n">
        <f>SUM(D59)</f>
        <v>0.0</v>
      </c>
      <c r="E58" s="137" t="n">
        <f t="shared" ref="E58:M58" si="20">SUM(E59)</f>
        <v>0.0</v>
      </c>
      <c r="F58" s="137" t="n">
        <f t="shared" si="20"/>
        <v>0.0</v>
      </c>
      <c r="G58" s="137" t="n">
        <f t="shared" si="20"/>
        <v>0.0</v>
      </c>
      <c r="H58" s="137" t="n">
        <f t="shared" si="20"/>
        <v>0.0</v>
      </c>
      <c r="I58" s="137" t="n">
        <f t="shared" si="20"/>
        <v>0.0</v>
      </c>
      <c r="J58" s="137" t="n">
        <f t="shared" si="20"/>
        <v>0.0</v>
      </c>
      <c r="K58" s="137" t="n">
        <f t="shared" si="20"/>
        <v>0.0</v>
      </c>
      <c r="L58" s="137" t="n">
        <f t="shared" si="20"/>
        <v>0.0</v>
      </c>
      <c r="M58" s="137" t="n">
        <f t="shared" si="20"/>
        <v>0.0</v>
      </c>
    </row>
    <row r="59" spans="2:13">
      <c r="B59" s="135"/>
      <c r="C59" s="15" t="str">
        <f>pttk_data!G45</f>
        <v>Xăng CN</v>
      </c>
      <c r="D59" s="138" t="n">
        <f>VALUE(pttk_data!H45)</f>
        <v>0.0</v>
      </c>
      <c r="E59" s="138" t="n">
        <f>VALUE(pttk_data!I45)</f>
        <v>0.0</v>
      </c>
      <c r="F59" s="138" t="n">
        <f>VALUE(pttk_data!J45)</f>
        <v>0.0</v>
      </c>
      <c r="G59" s="138" t="n">
        <f>VALUE(pttk_data!K45)</f>
        <v>0.0</v>
      </c>
      <c r="H59" s="138" t="n">
        <f>VALUE(pttk_data!L45)</f>
        <v>0.0</v>
      </c>
      <c r="I59" s="138" t="n">
        <f>VALUE(pttk_data!M45)</f>
        <v>0.0</v>
      </c>
      <c r="J59" s="138" t="n">
        <f>VALUE(pttk_data!N45)</f>
        <v>0.0</v>
      </c>
      <c r="K59" s="138" t="n">
        <f>VALUE(pttk_data!O45)</f>
        <v>0.0</v>
      </c>
      <c r="L59" s="138" t="n">
        <f>VALUE(pttk_data!P45)</f>
        <v>0.0</v>
      </c>
      <c r="M59" s="142" t="n">
        <f>SUM(D59:L59)</f>
        <v>0.0</v>
      </c>
    </row>
    <row r="60" spans="2:13" s="25" customFormat="1" ht="14.25">
      <c r="B60" s="28">
        <v>2</v>
      </c>
      <c r="C60" s="126" t="s">
        <v>314</v>
      </c>
      <c r="D60" s="137" t="n">
        <f>SUM(D61:D70)</f>
        <v>0.0</v>
      </c>
      <c r="E60" s="137" t="n">
        <f t="shared" ref="E60:M60" si="21">SUM(E61:E70)</f>
        <v>0.0</v>
      </c>
      <c r="F60" s="137" t="n">
        <f t="shared" si="21"/>
        <v>0.0</v>
      </c>
      <c r="G60" s="137" t="n">
        <f t="shared" si="21"/>
        <v>0.0</v>
      </c>
      <c r="H60" s="137" t="n">
        <f t="shared" si="21"/>
        <v>0.0</v>
      </c>
      <c r="I60" s="137" t="n">
        <f t="shared" si="21"/>
        <v>0.0</v>
      </c>
      <c r="J60" s="137" t="n">
        <f t="shared" si="21"/>
        <v>0.0</v>
      </c>
      <c r="K60" s="137" t="n">
        <f t="shared" si="21"/>
        <v>0.0</v>
      </c>
      <c r="L60" s="137" t="n">
        <f t="shared" si="21"/>
        <v>0.0</v>
      </c>
      <c r="M60" s="137" t="n">
        <f t="shared" si="21"/>
        <v>0.0</v>
      </c>
    </row>
    <row r="61" spans="2:13">
      <c r="B61" s="135"/>
      <c r="C61" s="15" t="str">
        <f>pttk_data!G46</f>
        <v>Turbonicoil 35M (B3V)</v>
      </c>
      <c r="D61" s="138" t="n">
        <f>VALUE(pttk_data!H46)</f>
        <v>0.0</v>
      </c>
      <c r="E61" s="138" t="n">
        <f>VALUE(pttk_data!I46)</f>
        <v>0.0</v>
      </c>
      <c r="F61" s="138" t="n">
        <f>VALUE(pttk_data!J46)</f>
        <v>0.0</v>
      </c>
      <c r="G61" s="138" t="n">
        <f>VALUE(pttk_data!K46)</f>
        <v>0.0</v>
      </c>
      <c r="H61" s="138" t="n">
        <f>VALUE(pttk_data!L46)</f>
        <v>0.0</v>
      </c>
      <c r="I61" s="138" t="n">
        <f>VALUE(pttk_data!M46)</f>
        <v>0.0</v>
      </c>
      <c r="J61" s="138" t="n">
        <f>VALUE(pttk_data!N46)</f>
        <v>0.0</v>
      </c>
      <c r="K61" s="138" t="n">
        <f>VALUE(pttk_data!O46)</f>
        <v>0.0</v>
      </c>
      <c r="L61" s="138" t="n">
        <f>VALUE(pttk_data!P46)</f>
        <v>0.0</v>
      </c>
      <c r="M61" s="142" t="n">
        <f>SUM(D61:L61)</f>
        <v>0.0</v>
      </c>
    </row>
    <row r="62" spans="2:13">
      <c r="B62" s="135"/>
      <c r="C62" s="15" t="str">
        <f>pttk_data!G47</f>
        <v>Turbonicoil210A(IPM-10)</v>
      </c>
      <c r="D62" s="138" t="n">
        <f>VALUE(pttk_data!H47)</f>
        <v>0.0</v>
      </c>
      <c r="E62" s="138" t="n">
        <f>VALUE(pttk_data!I47)</f>
        <v>0.0</v>
      </c>
      <c r="F62" s="138" t="n">
        <f>VALUE(pttk_data!J47)</f>
        <v>0.0</v>
      </c>
      <c r="G62" s="138" t="n">
        <f>VALUE(pttk_data!K47)</f>
        <v>0.0</v>
      </c>
      <c r="H62" s="138" t="n">
        <f>VALUE(pttk_data!L47)</f>
        <v>0.0</v>
      </c>
      <c r="I62" s="138" t="n">
        <f>VALUE(pttk_data!M47)</f>
        <v>0.0</v>
      </c>
      <c r="J62" s="138" t="n">
        <f>VALUE(pttk_data!N47)</f>
        <v>0.0</v>
      </c>
      <c r="K62" s="138" t="n">
        <f>VALUE(pttk_data!O47)</f>
        <v>0.0</v>
      </c>
      <c r="L62" s="138" t="n">
        <f>VALUE(pttk_data!P47)</f>
        <v>0.0</v>
      </c>
      <c r="M62" s="142" t="n">
        <f t="shared" ref="M62:M70" si="22">SUM(D62:L62)</f>
        <v>0.0</v>
      </c>
    </row>
    <row r="63" spans="2:13">
      <c r="B63" s="135"/>
      <c r="C63" s="15" t="str">
        <f>pttk_data!G48</f>
        <v>Dầu IPM-10</v>
      </c>
      <c r="D63" s="138" t="n">
        <f>VALUE(pttk_data!H48)</f>
        <v>0.0</v>
      </c>
      <c r="E63" s="138" t="n">
        <f>VALUE(pttk_data!I48)</f>
        <v>0.0</v>
      </c>
      <c r="F63" s="138" t="n">
        <f>VALUE(pttk_data!J48)</f>
        <v>0.0</v>
      </c>
      <c r="G63" s="138" t="n">
        <f>VALUE(pttk_data!K48)</f>
        <v>0.0</v>
      </c>
      <c r="H63" s="138" t="n">
        <f>VALUE(pttk_data!L48)</f>
        <v>0.0</v>
      </c>
      <c r="I63" s="138" t="n">
        <f>VALUE(pttk_data!M48)</f>
        <v>0.0</v>
      </c>
      <c r="J63" s="138" t="n">
        <f>VALUE(pttk_data!N48)</f>
        <v>0.0</v>
      </c>
      <c r="K63" s="138" t="n">
        <f>VALUE(pttk_data!O48)</f>
        <v>0.0</v>
      </c>
      <c r="L63" s="138" t="n">
        <f>VALUE(pttk_data!P48)</f>
        <v>0.0</v>
      </c>
      <c r="M63" s="142" t="n">
        <f t="shared" si="22"/>
        <v>0.0</v>
      </c>
    </row>
    <row r="64" spans="2:13">
      <c r="B64" s="135"/>
      <c r="C64" s="15" t="str">
        <f>pttk_data!G49</f>
        <v>Dầu MC-20</v>
      </c>
      <c r="D64" s="138" t="n">
        <f>VALUE(pttk_data!H49)</f>
        <v>0.0</v>
      </c>
      <c r="E64" s="138" t="n">
        <f>VALUE(pttk_data!I49)</f>
        <v>0.0</v>
      </c>
      <c r="F64" s="138" t="n">
        <f>VALUE(pttk_data!J49)</f>
        <v>0.0</v>
      </c>
      <c r="G64" s="138" t="n">
        <f>VALUE(pttk_data!K49)</f>
        <v>0.0</v>
      </c>
      <c r="H64" s="138" t="n">
        <f>VALUE(pttk_data!L49)</f>
        <v>0.0</v>
      </c>
      <c r="I64" s="138" t="n">
        <f>VALUE(pttk_data!M49)</f>
        <v>0.0</v>
      </c>
      <c r="J64" s="138" t="n">
        <f>VALUE(pttk_data!N49)</f>
        <v>0.0</v>
      </c>
      <c r="K64" s="138" t="n">
        <f>VALUE(pttk_data!O49)</f>
        <v>0.0</v>
      </c>
      <c r="L64" s="138" t="n">
        <f>VALUE(pttk_data!P49)</f>
        <v>0.0</v>
      </c>
      <c r="M64" s="142" t="n">
        <f t="shared" si="22"/>
        <v>0.0</v>
      </c>
    </row>
    <row r="65" spans="2:13">
      <c r="B65" s="135"/>
      <c r="C65" s="15" t="str">
        <f>pttk_data!G50</f>
        <v>Dầu MC-8P</v>
      </c>
      <c r="D65" s="138" t="n">
        <f>VALUE(pttk_data!H50)</f>
        <v>0.0</v>
      </c>
      <c r="E65" s="138" t="n">
        <f>VALUE(pttk_data!I50)</f>
        <v>0.0</v>
      </c>
      <c r="F65" s="138" t="n">
        <f>VALUE(pttk_data!J50)</f>
        <v>0.0</v>
      </c>
      <c r="G65" s="138" t="n">
        <f>VALUE(pttk_data!K50)</f>
        <v>0.0</v>
      </c>
      <c r="H65" s="138" t="n">
        <f>VALUE(pttk_data!L50)</f>
        <v>0.0</v>
      </c>
      <c r="I65" s="138" t="n">
        <f>VALUE(pttk_data!M50)</f>
        <v>0.0</v>
      </c>
      <c r="J65" s="138" t="n">
        <f>VALUE(pttk_data!N50)</f>
        <v>0.0</v>
      </c>
      <c r="K65" s="138" t="n">
        <f>VALUE(pttk_data!O50)</f>
        <v>0.0</v>
      </c>
      <c r="L65" s="138" t="n">
        <f>VALUE(pttk_data!P50)</f>
        <v>0.0</v>
      </c>
      <c r="M65" s="142" t="n">
        <f t="shared" si="22"/>
        <v>0.0</v>
      </c>
    </row>
    <row r="66" spans="2:13" s="3" customFormat="1">
      <c r="B66" s="28"/>
      <c r="C66" s="15" t="str">
        <f>pttk_data!G51</f>
        <v>Hypôit (TC Gip)</v>
      </c>
      <c r="D66" s="138" t="n">
        <f>VALUE(pttk_data!H51)</f>
        <v>0.0</v>
      </c>
      <c r="E66" s="138" t="n">
        <f>VALUE(pttk_data!I51)</f>
        <v>0.0</v>
      </c>
      <c r="F66" s="138" t="n">
        <f>VALUE(pttk_data!J51)</f>
        <v>0.0</v>
      </c>
      <c r="G66" s="138" t="n">
        <f>VALUE(pttk_data!K51)</f>
        <v>0.0</v>
      </c>
      <c r="H66" s="138" t="n">
        <f>VALUE(pttk_data!L51)</f>
        <v>0.0</v>
      </c>
      <c r="I66" s="138" t="n">
        <f>VALUE(pttk_data!M51)</f>
        <v>0.0</v>
      </c>
      <c r="J66" s="138" t="n">
        <f>VALUE(pttk_data!N51)</f>
        <v>0.0</v>
      </c>
      <c r="K66" s="138" t="n">
        <f>VALUE(pttk_data!O51)</f>
        <v>0.0</v>
      </c>
      <c r="L66" s="138" t="n">
        <f>VALUE(pttk_data!P51)</f>
        <v>0.0</v>
      </c>
      <c r="M66" s="142" t="n">
        <f t="shared" si="22"/>
        <v>0.0</v>
      </c>
    </row>
    <row r="67" spans="2:13">
      <c r="B67" s="135"/>
      <c r="C67" s="15" t="str">
        <f>pttk_data!G52</f>
        <v>Aeroshell oi100 (MC20)</v>
      </c>
      <c r="D67" s="138" t="n">
        <f>VALUE(pttk_data!H52)</f>
        <v>0.0</v>
      </c>
      <c r="E67" s="138" t="n">
        <f>VALUE(pttk_data!I52)</f>
        <v>0.0</v>
      </c>
      <c r="F67" s="138" t="n">
        <f>VALUE(pttk_data!J52)</f>
        <v>0.0</v>
      </c>
      <c r="G67" s="138" t="n">
        <f>VALUE(pttk_data!K52)</f>
        <v>0.0</v>
      </c>
      <c r="H67" s="138" t="n">
        <f>VALUE(pttk_data!L52)</f>
        <v>0.0</v>
      </c>
      <c r="I67" s="138" t="n">
        <f>VALUE(pttk_data!M52)</f>
        <v>0.0</v>
      </c>
      <c r="J67" s="138" t="n">
        <f>VALUE(pttk_data!N52)</f>
        <v>0.0</v>
      </c>
      <c r="K67" s="138" t="n">
        <f>VALUE(pttk_data!O52)</f>
        <v>0.0</v>
      </c>
      <c r="L67" s="138" t="n">
        <f>VALUE(pttk_data!P52)</f>
        <v>0.0</v>
      </c>
      <c r="M67" s="142" t="n">
        <f t="shared" si="22"/>
        <v>0.0</v>
      </c>
    </row>
    <row r="68" spans="2:13">
      <c r="B68" s="135"/>
      <c r="C68" s="15" t="str">
        <f>pttk_data!G53</f>
        <v>Dầu B-3V</v>
      </c>
      <c r="D68" s="138" t="n">
        <f>VALUE(pttk_data!H53)</f>
        <v>0.0</v>
      </c>
      <c r="E68" s="138" t="n">
        <f>VALUE(pttk_data!I53)</f>
        <v>0.0</v>
      </c>
      <c r="F68" s="138" t="n">
        <f>VALUE(pttk_data!J53)</f>
        <v>0.0</v>
      </c>
      <c r="G68" s="138" t="n">
        <f>VALUE(pttk_data!K53)</f>
        <v>0.0</v>
      </c>
      <c r="H68" s="138" t="n">
        <f>VALUE(pttk_data!L53)</f>
        <v>0.0</v>
      </c>
      <c r="I68" s="138" t="n">
        <f>VALUE(pttk_data!M53)</f>
        <v>0.0</v>
      </c>
      <c r="J68" s="138" t="n">
        <f>VALUE(pttk_data!N53)</f>
        <v>0.0</v>
      </c>
      <c r="K68" s="138" t="n">
        <f>VALUE(pttk_data!O53)</f>
        <v>0.0</v>
      </c>
      <c r="L68" s="138" t="n">
        <f>VALUE(pttk_data!P53)</f>
        <v>0.0</v>
      </c>
      <c r="M68" s="142" t="n">
        <f t="shared" si="22"/>
        <v>0.0</v>
      </c>
    </row>
    <row r="69" spans="2:13" s="3" customFormat="1">
      <c r="B69" s="28"/>
      <c r="C69" s="15" t="str">
        <f>pttk_data!G54</f>
        <v>Turbonicoil 321(MC8P)</v>
      </c>
      <c r="D69" s="138" t="n">
        <f>VALUE(pttk_data!H54)</f>
        <v>0.0</v>
      </c>
      <c r="E69" s="138" t="n">
        <f>VALUE(pttk_data!I54)</f>
        <v>0.0</v>
      </c>
      <c r="F69" s="138" t="n">
        <f>VALUE(pttk_data!J54)</f>
        <v>0.0</v>
      </c>
      <c r="G69" s="138" t="n">
        <f>VALUE(pttk_data!K54)</f>
        <v>0.0</v>
      </c>
      <c r="H69" s="138" t="n">
        <f>VALUE(pttk_data!L54)</f>
        <v>0.0</v>
      </c>
      <c r="I69" s="138" t="n">
        <f>VALUE(pttk_data!M54)</f>
        <v>0.0</v>
      </c>
      <c r="J69" s="138" t="n">
        <f>VALUE(pttk_data!N54)</f>
        <v>0.0</v>
      </c>
      <c r="K69" s="138" t="n">
        <f>VALUE(pttk_data!O54)</f>
        <v>0.0</v>
      </c>
      <c r="L69" s="138" t="n">
        <f>VALUE(pttk_data!P54)</f>
        <v>0.0</v>
      </c>
      <c r="M69" s="142" t="n">
        <f t="shared" si="22"/>
        <v>0.0</v>
      </c>
    </row>
    <row r="70" spans="2:13">
      <c r="B70" s="135"/>
      <c r="C70" s="15" t="str">
        <f>pttk_data!G55</f>
        <v>Turbonicoil 98(B3V)</v>
      </c>
      <c r="D70" s="138" t="n">
        <f>VALUE(pttk_data!H55)</f>
        <v>0.0</v>
      </c>
      <c r="E70" s="138" t="n">
        <f>VALUE(pttk_data!I55)</f>
        <v>0.0</v>
      </c>
      <c r="F70" s="138" t="n">
        <f>VALUE(pttk_data!J55)</f>
        <v>0.0</v>
      </c>
      <c r="G70" s="138" t="n">
        <f>VALUE(pttk_data!K55)</f>
        <v>0.0</v>
      </c>
      <c r="H70" s="138" t="n">
        <f>VALUE(pttk_data!L55)</f>
        <v>0.0</v>
      </c>
      <c r="I70" s="138" t="n">
        <f>VALUE(pttk_data!M55)</f>
        <v>0.0</v>
      </c>
      <c r="J70" s="138" t="n">
        <f>VALUE(pttk_data!N55)</f>
        <v>0.0</v>
      </c>
      <c r="K70" s="138" t="n">
        <f>VALUE(pttk_data!O55)</f>
        <v>0.0</v>
      </c>
      <c r="L70" s="138" t="n">
        <f>VALUE(pttk_data!P55)</f>
        <v>0.0</v>
      </c>
      <c r="M70" s="142" t="n">
        <f t="shared" si="22"/>
        <v>0.0</v>
      </c>
    </row>
    <row r="71" spans="2:13">
      <c r="B71" s="28">
        <v>3</v>
      </c>
      <c r="C71" s="13" t="s">
        <v>77</v>
      </c>
      <c r="D71" s="138" t="n">
        <f>SUM(D72:D73)</f>
        <v>0.0</v>
      </c>
      <c r="E71" s="138" t="n">
        <f t="shared" ref="E71:L71" si="23">SUM(E72:E73)</f>
        <v>0.0</v>
      </c>
      <c r="F71" s="138" t="n">
        <f t="shared" si="23"/>
        <v>0.0</v>
      </c>
      <c r="G71" s="138" t="n">
        <f t="shared" si="23"/>
        <v>0.0</v>
      </c>
      <c r="H71" s="138" t="n">
        <f t="shared" si="23"/>
        <v>0.0</v>
      </c>
      <c r="I71" s="138" t="n">
        <f t="shared" si="23"/>
        <v>0.0</v>
      </c>
      <c r="J71" s="138" t="n">
        <f t="shared" si="23"/>
        <v>0.0</v>
      </c>
      <c r="K71" s="138" t="n">
        <f t="shared" si="23"/>
        <v>0.0</v>
      </c>
      <c r="L71" s="138" t="n">
        <f t="shared" si="23"/>
        <v>0.0</v>
      </c>
      <c r="M71" s="138" t="n">
        <f>SUM(M72:M73)</f>
        <v>0.0</v>
      </c>
    </row>
    <row r="72" spans="2:13">
      <c r="B72" s="135"/>
      <c r="C72" s="15" t="str">
        <f>pttk_data!G56</f>
        <v>Dầu AMG-10</v>
      </c>
      <c r="D72" s="138" t="n">
        <f>VALUE(pttk_data!H56)</f>
        <v>0.0</v>
      </c>
      <c r="E72" s="138" t="n">
        <f>VALUE(pttk_data!I56)</f>
        <v>0.0</v>
      </c>
      <c r="F72" s="138" t="n">
        <f>VALUE(pttk_data!J56)</f>
        <v>0.0</v>
      </c>
      <c r="G72" s="138" t="n">
        <f>VALUE(pttk_data!K56)</f>
        <v>0.0</v>
      </c>
      <c r="H72" s="138" t="n">
        <f>VALUE(pttk_data!L56)</f>
        <v>0.0</v>
      </c>
      <c r="I72" s="138" t="n">
        <f>VALUE(pttk_data!M56)</f>
        <v>0.0</v>
      </c>
      <c r="J72" s="138" t="n">
        <f>VALUE(pttk_data!N56)</f>
        <v>0.0</v>
      </c>
      <c r="K72" s="138" t="n">
        <f>VALUE(pttk_data!O56)</f>
        <v>0.0</v>
      </c>
      <c r="L72" s="138" t="n">
        <f>VALUE(pttk_data!P56)</f>
        <v>0.0</v>
      </c>
      <c r="M72" s="142" t="n">
        <f>SUM(D72:L72)</f>
        <v>0.0</v>
      </c>
    </row>
    <row r="73" spans="2:13">
      <c r="B73" s="135"/>
      <c r="C73" s="15" t="str">
        <f>pttk_data!G57</f>
        <v>Aeroshell Fluid41(AMG-10)</v>
      </c>
      <c r="D73" s="138" t="n">
        <f>VALUE(pttk_data!H57)</f>
        <v>0.0</v>
      </c>
      <c r="E73" s="138" t="n">
        <f>VALUE(pttk_data!I57)</f>
        <v>0.0</v>
      </c>
      <c r="F73" s="138" t="n">
        <f>VALUE(pttk_data!J57)</f>
        <v>0.0</v>
      </c>
      <c r="G73" s="138" t="n">
        <f>VALUE(pttk_data!K57)</f>
        <v>0.0</v>
      </c>
      <c r="H73" s="138" t="n">
        <f>VALUE(pttk_data!L57)</f>
        <v>0.0</v>
      </c>
      <c r="I73" s="138" t="n">
        <f>VALUE(pttk_data!M57)</f>
        <v>0.0</v>
      </c>
      <c r="J73" s="138" t="n">
        <f>VALUE(pttk_data!N57)</f>
        <v>0.0</v>
      </c>
      <c r="K73" s="138" t="n">
        <f>VALUE(pttk_data!O57)</f>
        <v>0.0</v>
      </c>
      <c r="L73" s="138" t="n">
        <f>VALUE(pttk_data!P57)</f>
        <v>0.0</v>
      </c>
      <c r="M73" s="142" t="n">
        <f>SUM(D73:L73)</f>
        <v>0.0</v>
      </c>
    </row>
    <row r="74" spans="2:13">
      <c r="B74" s="28">
        <v>4</v>
      </c>
      <c r="C74" s="13" t="s">
        <v>316</v>
      </c>
      <c r="D74" s="138" t="n">
        <f>SUM(D75)</f>
        <v>0.0</v>
      </c>
      <c r="E74" s="138" t="n">
        <f t="shared" ref="E74:M74" si="24">SUM(E75)</f>
        <v>0.0</v>
      </c>
      <c r="F74" s="138" t="n">
        <f t="shared" si="24"/>
        <v>0.0</v>
      </c>
      <c r="G74" s="138" t="n">
        <f t="shared" si="24"/>
        <v>0.0</v>
      </c>
      <c r="H74" s="138" t="n">
        <f t="shared" si="24"/>
        <v>0.0</v>
      </c>
      <c r="I74" s="138" t="n">
        <f t="shared" si="24"/>
        <v>0.0</v>
      </c>
      <c r="J74" s="138" t="n">
        <f t="shared" si="24"/>
        <v>0.0</v>
      </c>
      <c r="K74" s="138" t="n">
        <f t="shared" si="24"/>
        <v>0.0</v>
      </c>
      <c r="L74" s="138" t="n">
        <f t="shared" si="24"/>
        <v>0.0</v>
      </c>
      <c r="M74" s="138" t="n">
        <f t="shared" si="24"/>
        <v>0.0</v>
      </c>
    </row>
    <row r="75" spans="2:13">
      <c r="B75" s="28"/>
      <c r="C75" s="15" t="str">
        <f>pttk_data!G58</f>
        <v>Dầu 132-25</v>
      </c>
      <c r="D75" s="138" t="n">
        <f>VALUE(pttk_data!H58)</f>
        <v>0.0</v>
      </c>
      <c r="E75" s="138" t="n">
        <f>VALUE(pttk_data!I58)</f>
        <v>0.0</v>
      </c>
      <c r="F75" s="138" t="n">
        <f>VALUE(pttk_data!J58)</f>
        <v>0.0</v>
      </c>
      <c r="G75" s="138" t="n">
        <f>VALUE(pttk_data!K58)</f>
        <v>0.0</v>
      </c>
      <c r="H75" s="138" t="n">
        <f>VALUE(pttk_data!L58)</f>
        <v>0.0</v>
      </c>
      <c r="I75" s="138" t="n">
        <f>VALUE(pttk_data!M58)</f>
        <v>0.0</v>
      </c>
      <c r="J75" s="138" t="n">
        <f>VALUE(pttk_data!N58)</f>
        <v>0.0</v>
      </c>
      <c r="K75" s="138" t="n">
        <f>VALUE(pttk_data!O58)</f>
        <v>0.0</v>
      </c>
      <c r="L75" s="138" t="n">
        <f>VALUE(pttk_data!P58)</f>
        <v>0.0</v>
      </c>
      <c r="M75" s="142" t="n">
        <f>SUM(D75:L75)</f>
        <v>0.0</v>
      </c>
    </row>
    <row r="76" spans="2:13">
      <c r="B76" s="28">
        <v>5</v>
      </c>
      <c r="C76" s="13" t="s">
        <v>88</v>
      </c>
      <c r="D76" s="138" t="n">
        <f>SUM(D77:D84)</f>
        <v>0.0</v>
      </c>
      <c r="E76" s="138" t="n">
        <f t="shared" ref="E76:M76" si="25">SUM(E77:E84)</f>
        <v>0.0</v>
      </c>
      <c r="F76" s="138" t="n">
        <f t="shared" si="25"/>
        <v>0.0</v>
      </c>
      <c r="G76" s="138" t="n">
        <f t="shared" si="25"/>
        <v>0.0</v>
      </c>
      <c r="H76" s="138" t="n">
        <f t="shared" si="25"/>
        <v>0.0</v>
      </c>
      <c r="I76" s="138" t="n">
        <f t="shared" si="25"/>
        <v>0.0</v>
      </c>
      <c r="J76" s="138" t="n">
        <f t="shared" si="25"/>
        <v>0.0</v>
      </c>
      <c r="K76" s="138" t="n">
        <f t="shared" si="25"/>
        <v>0.0</v>
      </c>
      <c r="L76" s="138" t="n">
        <f t="shared" si="25"/>
        <v>0.0</v>
      </c>
      <c r="M76" s="138" t="n">
        <f t="shared" si="25"/>
        <v>0.0</v>
      </c>
    </row>
    <row r="77" spans="2:13" s="3" customFormat="1">
      <c r="B77" s="28"/>
      <c r="C77" s="15" t="str">
        <f>pttk_data!G59</f>
        <v>Mỡ 221</v>
      </c>
      <c r="D77" s="138" t="n">
        <f>VALUE(pttk_data!H59)</f>
        <v>0.0</v>
      </c>
      <c r="E77" s="138" t="n">
        <f>VALUE(pttk_data!I59)</f>
        <v>0.0</v>
      </c>
      <c r="F77" s="138" t="n">
        <f>VALUE(pttk_data!J59)</f>
        <v>0.0</v>
      </c>
      <c r="G77" s="138" t="n">
        <f>VALUE(pttk_data!K59)</f>
        <v>0.0</v>
      </c>
      <c r="H77" s="138" t="n">
        <f>VALUE(pttk_data!L59)</f>
        <v>0.0</v>
      </c>
      <c r="I77" s="138" t="n">
        <f>VALUE(pttk_data!M59)</f>
        <v>0.0</v>
      </c>
      <c r="J77" s="138" t="n">
        <f>VALUE(pttk_data!N59)</f>
        <v>0.0</v>
      </c>
      <c r="K77" s="138" t="n">
        <f>VALUE(pttk_data!O59)</f>
        <v>0.0</v>
      </c>
      <c r="L77" s="138" t="n">
        <f>VALUE(pttk_data!P59)</f>
        <v>0.0</v>
      </c>
      <c r="M77" s="142" t="n">
        <f>SUM(D77:L77)</f>
        <v>0.0</v>
      </c>
    </row>
    <row r="78" spans="2:13">
      <c r="B78" s="135"/>
      <c r="C78" s="15" t="str">
        <f>pttk_data!G60</f>
        <v>Grease22</v>
      </c>
      <c r="D78" s="138" t="n">
        <f>VALUE(pttk_data!H60)</f>
        <v>0.0</v>
      </c>
      <c r="E78" s="138" t="n">
        <f>VALUE(pttk_data!I60)</f>
        <v>0.0</v>
      </c>
      <c r="F78" s="138" t="n">
        <f>VALUE(pttk_data!J60)</f>
        <v>0.0</v>
      </c>
      <c r="G78" s="138" t="n">
        <f>VALUE(pttk_data!K60)</f>
        <v>0.0</v>
      </c>
      <c r="H78" s="138" t="n">
        <f>VALUE(pttk_data!L60)</f>
        <v>0.0</v>
      </c>
      <c r="I78" s="138" t="n">
        <f>VALUE(pttk_data!M60)</f>
        <v>0.0</v>
      </c>
      <c r="J78" s="138" t="n">
        <f>VALUE(pttk_data!N60)</f>
        <v>0.0</v>
      </c>
      <c r="K78" s="138" t="n">
        <f>VALUE(pttk_data!O60)</f>
        <v>0.0</v>
      </c>
      <c r="L78" s="138" t="n">
        <f>VALUE(pttk_data!P60)</f>
        <v>0.0</v>
      </c>
      <c r="M78" s="142" t="n">
        <f t="shared" ref="M78:M84" si="26">SUM(D78:L78)</f>
        <v>0.0</v>
      </c>
    </row>
    <row r="79" spans="2:13">
      <c r="B79" s="135"/>
      <c r="C79" s="15" t="str">
        <f>pttk_data!G61</f>
        <v>Mỡ 201</v>
      </c>
      <c r="D79" s="138" t="n">
        <f>VALUE(pttk_data!H61)</f>
        <v>0.0</v>
      </c>
      <c r="E79" s="138" t="n">
        <f>VALUE(pttk_data!I61)</f>
        <v>0.0</v>
      </c>
      <c r="F79" s="138" t="n">
        <f>VALUE(pttk_data!J61)</f>
        <v>0.0</v>
      </c>
      <c r="G79" s="138" t="n">
        <f>VALUE(pttk_data!K61)</f>
        <v>0.0</v>
      </c>
      <c r="H79" s="138" t="n">
        <f>VALUE(pttk_data!L61)</f>
        <v>0.0</v>
      </c>
      <c r="I79" s="138" t="n">
        <f>VALUE(pttk_data!M61)</f>
        <v>0.0</v>
      </c>
      <c r="J79" s="138" t="n">
        <f>VALUE(pttk_data!N61)</f>
        <v>0.0</v>
      </c>
      <c r="K79" s="138" t="n">
        <f>VALUE(pttk_data!O61)</f>
        <v>0.0</v>
      </c>
      <c r="L79" s="138" t="n">
        <f>VALUE(pttk_data!P61)</f>
        <v>0.0</v>
      </c>
      <c r="M79" s="142" t="n">
        <f t="shared" si="26"/>
        <v>0.0</v>
      </c>
    </row>
    <row r="80" spans="2:13">
      <c r="B80" s="135"/>
      <c r="C80" s="15" t="str">
        <f>pttk_data!G62</f>
        <v>Grease33 (OKB)</v>
      </c>
      <c r="D80" s="138" t="n">
        <f>VALUE(pttk_data!H62)</f>
        <v>0.0</v>
      </c>
      <c r="E80" s="138" t="n">
        <f>VALUE(pttk_data!I62)</f>
        <v>0.0</v>
      </c>
      <c r="F80" s="138" t="n">
        <f>VALUE(pttk_data!J62)</f>
        <v>0.0</v>
      </c>
      <c r="G80" s="138" t="n">
        <f>VALUE(pttk_data!K62)</f>
        <v>0.0</v>
      </c>
      <c r="H80" s="138" t="n">
        <f>VALUE(pttk_data!L62)</f>
        <v>0.0</v>
      </c>
      <c r="I80" s="138" t="n">
        <f>VALUE(pttk_data!M62)</f>
        <v>0.0</v>
      </c>
      <c r="J80" s="138" t="n">
        <f>VALUE(pttk_data!N62)</f>
        <v>0.0</v>
      </c>
      <c r="K80" s="138" t="n">
        <f>VALUE(pttk_data!O62)</f>
        <v>0.0</v>
      </c>
      <c r="L80" s="138" t="n">
        <f>VALUE(pttk_data!P62)</f>
        <v>0.0</v>
      </c>
      <c r="M80" s="142" t="n">
        <f t="shared" si="26"/>
        <v>0.0</v>
      </c>
    </row>
    <row r="81" spans="1:14">
      <c r="B81" s="135"/>
      <c r="C81" s="15" t="str">
        <f>pttk_data!G63</f>
        <v>Mỡ số 9</v>
      </c>
      <c r="D81" s="138" t="n">
        <f>VALUE(pttk_data!H63)</f>
        <v>0.0</v>
      </c>
      <c r="E81" s="138" t="n">
        <f>VALUE(pttk_data!I63)</f>
        <v>0.0</v>
      </c>
      <c r="F81" s="138" t="n">
        <f>VALUE(pttk_data!J63)</f>
        <v>0.0</v>
      </c>
      <c r="G81" s="138" t="n">
        <f>VALUE(pttk_data!K63)</f>
        <v>0.0</v>
      </c>
      <c r="H81" s="138" t="n">
        <f>VALUE(pttk_data!L63)</f>
        <v>0.0</v>
      </c>
      <c r="I81" s="138" t="n">
        <f>VALUE(pttk_data!M63)</f>
        <v>0.0</v>
      </c>
      <c r="J81" s="138" t="n">
        <f>VALUE(pttk_data!N63)</f>
        <v>0.0</v>
      </c>
      <c r="K81" s="138" t="n">
        <f>VALUE(pttk_data!O63)</f>
        <v>0.0</v>
      </c>
      <c r="L81" s="138" t="n">
        <f>VALUE(pttk_data!P63)</f>
        <v>0.0</v>
      </c>
      <c r="M81" s="142" t="n">
        <f t="shared" si="26"/>
        <v>0.0</v>
      </c>
    </row>
    <row r="82" spans="1:14">
      <c r="B82" s="135"/>
      <c r="C82" s="15" t="str">
        <f>pttk_data!G64</f>
        <v>OKB122-7-5</v>
      </c>
      <c r="D82" s="138" t="n">
        <f>VALUE(pttk_data!H64)</f>
        <v>0.0</v>
      </c>
      <c r="E82" s="138" t="n">
        <f>VALUE(pttk_data!I64)</f>
        <v>0.0</v>
      </c>
      <c r="F82" s="138" t="n">
        <f>VALUE(pttk_data!J64)</f>
        <v>0.0</v>
      </c>
      <c r="G82" s="138" t="n">
        <f>VALUE(pttk_data!K64)</f>
        <v>0.0</v>
      </c>
      <c r="H82" s="138" t="n">
        <f>VALUE(pttk_data!L64)</f>
        <v>0.0</v>
      </c>
      <c r="I82" s="138" t="n">
        <f>VALUE(pttk_data!M64)</f>
        <v>0.0</v>
      </c>
      <c r="J82" s="138" t="n">
        <f>VALUE(pttk_data!N64)</f>
        <v>0.0</v>
      </c>
      <c r="K82" s="138" t="n">
        <f>VALUE(pttk_data!O64)</f>
        <v>0.0</v>
      </c>
      <c r="L82" s="138" t="n">
        <f>VALUE(pttk_data!P64)</f>
        <v>0.0</v>
      </c>
      <c r="M82" s="142" t="n">
        <f t="shared" si="26"/>
        <v>0.0</v>
      </c>
    </row>
    <row r="83" spans="1:14">
      <c r="B83" s="135"/>
      <c r="C83" s="15" t="str">
        <f>pttk_data!G65</f>
        <v>Mỡ HK-50</v>
      </c>
      <c r="D83" s="138" t="n">
        <f>VALUE(pttk_data!H65)</f>
        <v>0.0</v>
      </c>
      <c r="E83" s="138" t="n">
        <f>VALUE(pttk_data!I65)</f>
        <v>0.0</v>
      </c>
      <c r="F83" s="138" t="n">
        <f>VALUE(pttk_data!J65)</f>
        <v>0.0</v>
      </c>
      <c r="G83" s="138" t="n">
        <f>VALUE(pttk_data!K65)</f>
        <v>0.0</v>
      </c>
      <c r="H83" s="138" t="n">
        <f>VALUE(pttk_data!L65)</f>
        <v>0.0</v>
      </c>
      <c r="I83" s="138" t="n">
        <f>VALUE(pttk_data!M65)</f>
        <v>0.0</v>
      </c>
      <c r="J83" s="138" t="n">
        <f>VALUE(pttk_data!N65)</f>
        <v>0.0</v>
      </c>
      <c r="K83" s="138" t="n">
        <f>VALUE(pttk_data!O65)</f>
        <v>0.0</v>
      </c>
      <c r="L83" s="138" t="n">
        <f>VALUE(pttk_data!P65)</f>
        <v>0.0</v>
      </c>
      <c r="M83" s="142" t="n">
        <f t="shared" si="26"/>
        <v>0.0</v>
      </c>
    </row>
    <row r="84" spans="1:14" ht="15.75" thickBot="1">
      <c r="B84" s="49"/>
      <c r="C84" s="32" t="str">
        <f>pttk_data!G66</f>
        <v>Grease28 (Mỡ 221)</v>
      </c>
      <c r="D84" s="138" t="n">
        <f>VALUE(pttk_data!H66)</f>
        <v>0.0</v>
      </c>
      <c r="E84" s="138" t="n">
        <f>VALUE(pttk_data!I66)</f>
        <v>0.0</v>
      </c>
      <c r="F84" s="138" t="n">
        <f>VALUE(pttk_data!J66)</f>
        <v>0.0</v>
      </c>
      <c r="G84" s="138" t="n">
        <f>VALUE(pttk_data!K66)</f>
        <v>0.0</v>
      </c>
      <c r="H84" s="138" t="n">
        <f>VALUE(pttk_data!L66)</f>
        <v>0.0</v>
      </c>
      <c r="I84" s="138" t="n">
        <f>VALUE(pttk_data!M66)</f>
        <v>0.0</v>
      </c>
      <c r="J84" s="138" t="n">
        <f>VALUE(pttk_data!N66)</f>
        <v>0.0</v>
      </c>
      <c r="K84" s="138" t="n">
        <f>VALUE(pttk_data!O66)</f>
        <v>0.0</v>
      </c>
      <c r="L84" s="138" t="n">
        <f>VALUE(pttk_data!P66)</f>
        <v>0.0</v>
      </c>
      <c r="M84" s="142" t="n">
        <f t="shared" si="26"/>
        <v>0.0</v>
      </c>
    </row>
    <row r="85" spans="1:14" ht="15.75" thickTop="1">
      <c r="C85" s="19"/>
      <c r="K85" s="237" t="s">
        <v>324</v>
      </c>
      <c r="L85" s="237"/>
      <c r="M85" s="237"/>
    </row>
    <row r="86" spans="1:14" ht="61.5" customHeight="1">
      <c r="A86" s="3"/>
      <c r="B86" s="22"/>
      <c r="C86" s="3" t="s">
        <v>322</v>
      </c>
      <c r="D86" s="139"/>
      <c r="E86" s="139"/>
      <c r="F86" s="238" t="s">
        <v>323</v>
      </c>
      <c r="G86" s="238"/>
      <c r="H86" s="238"/>
      <c r="I86" s="139"/>
      <c r="J86" s="139"/>
      <c r="K86" s="234" t="s">
        <v>325</v>
      </c>
      <c r="L86" s="234"/>
      <c r="M86" s="234"/>
      <c r="N86" s="3"/>
    </row>
    <row r="87" spans="1:14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>
      <c r="A89" s="3"/>
      <c r="B89" s="22"/>
      <c r="C89" s="3" t="s">
        <v>326</v>
      </c>
      <c r="D89" s="139"/>
      <c r="E89" s="139"/>
      <c r="F89" s="238" t="s">
        <v>327</v>
      </c>
      <c r="G89" s="238"/>
      <c r="H89" s="238"/>
      <c r="I89" s="139"/>
      <c r="J89" s="139"/>
      <c r="K89" s="238" t="s">
        <v>328</v>
      </c>
      <c r="L89" s="238"/>
      <c r="M89" s="238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>
      <c r="B3" t="s" s="0">
        <v>337</v>
      </c>
      <c r="C3" t="s" s="0">
        <v>338</v>
      </c>
      <c r="D3" t="s" s="0">
        <v>339</v>
      </c>
      <c r="E3" t="s" s="0">
        <v>340</v>
      </c>
      <c r="F3" t="s" s="0">
        <v>341</v>
      </c>
    </row>
    <row r="4" spans="2:6">
      <c r="B4" s="0">
        <v>2</v>
      </c>
      <c r="C4" t="s" s="0">
        <v>236</v>
      </c>
      <c r="D4" t="s" s="0">
        <v>93</v>
      </c>
      <c r="E4" t="s" s="0">
        <v>93</v>
      </c>
      <c r="F4" t="s" s="0">
        <v>236</v>
      </c>
    </row>
    <row r="5" spans="2:6">
      <c r="B5" s="0">
        <v>3</v>
      </c>
      <c r="C5" t="s" s="0">
        <v>342</v>
      </c>
      <c r="D5" t="s" s="0">
        <v>0</v>
      </c>
      <c r="E5" t="s" s="0">
        <v>0</v>
      </c>
      <c r="F5" t="s" s="0">
        <v>342</v>
      </c>
    </row>
    <row r="6" spans="2:6">
      <c r="B6" s="0">
        <v>6</v>
      </c>
      <c r="C6" t="s" s="0">
        <v>343</v>
      </c>
      <c r="D6" t="s" s="0">
        <v>94</v>
      </c>
      <c r="E6" t="s" s="0">
        <v>94</v>
      </c>
      <c r="F6" t="s" s="0">
        <v>343</v>
      </c>
    </row>
    <row r="7" spans="2:6">
      <c r="B7" s="0">
        <v>7</v>
      </c>
      <c r="C7" t="s" s="0">
        <v>18</v>
      </c>
      <c r="D7" t="s" s="0">
        <v>95</v>
      </c>
      <c r="E7" t="s" s="0">
        <v>95</v>
      </c>
      <c r="F7" t="s" s="0">
        <v>18</v>
      </c>
    </row>
    <row r="8" spans="2:6">
      <c r="B8" s="0">
        <v>13</v>
      </c>
      <c r="C8" t="s" s="0">
        <v>96</v>
      </c>
      <c r="D8" t="s" s="0">
        <v>96</v>
      </c>
      <c r="E8" t="s" s="0">
        <v>96</v>
      </c>
      <c r="F8" t="s" s="0">
        <v>96</v>
      </c>
    </row>
    <row r="9" spans="2:6">
      <c r="B9" s="0">
        <v>18</v>
      </c>
      <c r="C9" t="s" s="0">
        <v>239</v>
      </c>
      <c r="D9" t="s" s="0">
        <v>1</v>
      </c>
      <c r="E9" t="s" s="0">
        <v>1</v>
      </c>
      <c r="F9" t="s" s="0">
        <v>239</v>
      </c>
    </row>
    <row r="10" spans="2:6">
      <c r="B10" s="0">
        <v>21</v>
      </c>
      <c r="C10" t="s" s="0">
        <v>20</v>
      </c>
      <c r="D10" t="s" s="0">
        <v>97</v>
      </c>
      <c r="E10" t="s" s="0">
        <v>97</v>
      </c>
      <c r="F10" t="s" s="0">
        <v>20</v>
      </c>
    </row>
    <row r="11" spans="2:6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>
      <c r="B12" s="0">
        <v>29</v>
      </c>
      <c r="C12" t="s" s="0">
        <v>344</v>
      </c>
      <c r="D12" t="s" s="0">
        <v>98</v>
      </c>
      <c r="E12" t="s" s="0">
        <v>345</v>
      </c>
      <c r="F12" t="s" s="0">
        <v>14</v>
      </c>
    </row>
    <row r="13" spans="2:6">
      <c r="B13" s="0">
        <v>30</v>
      </c>
      <c r="C13" t="s" s="0">
        <v>346</v>
      </c>
      <c r="D13" t="s" s="0">
        <v>3</v>
      </c>
      <c r="E13" t="s" s="0">
        <v>3</v>
      </c>
      <c r="F13" t="s" s="0">
        <v>346</v>
      </c>
    </row>
    <row r="14" spans="2:6">
      <c r="B14" s="0">
        <v>31</v>
      </c>
      <c r="C14" t="s" s="0">
        <v>347</v>
      </c>
      <c r="D14" t="s" s="0">
        <v>99</v>
      </c>
      <c r="E14" t="s" s="0">
        <v>345</v>
      </c>
      <c r="F14" t="s" s="0">
        <v>14</v>
      </c>
    </row>
    <row r="15" spans="2:6">
      <c r="B15" s="0">
        <v>32</v>
      </c>
      <c r="C15" t="s" s="0">
        <v>15</v>
      </c>
      <c r="D15" t="s" s="0">
        <v>100</v>
      </c>
      <c r="E15" t="s" s="0">
        <v>348</v>
      </c>
      <c r="F15" t="s" s="0">
        <v>15</v>
      </c>
    </row>
    <row r="16" spans="2:6">
      <c r="B16" s="0">
        <v>33</v>
      </c>
      <c r="C16" t="s" s="0">
        <v>14</v>
      </c>
      <c r="D16" t="s" s="0">
        <v>101</v>
      </c>
      <c r="E16" t="s" s="0">
        <v>345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 tabSelected="false"/>
  </sheetViews>
  <sheetFormatPr defaultRowHeight="1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>
      <c r="E2" s="69"/>
      <c r="F2" s="69"/>
      <c r="G2" s="69"/>
      <c r="H2" s="69"/>
      <c r="I2" s="162" t="s">
        <v>229</v>
      </c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5" spans="2:34">
      <c r="D5" s="167" t="s">
        <v>230</v>
      </c>
      <c r="E5" s="158" t="s">
        <v>231</v>
      </c>
      <c r="F5" s="160" t="s">
        <v>7</v>
      </c>
      <c r="G5" s="161"/>
      <c r="H5" s="160" t="s">
        <v>243</v>
      </c>
      <c r="I5" s="171"/>
      <c r="J5" s="171"/>
      <c r="K5" s="171"/>
      <c r="L5" s="171"/>
      <c r="M5" s="171"/>
      <c r="N5" s="171"/>
      <c r="O5" s="161"/>
      <c r="P5" s="160" t="s">
        <v>242</v>
      </c>
      <c r="Q5" s="171"/>
      <c r="R5" s="171"/>
      <c r="S5" s="171"/>
      <c r="T5" s="171"/>
      <c r="U5" s="171"/>
      <c r="V5" s="161"/>
      <c r="W5" s="160" t="s">
        <v>149</v>
      </c>
      <c r="X5" s="161"/>
      <c r="Y5" s="165" t="s">
        <v>22</v>
      </c>
      <c r="Z5" s="165"/>
      <c r="AA5" s="78"/>
      <c r="AB5" s="78"/>
    </row>
    <row r="6" spans="2:34" ht="15" customHeight="1">
      <c r="D6" s="168"/>
      <c r="E6" s="170"/>
      <c r="F6" s="158" t="s">
        <v>232</v>
      </c>
      <c r="G6" s="158" t="s">
        <v>233</v>
      </c>
      <c r="H6" s="158" t="s">
        <v>234</v>
      </c>
      <c r="I6" s="158" t="s">
        <v>235</v>
      </c>
      <c r="J6" s="158" t="s">
        <v>236</v>
      </c>
      <c r="K6" s="163" t="s">
        <v>237</v>
      </c>
      <c r="L6" s="158" t="s">
        <v>244</v>
      </c>
      <c r="M6" s="158" t="s">
        <v>15</v>
      </c>
      <c r="N6" s="166" t="s">
        <v>149</v>
      </c>
      <c r="O6" s="166"/>
      <c r="P6" s="163" t="s">
        <v>238</v>
      </c>
      <c r="Q6" s="158" t="s">
        <v>239</v>
      </c>
      <c r="R6" s="158" t="s">
        <v>18</v>
      </c>
      <c r="S6" s="163" t="s">
        <v>240</v>
      </c>
      <c r="T6" s="163" t="s">
        <v>245</v>
      </c>
      <c r="U6" s="163" t="s">
        <v>21</v>
      </c>
      <c r="V6" s="158" t="s">
        <v>15</v>
      </c>
      <c r="W6" s="158" t="s">
        <v>241</v>
      </c>
      <c r="X6" s="158" t="s">
        <v>233</v>
      </c>
      <c r="Y6" s="166" t="s">
        <v>232</v>
      </c>
      <c r="Z6" s="166" t="s">
        <v>233</v>
      </c>
      <c r="AA6" s="79"/>
      <c r="AB6" s="79"/>
    </row>
    <row r="7" spans="2:34">
      <c r="D7" s="169"/>
      <c r="E7" s="159"/>
      <c r="F7" s="159"/>
      <c r="G7" s="159"/>
      <c r="H7" s="159"/>
      <c r="I7" s="159"/>
      <c r="J7" s="159"/>
      <c r="K7" s="164"/>
      <c r="L7" s="159"/>
      <c r="M7" s="159"/>
      <c r="N7" s="80" t="s">
        <v>232</v>
      </c>
      <c r="O7" s="74" t="s">
        <v>233</v>
      </c>
      <c r="P7" s="164"/>
      <c r="Q7" s="159"/>
      <c r="R7" s="159"/>
      <c r="S7" s="164"/>
      <c r="T7" s="164"/>
      <c r="U7" s="164"/>
      <c r="V7" s="159"/>
      <c r="W7" s="159"/>
      <c r="X7" s="159"/>
      <c r="Y7" s="166"/>
      <c r="Z7" s="166"/>
      <c r="AA7" s="79"/>
      <c r="AB7" s="79"/>
    </row>
    <row r="8" spans="2:34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>
      <c r="B9" t="s" s="0">
        <v>28</v>
      </c>
      <c r="C9" t="s" s="0">
        <v>28</v>
      </c>
      <c r="D9" s="1" t="s">
        <v>28</v>
      </c>
      <c r="E9" s="1" t="s">
        <v>503</v>
      </c>
      <c r="F9" s="1" t="s">
        <v>502</v>
      </c>
      <c r="G9" s="63" t="s">
        <v>567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>
      <c r="B10" s="5" t="s">
        <v>29</v>
      </c>
      <c r="C10" s="5" t="s">
        <v>28</v>
      </c>
      <c r="D10" s="70" t="s">
        <v>28</v>
      </c>
      <c r="E10" s="70" t="s">
        <v>503</v>
      </c>
      <c r="F10" s="70" t="s">
        <v>508</v>
      </c>
      <c r="G10" s="67" t="s">
        <v>568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>
      <c r="B11" t="s" s="0">
        <v>29</v>
      </c>
      <c r="C11" t="s" s="0">
        <v>34</v>
      </c>
      <c r="D11" s="1" t="s">
        <v>34</v>
      </c>
      <c r="E11" s="1" t="s">
        <v>503</v>
      </c>
      <c r="F11" s="1" t="s">
        <v>506</v>
      </c>
      <c r="G11" s="63" t="s">
        <v>569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>
      <c r="B12" t="s" s="0">
        <v>29</v>
      </c>
      <c r="C12" t="s" s="0">
        <v>34</v>
      </c>
      <c r="D12" s="1" t="s">
        <v>37</v>
      </c>
      <c r="E12" s="1" t="s">
        <v>503</v>
      </c>
      <c r="F12" s="1" t="s">
        <v>514</v>
      </c>
      <c r="G12" s="63" t="s">
        <v>570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>
      <c r="B13" t="s" s="0">
        <v>29</v>
      </c>
      <c r="C13" t="s" s="0">
        <v>34</v>
      </c>
      <c r="D13" s="1" t="s">
        <v>37</v>
      </c>
      <c r="E13" s="1" t="s">
        <v>571</v>
      </c>
      <c r="F13" s="1" t="s">
        <v>514</v>
      </c>
      <c r="G13" s="63" t="s">
        <v>570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>
      <c r="B14" s="5" t="s">
        <v>29</v>
      </c>
      <c r="C14" s="5" t="s">
        <v>34</v>
      </c>
      <c r="D14" s="70" t="s">
        <v>36</v>
      </c>
      <c r="E14" s="70" t="s">
        <v>503</v>
      </c>
      <c r="F14" s="70" t="s">
        <v>513</v>
      </c>
      <c r="G14" s="67" t="s">
        <v>572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 s="0">
        <v>29</v>
      </c>
      <c r="C15" t="s" s="0">
        <v>34</v>
      </c>
      <c r="D15" s="1" t="s">
        <v>36</v>
      </c>
      <c r="E15" s="1" t="s">
        <v>573</v>
      </c>
      <c r="F15" s="1" t="s">
        <v>574</v>
      </c>
      <c r="G15" s="63" t="s">
        <v>575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>
      <c r="B16" t="s" s="0">
        <v>29</v>
      </c>
      <c r="C16" t="s" s="0">
        <v>34</v>
      </c>
      <c r="D16" s="1" t="s">
        <v>36</v>
      </c>
      <c r="E16" s="1" t="s">
        <v>576</v>
      </c>
      <c r="F16" s="1" t="s">
        <v>577</v>
      </c>
      <c r="G16" s="63" t="s">
        <v>578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0</v>
      </c>
      <c r="AD16" s="0">
        <v>0</v>
      </c>
      <c r="AE16" s="0">
        <v>0</v>
      </c>
      <c r="AF16" s="0">
        <v>0</v>
      </c>
    </row>
    <row r="17" spans="2:32">
      <c r="B17" t="s" s="0">
        <v>29</v>
      </c>
      <c r="C17" t="s" s="0">
        <v>34</v>
      </c>
      <c r="D17" s="1" t="s">
        <v>36</v>
      </c>
      <c r="E17" s="1" t="s">
        <v>579</v>
      </c>
      <c r="F17" s="1" t="s">
        <v>580</v>
      </c>
      <c r="G17" s="63" t="s">
        <v>581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>
      <c r="B18" t="s" s="0">
        <v>29</v>
      </c>
      <c r="C18" t="s" s="0">
        <v>34</v>
      </c>
      <c r="D18" s="1" t="s">
        <v>36</v>
      </c>
      <c r="E18" s="1" t="s">
        <v>582</v>
      </c>
      <c r="F18" s="1" t="s">
        <v>583</v>
      </c>
      <c r="G18" s="63" t="s">
        <v>584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>
      <c r="B19" t="s" s="0">
        <v>29</v>
      </c>
      <c r="C19" t="s" s="0">
        <v>34</v>
      </c>
      <c r="D19" s="1" t="s">
        <v>36</v>
      </c>
      <c r="E19" s="1" t="s">
        <v>585</v>
      </c>
      <c r="F19" s="1" t="s">
        <v>586</v>
      </c>
      <c r="G19" s="63" t="s">
        <v>587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0</v>
      </c>
      <c r="AE19" s="0">
        <v>0</v>
      </c>
      <c r="AF19" s="0">
        <v>0</v>
      </c>
    </row>
    <row r="20" spans="2:32">
      <c r="B20" t="s" s="0">
        <v>29</v>
      </c>
      <c r="C20" t="s" s="0">
        <v>34</v>
      </c>
      <c r="D20" s="1" t="s">
        <v>35</v>
      </c>
      <c r="E20" s="1" t="s">
        <v>503</v>
      </c>
      <c r="F20" s="1" t="s">
        <v>515</v>
      </c>
      <c r="G20" s="63" t="s">
        <v>588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1</v>
      </c>
      <c r="AE20" s="0">
        <v>1</v>
      </c>
      <c r="AF20" s="0">
        <v>1</v>
      </c>
    </row>
    <row r="21" spans="2:32">
      <c r="B21" t="s" s="0">
        <v>29</v>
      </c>
      <c r="C21" t="s" s="0">
        <v>34</v>
      </c>
      <c r="D21" s="1" t="s">
        <v>35</v>
      </c>
      <c r="E21" s="1" t="s">
        <v>589</v>
      </c>
      <c r="F21" s="1" t="s">
        <v>590</v>
      </c>
      <c r="G21" s="63" t="s">
        <v>591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0</v>
      </c>
      <c r="AD21" s="0">
        <v>0</v>
      </c>
      <c r="AE21" s="0">
        <v>0</v>
      </c>
      <c r="AF21" s="0">
        <v>1</v>
      </c>
    </row>
    <row r="22" spans="2:32">
      <c r="B22" t="s" s="0">
        <v>29</v>
      </c>
      <c r="C22" t="s" s="0">
        <v>34</v>
      </c>
      <c r="D22" s="1" t="s">
        <v>35</v>
      </c>
      <c r="E22" s="1" t="s">
        <v>592</v>
      </c>
      <c r="F22" s="1" t="s">
        <v>593</v>
      </c>
      <c r="G22" s="63" t="s">
        <v>594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>
      <c r="B23" t="s" s="0">
        <v>29</v>
      </c>
      <c r="C23" t="s" s="0">
        <v>34</v>
      </c>
      <c r="D23" s="1" t="s">
        <v>35</v>
      </c>
      <c r="E23" s="1" t="s">
        <v>595</v>
      </c>
      <c r="F23" s="1" t="s">
        <v>596</v>
      </c>
      <c r="G23" s="63" t="s">
        <v>597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>
      <c r="B24" t="s" s="0">
        <v>29</v>
      </c>
      <c r="C24" t="s" s="0">
        <v>38</v>
      </c>
      <c r="D24" s="1" t="s">
        <v>38</v>
      </c>
      <c r="E24" s="1" t="s">
        <v>503</v>
      </c>
      <c r="F24" s="1" t="s">
        <v>507</v>
      </c>
      <c r="G24" s="63" t="s">
        <v>598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1</v>
      </c>
      <c r="AD24" s="0">
        <v>1</v>
      </c>
      <c r="AE24" s="0">
        <v>0</v>
      </c>
      <c r="AF24" s="0">
        <v>0</v>
      </c>
    </row>
    <row r="25" spans="2:32">
      <c r="B25" t="s" s="0">
        <v>29</v>
      </c>
      <c r="C25" t="s" s="0">
        <v>38</v>
      </c>
      <c r="D25" s="1" t="s">
        <v>39</v>
      </c>
      <c r="E25" s="1" t="s">
        <v>503</v>
      </c>
      <c r="F25" s="1" t="s">
        <v>517</v>
      </c>
      <c r="G25" s="63" t="s">
        <v>599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1</v>
      </c>
      <c r="AE25" s="0">
        <v>1</v>
      </c>
      <c r="AF25" s="0">
        <v>1</v>
      </c>
    </row>
    <row r="26" spans="2:32">
      <c r="B26" t="s" s="0">
        <v>29</v>
      </c>
      <c r="C26" t="s" s="0">
        <v>38</v>
      </c>
      <c r="D26" s="1" t="s">
        <v>39</v>
      </c>
      <c r="E26" s="1" t="s">
        <v>582</v>
      </c>
      <c r="F26" s="1" t="s">
        <v>600</v>
      </c>
      <c r="G26" s="63" t="s">
        <v>601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0</v>
      </c>
      <c r="AE26" s="0">
        <v>0</v>
      </c>
      <c r="AF26" s="0">
        <v>1</v>
      </c>
    </row>
    <row r="27" spans="2:32">
      <c r="B27" t="s" s="0">
        <v>29</v>
      </c>
      <c r="C27" t="s" s="0">
        <v>38</v>
      </c>
      <c r="D27" s="1" t="s">
        <v>39</v>
      </c>
      <c r="E27" s="1" t="s">
        <v>573</v>
      </c>
      <c r="F27" s="1" t="s">
        <v>602</v>
      </c>
      <c r="G27" s="63" t="s">
        <v>603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>
      <c r="B28" t="s" s="0">
        <v>29</v>
      </c>
      <c r="C28" t="s" s="0">
        <v>38</v>
      </c>
      <c r="D28" s="1" t="s">
        <v>39</v>
      </c>
      <c r="E28" s="1" t="s">
        <v>576</v>
      </c>
      <c r="F28" s="1" t="s">
        <v>604</v>
      </c>
      <c r="G28" s="63" t="s">
        <v>605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>
      <c r="B29" t="s" s="0">
        <v>29</v>
      </c>
      <c r="C29" t="s" s="0">
        <v>38</v>
      </c>
      <c r="D29" s="1" t="s">
        <v>39</v>
      </c>
      <c r="E29" s="1" t="s">
        <v>595</v>
      </c>
      <c r="F29" s="1" t="s">
        <v>606</v>
      </c>
      <c r="G29" s="63" t="s">
        <v>607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0</v>
      </c>
      <c r="AE29" s="0">
        <v>0</v>
      </c>
      <c r="AF29" s="0">
        <v>0</v>
      </c>
    </row>
    <row r="30" spans="2:32">
      <c r="B30" t="s" s="0">
        <v>29</v>
      </c>
      <c r="C30" t="s" s="0">
        <v>38</v>
      </c>
      <c r="D30" s="1" t="s">
        <v>40</v>
      </c>
      <c r="E30" s="1" t="s">
        <v>503</v>
      </c>
      <c r="F30" s="1" t="s">
        <v>516</v>
      </c>
      <c r="G30" s="63" t="s">
        <v>608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1</v>
      </c>
      <c r="AE30" s="0">
        <v>1</v>
      </c>
      <c r="AF30" s="0">
        <v>1</v>
      </c>
    </row>
    <row r="31" spans="2:32">
      <c r="B31" t="s" s="0">
        <v>29</v>
      </c>
      <c r="C31" t="s" s="0">
        <v>38</v>
      </c>
      <c r="D31" s="1" t="s">
        <v>40</v>
      </c>
      <c r="E31" s="1" t="s">
        <v>589</v>
      </c>
      <c r="F31" s="1" t="s">
        <v>516</v>
      </c>
      <c r="G31" s="63" t="s">
        <v>608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>
      <c r="B32" t="s" s="0">
        <v>29</v>
      </c>
      <c r="C32" t="s" s="0">
        <v>32</v>
      </c>
      <c r="D32" s="1" t="s">
        <v>32</v>
      </c>
      <c r="E32" s="1" t="s">
        <v>503</v>
      </c>
      <c r="F32" s="1" t="s">
        <v>505</v>
      </c>
      <c r="G32" s="63" t="s">
        <v>609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1</v>
      </c>
      <c r="AD32" s="0">
        <v>1</v>
      </c>
      <c r="AE32" s="0">
        <v>0</v>
      </c>
      <c r="AF32" s="0">
        <v>0</v>
      </c>
    </row>
    <row r="33" spans="2:32">
      <c r="B33" t="s" s="0">
        <v>29</v>
      </c>
      <c r="C33" t="s" s="0">
        <v>32</v>
      </c>
      <c r="D33" s="1" t="s">
        <v>33</v>
      </c>
      <c r="E33" s="1" t="s">
        <v>503</v>
      </c>
      <c r="F33" s="1" t="s">
        <v>505</v>
      </c>
      <c r="G33" s="63" t="s">
        <v>609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1</v>
      </c>
      <c r="AE33" s="0">
        <v>0</v>
      </c>
      <c r="AF33" s="0">
        <v>0</v>
      </c>
    </row>
    <row r="34" spans="2:32">
      <c r="B34" t="s" s="0">
        <v>29</v>
      </c>
      <c r="C34" t="s" s="0">
        <v>32</v>
      </c>
      <c r="D34" s="1" t="s">
        <v>33</v>
      </c>
      <c r="E34" s="1" t="s">
        <v>610</v>
      </c>
      <c r="F34" s="1" t="s">
        <v>611</v>
      </c>
      <c r="G34" s="63" t="s">
        <v>612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0</v>
      </c>
      <c r="AE34" s="0">
        <v>0</v>
      </c>
      <c r="AF34" s="0">
        <v>0</v>
      </c>
    </row>
    <row r="35" spans="2:32">
      <c r="B35" t="s" s="0">
        <v>29</v>
      </c>
      <c r="C35" t="s" s="0">
        <v>32</v>
      </c>
      <c r="D35" s="1" t="s">
        <v>33</v>
      </c>
      <c r="E35" s="1" t="s">
        <v>613</v>
      </c>
      <c r="F35" s="1" t="s">
        <v>614</v>
      </c>
      <c r="G35" s="63" t="s">
        <v>615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>
      <c r="B36" t="s" s="0">
        <v>29</v>
      </c>
      <c r="C36" t="s" s="0">
        <v>32</v>
      </c>
      <c r="D36" s="1" t="s">
        <v>33</v>
      </c>
      <c r="E36" s="1" t="s">
        <v>616</v>
      </c>
      <c r="F36" s="1" t="s">
        <v>617</v>
      </c>
      <c r="G36" s="63" t="s">
        <v>618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>
      <c r="B37" t="s" s="0">
        <v>29</v>
      </c>
      <c r="C37" t="s" s="0">
        <v>32</v>
      </c>
      <c r="D37" s="1" t="s">
        <v>33</v>
      </c>
      <c r="E37" s="1" t="s">
        <v>619</v>
      </c>
      <c r="F37" s="1" t="s">
        <v>620</v>
      </c>
      <c r="G37" s="63" t="s">
        <v>621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>
      <c r="B38" t="s" s="0">
        <v>29</v>
      </c>
      <c r="C38" t="s" s="0">
        <v>32</v>
      </c>
      <c r="D38" s="1" t="s">
        <v>33</v>
      </c>
      <c r="E38" s="1" t="s">
        <v>622</v>
      </c>
      <c r="F38" s="1" t="s">
        <v>623</v>
      </c>
      <c r="G38" s="63" t="s">
        <v>624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>
      <c r="B39" t="s" s="0">
        <v>29</v>
      </c>
      <c r="C39" t="s" s="0">
        <v>32</v>
      </c>
      <c r="D39" s="1" t="s">
        <v>33</v>
      </c>
      <c r="E39" s="1" t="s">
        <v>625</v>
      </c>
      <c r="F39" s="1" t="s">
        <v>626</v>
      </c>
      <c r="G39" s="63" t="s">
        <v>627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0</v>
      </c>
      <c r="AD39" s="0">
        <v>0</v>
      </c>
      <c r="AE39" s="0">
        <v>0</v>
      </c>
      <c r="AF39" s="0">
        <v>1</v>
      </c>
    </row>
    <row r="40" spans="2:32" s="64" customFormat="1">
      <c r="B40" s="64" t="s">
        <v>29</v>
      </c>
      <c r="C40" s="64" t="s">
        <v>32</v>
      </c>
      <c r="D40" s="71" t="s">
        <v>33</v>
      </c>
      <c r="E40" s="71" t="s">
        <v>628</v>
      </c>
      <c r="F40" s="71" t="s">
        <v>629</v>
      </c>
      <c r="G40" s="72" t="s">
        <v>630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>
      <c r="B41" t="s" s="0">
        <v>29</v>
      </c>
      <c r="C41" t="s" s="0">
        <v>32</v>
      </c>
      <c r="D41" s="1" t="s">
        <v>33</v>
      </c>
      <c r="E41" s="1" t="s">
        <v>631</v>
      </c>
      <c r="F41" s="1" t="s">
        <v>632</v>
      </c>
      <c r="G41" s="63" t="s">
        <v>633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>
      <c r="B42" t="s" s="0">
        <v>29</v>
      </c>
      <c r="C42" t="s" s="0">
        <v>32</v>
      </c>
      <c r="D42" s="1" t="s">
        <v>33</v>
      </c>
      <c r="E42" s="1" t="s">
        <v>634</v>
      </c>
      <c r="F42" s="1" t="s">
        <v>635</v>
      </c>
      <c r="G42" s="63" t="s">
        <v>636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>
      <c r="B43" t="s" s="0">
        <v>29</v>
      </c>
      <c r="C43" t="s" s="0">
        <v>32</v>
      </c>
      <c r="D43" s="1" t="s">
        <v>33</v>
      </c>
      <c r="E43" s="1" t="s">
        <v>637</v>
      </c>
      <c r="F43" s="1" t="s">
        <v>638</v>
      </c>
      <c r="G43" s="63" t="s">
        <v>639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0</v>
      </c>
      <c r="AE43" s="0">
        <v>0</v>
      </c>
      <c r="AF43" s="0">
        <v>0</v>
      </c>
    </row>
    <row r="44" spans="2:32" s="64" customFormat="1">
      <c r="B44" s="64" t="s">
        <v>29</v>
      </c>
      <c r="C44" s="64" t="s">
        <v>32</v>
      </c>
      <c r="D44" s="71" t="s">
        <v>33</v>
      </c>
      <c r="E44" s="71" t="s">
        <v>640</v>
      </c>
      <c r="F44" s="71" t="s">
        <v>641</v>
      </c>
      <c r="G44" s="72" t="s">
        <v>642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>
      <c r="B45" t="s" s="0">
        <v>29</v>
      </c>
      <c r="C45" t="s" s="0">
        <v>32</v>
      </c>
      <c r="D45" s="1" t="s">
        <v>33</v>
      </c>
      <c r="E45" s="1" t="s">
        <v>643</v>
      </c>
      <c r="F45" s="1" t="s">
        <v>644</v>
      </c>
      <c r="G45" s="63" t="s">
        <v>645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0</v>
      </c>
      <c r="AE45" s="0">
        <v>0</v>
      </c>
      <c r="AF45" s="0">
        <v>0</v>
      </c>
    </row>
    <row r="46" spans="2:32">
      <c r="B46" t="s" s="0">
        <v>29</v>
      </c>
      <c r="C46" t="s" s="0">
        <v>32</v>
      </c>
      <c r="D46" s="1" t="s">
        <v>33</v>
      </c>
      <c r="E46" s="1" t="s">
        <v>646</v>
      </c>
      <c r="F46" s="1" t="s">
        <v>647</v>
      </c>
      <c r="G46" s="63" t="s">
        <v>648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>
      <c r="B47" t="s" s="0">
        <v>29</v>
      </c>
      <c r="C47" t="s" s="0">
        <v>32</v>
      </c>
      <c r="D47" s="1" t="s">
        <v>33</v>
      </c>
      <c r="E47" s="1" t="s">
        <v>649</v>
      </c>
      <c r="F47" s="1" t="s">
        <v>650</v>
      </c>
      <c r="G47" s="63" t="s">
        <v>651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5" customFormat="1">
      <c r="B48" s="5" t="s">
        <v>29</v>
      </c>
      <c r="C48" s="5" t="s">
        <v>32</v>
      </c>
      <c r="D48" s="70" t="s">
        <v>33</v>
      </c>
      <c r="E48" s="70" t="s">
        <v>652</v>
      </c>
      <c r="F48" s="70" t="s">
        <v>653</v>
      </c>
      <c r="G48" s="67" t="s">
        <v>654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 s="0">
        <v>29</v>
      </c>
      <c r="C49" t="s" s="0">
        <v>32</v>
      </c>
      <c r="D49" s="1" t="s">
        <v>33</v>
      </c>
      <c r="E49" s="1" t="s">
        <v>655</v>
      </c>
      <c r="F49" s="1" t="s">
        <v>656</v>
      </c>
      <c r="G49" s="63" t="s">
        <v>657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>
      <c r="B50" t="s" s="0">
        <v>29</v>
      </c>
      <c r="C50" t="s" s="0">
        <v>32</v>
      </c>
      <c r="D50" s="1" t="s">
        <v>33</v>
      </c>
      <c r="E50" s="1" t="s">
        <v>658</v>
      </c>
      <c r="F50" s="1" t="s">
        <v>659</v>
      </c>
      <c r="G50" s="63" t="s">
        <v>660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0</v>
      </c>
      <c r="AE50" s="0">
        <v>0</v>
      </c>
      <c r="AF50" s="0">
        <v>1</v>
      </c>
    </row>
    <row r="51" spans="2:34">
      <c r="B51" t="s" s="0">
        <v>29</v>
      </c>
      <c r="C51" t="s" s="0">
        <v>32</v>
      </c>
      <c r="D51" s="1" t="s">
        <v>33</v>
      </c>
      <c r="E51" s="1" t="s">
        <v>661</v>
      </c>
      <c r="F51" s="1" t="s">
        <v>662</v>
      </c>
      <c r="G51" s="63" t="s">
        <v>663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>
      <c r="B52" s="64" t="s">
        <v>29</v>
      </c>
      <c r="C52" s="64" t="s">
        <v>32</v>
      </c>
      <c r="D52" s="71" t="s">
        <v>33</v>
      </c>
      <c r="E52" s="71" t="s">
        <v>664</v>
      </c>
      <c r="F52" s="71" t="s">
        <v>665</v>
      </c>
      <c r="G52" s="72" t="s">
        <v>666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 s="0"/>
      <c r="AH52" s="0"/>
    </row>
    <row r="53" spans="2:34">
      <c r="B53" t="s" s="0">
        <v>29</v>
      </c>
      <c r="C53" t="s" s="0">
        <v>32</v>
      </c>
      <c r="D53" s="1" t="s">
        <v>33</v>
      </c>
      <c r="E53" s="1" t="s">
        <v>667</v>
      </c>
      <c r="F53" s="1" t="s">
        <v>668</v>
      </c>
      <c r="G53" s="63" t="s">
        <v>669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>
      <c r="B54" t="s" s="0">
        <v>29</v>
      </c>
      <c r="C54" t="s" s="0">
        <v>32</v>
      </c>
      <c r="D54" s="1" t="s">
        <v>329</v>
      </c>
      <c r="E54" s="1" t="s">
        <v>503</v>
      </c>
      <c r="F54" s="1" t="s">
        <v>503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>
      <c r="B55" t="s" s="0">
        <v>29</v>
      </c>
      <c r="C55" t="s" s="0">
        <v>32</v>
      </c>
      <c r="D55" s="1" t="s">
        <v>329</v>
      </c>
      <c r="E55" s="1" t="s">
        <v>503</v>
      </c>
      <c r="F55" s="1" t="s">
        <v>503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>
      <c r="B56" t="s" s="0">
        <v>29</v>
      </c>
      <c r="C56" t="s" s="0">
        <v>4</v>
      </c>
      <c r="D56" s="1" t="s">
        <v>4</v>
      </c>
      <c r="E56" s="1" t="s">
        <v>503</v>
      </c>
      <c r="F56" s="1" t="s">
        <v>504</v>
      </c>
      <c r="G56" s="63" t="s">
        <v>670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1</v>
      </c>
      <c r="AD56" s="0">
        <v>1</v>
      </c>
      <c r="AE56" s="0">
        <v>0</v>
      </c>
      <c r="AF56" s="0">
        <v>1</v>
      </c>
    </row>
    <row r="57" spans="2:34">
      <c r="B57" t="s" s="0">
        <v>29</v>
      </c>
      <c r="C57" t="s" s="0">
        <v>4</v>
      </c>
      <c r="D57" s="1" t="s">
        <v>511</v>
      </c>
      <c r="E57" s="1" t="s">
        <v>503</v>
      </c>
      <c r="F57" s="1" t="s">
        <v>512</v>
      </c>
      <c r="G57" s="63" t="s">
        <v>671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>
      <c r="B58" t="s" s="0">
        <v>29</v>
      </c>
      <c r="C58" t="s" s="0">
        <v>4</v>
      </c>
      <c r="D58" s="1" t="s">
        <v>511</v>
      </c>
      <c r="E58" s="1" t="s">
        <v>672</v>
      </c>
      <c r="F58" s="1" t="s">
        <v>673</v>
      </c>
      <c r="G58" s="63" t="s">
        <v>674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>
      <c r="B59" t="s" s="0">
        <v>29</v>
      </c>
      <c r="C59" t="s" s="0">
        <v>4</v>
      </c>
      <c r="D59" s="1" t="s">
        <v>511</v>
      </c>
      <c r="E59" s="1" t="s">
        <v>675</v>
      </c>
      <c r="F59" s="1" t="s">
        <v>676</v>
      </c>
      <c r="G59" s="63" t="s">
        <v>677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>
      <c r="B60" t="s" s="0">
        <v>29</v>
      </c>
      <c r="C60" t="s" s="0">
        <v>4</v>
      </c>
      <c r="D60" s="1" t="s">
        <v>511</v>
      </c>
      <c r="E60" s="1" t="s">
        <v>678</v>
      </c>
      <c r="F60" s="1" t="s">
        <v>679</v>
      </c>
      <c r="G60" s="63" t="s">
        <v>680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>
      <c r="B61" t="s" s="0">
        <v>29</v>
      </c>
      <c r="C61" t="s" s="0">
        <v>4</v>
      </c>
      <c r="D61" s="1" t="s">
        <v>31</v>
      </c>
      <c r="E61" s="1" t="s">
        <v>503</v>
      </c>
      <c r="F61" s="1" t="s">
        <v>509</v>
      </c>
      <c r="G61" s="63" t="s">
        <v>681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>
      <c r="B62" t="s" s="0">
        <v>29</v>
      </c>
      <c r="C62" t="s" s="0">
        <v>4</v>
      </c>
      <c r="D62" s="1" t="s">
        <v>31</v>
      </c>
      <c r="E62" s="1" t="s">
        <v>682</v>
      </c>
      <c r="F62" s="1" t="s">
        <v>683</v>
      </c>
      <c r="G62" s="63" t="s">
        <v>684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>
      <c r="B63" t="s" s="0">
        <v>29</v>
      </c>
      <c r="C63" t="s" s="0">
        <v>4</v>
      </c>
      <c r="D63" s="1" t="s">
        <v>31</v>
      </c>
      <c r="E63" s="1" t="s">
        <v>685</v>
      </c>
      <c r="F63" s="1" t="s">
        <v>686</v>
      </c>
      <c r="G63" s="63" t="s">
        <v>687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>
      <c r="B64" t="s" s="0">
        <v>29</v>
      </c>
      <c r="C64" t="s" s="0">
        <v>4</v>
      </c>
      <c r="D64" s="1" t="s">
        <v>31</v>
      </c>
      <c r="E64" s="1" t="s">
        <v>688</v>
      </c>
      <c r="F64" s="1" t="s">
        <v>689</v>
      </c>
      <c r="G64" s="63" t="s">
        <v>690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>
      <c r="B65" t="s" s="0">
        <v>29</v>
      </c>
      <c r="C65" t="s" s="0">
        <v>4</v>
      </c>
      <c r="D65" s="1" t="s">
        <v>31</v>
      </c>
      <c r="E65" s="1" t="s">
        <v>691</v>
      </c>
      <c r="F65" s="1" t="s">
        <v>692</v>
      </c>
      <c r="G65" s="63" t="s">
        <v>693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>
      <c r="B66" t="s" s="0">
        <v>29</v>
      </c>
      <c r="C66" t="s" s="0">
        <v>4</v>
      </c>
      <c r="D66" s="1" t="s">
        <v>31</v>
      </c>
      <c r="E66" s="1" t="s">
        <v>694</v>
      </c>
      <c r="F66" s="1" t="s">
        <v>695</v>
      </c>
      <c r="G66" s="63" t="s">
        <v>696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0</v>
      </c>
      <c r="AE66" s="0">
        <v>0</v>
      </c>
      <c r="AF66" s="0">
        <v>0</v>
      </c>
    </row>
    <row r="67" spans="2:32">
      <c r="B67" t="s" s="0">
        <v>29</v>
      </c>
      <c r="C67" t="s" s="0">
        <v>4</v>
      </c>
      <c r="D67" s="1" t="s">
        <v>31</v>
      </c>
      <c r="E67" s="1" t="s">
        <v>697</v>
      </c>
      <c r="F67" s="1" t="s">
        <v>698</v>
      </c>
      <c r="G67" s="63" t="s">
        <v>699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>
      <c r="B68" t="s" s="0">
        <v>29</v>
      </c>
      <c r="C68" t="s" s="0">
        <v>4</v>
      </c>
      <c r="D68" s="1" t="s">
        <v>31</v>
      </c>
      <c r="E68" s="1" t="s">
        <v>700</v>
      </c>
      <c r="F68" s="1" t="s">
        <v>701</v>
      </c>
      <c r="G68" s="63" t="s">
        <v>702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>
      <c r="B69" t="s" s="0">
        <v>29</v>
      </c>
      <c r="C69" t="s" s="0">
        <v>4</v>
      </c>
      <c r="D69" s="1" t="s">
        <v>227</v>
      </c>
      <c r="E69" s="1" t="s">
        <v>503</v>
      </c>
      <c r="F69" s="1" t="s">
        <v>503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>
      <c r="B70" t="s" s="0">
        <v>29</v>
      </c>
      <c r="C70" t="s" s="0">
        <v>4</v>
      </c>
      <c r="D70" s="1" t="s">
        <v>227</v>
      </c>
      <c r="E70" s="1" t="s">
        <v>503</v>
      </c>
      <c r="F70" s="1" t="s">
        <v>503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>
      <c r="B71" t="s" s="0">
        <v>29</v>
      </c>
      <c r="C71" t="s" s="0">
        <v>4</v>
      </c>
      <c r="D71" s="1" t="s">
        <v>30</v>
      </c>
      <c r="E71" s="1" t="s">
        <v>503</v>
      </c>
      <c r="F71" s="1" t="s">
        <v>510</v>
      </c>
      <c r="G71" s="63" t="s">
        <v>703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>
      <c r="B72" t="s" s="0">
        <v>29</v>
      </c>
      <c r="C72" t="s" s="0">
        <v>4</v>
      </c>
      <c r="D72" s="1" t="s">
        <v>30</v>
      </c>
      <c r="E72" s="1" t="s">
        <v>704</v>
      </c>
      <c r="F72" s="1" t="s">
        <v>705</v>
      </c>
      <c r="G72" s="63" t="s">
        <v>706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>
      <c r="B73" t="s" s="0">
        <v>29</v>
      </c>
      <c r="C73" t="s" s="0">
        <v>4</v>
      </c>
      <c r="D73" s="1" t="s">
        <v>30</v>
      </c>
      <c r="E73" s="1" t="s">
        <v>707</v>
      </c>
      <c r="F73" s="1" t="s">
        <v>708</v>
      </c>
      <c r="G73" s="63" t="s">
        <v>709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>
      <c r="B74" t="s" s="0">
        <v>29</v>
      </c>
      <c r="C74" t="s" s="0">
        <v>4</v>
      </c>
      <c r="D74" s="1" t="s">
        <v>30</v>
      </c>
      <c r="E74" s="1" t="s">
        <v>710</v>
      </c>
      <c r="F74" s="1" t="s">
        <v>711</v>
      </c>
      <c r="G74" s="63" t="s">
        <v>712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>
      <c r="B75" t="s" s="0">
        <v>29</v>
      </c>
      <c r="C75" t="s" s="0">
        <v>4</v>
      </c>
      <c r="D75" s="1" t="s">
        <v>30</v>
      </c>
      <c r="E75" s="1" t="s">
        <v>713</v>
      </c>
      <c r="F75" s="1" t="s">
        <v>714</v>
      </c>
      <c r="G75" s="63" t="s">
        <v>715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>
      <c r="B76" t="s" s="0">
        <v>29</v>
      </c>
      <c r="C76" t="s" s="0">
        <v>4</v>
      </c>
      <c r="D76" s="1" t="s">
        <v>30</v>
      </c>
      <c r="E76" s="1" t="s">
        <v>716</v>
      </c>
      <c r="F76" s="1" t="s">
        <v>717</v>
      </c>
      <c r="G76" s="63" t="s">
        <v>718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>
      <c r="B77" t="s" s="0">
        <v>29</v>
      </c>
      <c r="C77" t="s" s="0">
        <v>4</v>
      </c>
      <c r="D77" s="1" t="s">
        <v>30</v>
      </c>
      <c r="E77" s="1" t="s">
        <v>719</v>
      </c>
      <c r="F77" s="1" t="s">
        <v>720</v>
      </c>
      <c r="G77" s="63" t="s">
        <v>721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>
      <c r="B78" t="s" s="0">
        <v>29</v>
      </c>
      <c r="C78" t="s" s="0">
        <v>4</v>
      </c>
      <c r="D78" s="1" t="s">
        <v>30</v>
      </c>
      <c r="E78" s="1" t="s">
        <v>722</v>
      </c>
      <c r="F78" s="1" t="s">
        <v>723</v>
      </c>
      <c r="G78" s="63" t="s">
        <v>724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>
      <c r="B79" t="s" s="0">
        <v>228</v>
      </c>
      <c r="C79" t="s" s="0">
        <v>28</v>
      </c>
      <c r="D79" s="1" t="s">
        <v>28</v>
      </c>
      <c r="E79" s="1" t="s">
        <v>503</v>
      </c>
      <c r="F79" s="1" t="s">
        <v>725</v>
      </c>
      <c r="G79" s="63" t="s">
        <v>726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 s="0">
        <v>1</v>
      </c>
      <c r="AD79" s="0">
        <v>1</v>
      </c>
      <c r="AE79" s="0">
        <v>0</v>
      </c>
      <c r="AF79" s="0">
        <v>1</v>
      </c>
    </row>
    <row r="80" spans="2:32">
      <c r="B80" t="s" s="0">
        <v>228</v>
      </c>
      <c r="C80" t="s" s="0">
        <v>71</v>
      </c>
      <c r="D80" s="1" t="s">
        <v>71</v>
      </c>
      <c r="E80" s="1" t="s">
        <v>503</v>
      </c>
      <c r="F80" s="1" t="s">
        <v>544</v>
      </c>
      <c r="G80" s="63" t="s">
        <v>727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1</v>
      </c>
      <c r="AD80" s="0">
        <v>1</v>
      </c>
      <c r="AE80" s="0">
        <v>0</v>
      </c>
      <c r="AF80" s="0">
        <v>0</v>
      </c>
    </row>
    <row r="81" spans="2:32">
      <c r="B81" t="s" s="0">
        <v>228</v>
      </c>
      <c r="C81" t="s" s="0">
        <v>71</v>
      </c>
      <c r="D81" s="1" t="s">
        <v>330</v>
      </c>
      <c r="E81" s="1" t="s">
        <v>503</v>
      </c>
      <c r="F81" s="1" t="s">
        <v>552</v>
      </c>
      <c r="G81" s="63" t="s">
        <v>728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>
      <c r="B82" t="s" s="0">
        <v>228</v>
      </c>
      <c r="C82" t="s" s="0">
        <v>71</v>
      </c>
      <c r="D82" s="1" t="s">
        <v>330</v>
      </c>
      <c r="E82" s="1" t="s">
        <v>729</v>
      </c>
      <c r="F82" s="1" t="s">
        <v>552</v>
      </c>
      <c r="G82" s="63" t="s">
        <v>728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>
      <c r="B83" t="s" s="0">
        <v>228</v>
      </c>
      <c r="C83" t="s" s="0">
        <v>71</v>
      </c>
      <c r="D83" s="1" t="s">
        <v>76</v>
      </c>
      <c r="E83" s="1" t="s">
        <v>503</v>
      </c>
      <c r="F83" s="1" t="s">
        <v>551</v>
      </c>
      <c r="G83" s="63" t="s">
        <v>730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>
      <c r="B84" t="s" s="0">
        <v>228</v>
      </c>
      <c r="C84" t="s" s="0">
        <v>71</v>
      </c>
      <c r="D84" s="1" t="s">
        <v>76</v>
      </c>
      <c r="E84" s="1" t="s">
        <v>731</v>
      </c>
      <c r="F84" s="1" t="s">
        <v>732</v>
      </c>
      <c r="G84" s="63" t="s">
        <v>733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>
      <c r="B85" t="s" s="0">
        <v>228</v>
      </c>
      <c r="C85" t="s" s="0">
        <v>71</v>
      </c>
      <c r="D85" s="1" t="s">
        <v>76</v>
      </c>
      <c r="E85" s="1" t="s">
        <v>734</v>
      </c>
      <c r="F85" s="1" t="s">
        <v>735</v>
      </c>
      <c r="G85" s="63" t="s">
        <v>736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>
      <c r="B86" t="s" s="0">
        <v>228</v>
      </c>
      <c r="C86" t="s" s="0">
        <v>71</v>
      </c>
      <c r="D86" s="1" t="s">
        <v>72</v>
      </c>
      <c r="E86" s="1" t="s">
        <v>503</v>
      </c>
      <c r="F86" s="1" t="s">
        <v>550</v>
      </c>
      <c r="G86" s="63" t="s">
        <v>737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0</v>
      </c>
      <c r="AD86" s="0">
        <v>1</v>
      </c>
      <c r="AE86" s="0">
        <v>0</v>
      </c>
      <c r="AF86" s="0">
        <v>1</v>
      </c>
    </row>
    <row r="87" spans="2:32">
      <c r="B87" t="s" s="0">
        <v>228</v>
      </c>
      <c r="C87" t="s" s="0">
        <v>71</v>
      </c>
      <c r="D87" s="1" t="s">
        <v>72</v>
      </c>
      <c r="E87" s="1" t="s">
        <v>738</v>
      </c>
      <c r="F87" s="1" t="s">
        <v>739</v>
      </c>
      <c r="G87" s="63" t="s">
        <v>740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0</v>
      </c>
      <c r="AE87" s="0">
        <v>0</v>
      </c>
      <c r="AF87" s="0">
        <v>0</v>
      </c>
    </row>
    <row r="88" spans="2:32">
      <c r="B88" t="s" s="0">
        <v>228</v>
      </c>
      <c r="C88" t="s" s="0">
        <v>71</v>
      </c>
      <c r="D88" s="1" t="s">
        <v>72</v>
      </c>
      <c r="E88" s="1" t="s">
        <v>741</v>
      </c>
      <c r="F88" s="1" t="s">
        <v>742</v>
      </c>
      <c r="G88" s="63" t="s">
        <v>743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>
      <c r="B89" t="s" s="0">
        <v>228</v>
      </c>
      <c r="C89" t="s" s="0">
        <v>71</v>
      </c>
      <c r="D89" s="1" t="s">
        <v>72</v>
      </c>
      <c r="E89" s="1" t="s">
        <v>744</v>
      </c>
      <c r="F89" s="1" t="s">
        <v>745</v>
      </c>
      <c r="G89" s="63" t="s">
        <v>746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0</v>
      </c>
      <c r="AE89" s="0">
        <v>0</v>
      </c>
      <c r="AF89" s="0">
        <v>0</v>
      </c>
    </row>
    <row r="90" spans="2:32">
      <c r="B90" t="s" s="0">
        <v>228</v>
      </c>
      <c r="C90" t="s" s="0">
        <v>71</v>
      </c>
      <c r="D90" s="1" t="s">
        <v>73</v>
      </c>
      <c r="E90" s="1" t="s">
        <v>503</v>
      </c>
      <c r="F90" s="1" t="s">
        <v>549</v>
      </c>
      <c r="G90" s="63" t="s">
        <v>747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>
      <c r="B91" t="s" s="0">
        <v>228</v>
      </c>
      <c r="C91" t="s" s="0">
        <v>71</v>
      </c>
      <c r="D91" s="1" t="s">
        <v>73</v>
      </c>
      <c r="E91" s="1" t="s">
        <v>748</v>
      </c>
      <c r="F91" s="1" t="s">
        <v>549</v>
      </c>
      <c r="G91" s="63" t="s">
        <v>747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>
      <c r="B92" t="s" s="0">
        <v>228</v>
      </c>
      <c r="C92" t="s" s="0">
        <v>71</v>
      </c>
      <c r="D92" s="1" t="s">
        <v>74</v>
      </c>
      <c r="E92" s="1" t="s">
        <v>503</v>
      </c>
      <c r="F92" s="1" t="s">
        <v>548</v>
      </c>
      <c r="G92" s="63" t="s">
        <v>749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1</v>
      </c>
      <c r="AE92" s="0">
        <v>0</v>
      </c>
      <c r="AF92" s="0">
        <v>1</v>
      </c>
    </row>
    <row r="93" spans="2:32">
      <c r="B93" t="s" s="0">
        <v>228</v>
      </c>
      <c r="C93" t="s" s="0">
        <v>71</v>
      </c>
      <c r="D93" s="1" t="s">
        <v>74</v>
      </c>
      <c r="E93" s="1" t="s">
        <v>750</v>
      </c>
      <c r="F93" s="1" t="s">
        <v>548</v>
      </c>
      <c r="G93" s="63" t="s">
        <v>749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0</v>
      </c>
      <c r="AE93" s="0">
        <v>0</v>
      </c>
      <c r="AF93" s="0">
        <v>0</v>
      </c>
    </row>
    <row r="94" spans="2:32">
      <c r="B94" t="s" s="0">
        <v>228</v>
      </c>
      <c r="C94" t="s" s="0">
        <v>71</v>
      </c>
      <c r="D94" s="1" t="s">
        <v>75</v>
      </c>
      <c r="E94" s="1" t="s">
        <v>503</v>
      </c>
      <c r="F94" s="1" t="s">
        <v>547</v>
      </c>
      <c r="G94" s="63" t="s">
        <v>751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1</v>
      </c>
      <c r="AE94" s="0">
        <v>0</v>
      </c>
      <c r="AF94" s="0">
        <v>1</v>
      </c>
    </row>
    <row r="95" spans="2:32">
      <c r="B95" t="s" s="0">
        <v>228</v>
      </c>
      <c r="C95" t="s" s="0">
        <v>71</v>
      </c>
      <c r="D95" s="1" t="s">
        <v>75</v>
      </c>
      <c r="E95" s="1" t="s">
        <v>752</v>
      </c>
      <c r="F95" s="1" t="s">
        <v>547</v>
      </c>
      <c r="G95" s="63" t="s">
        <v>751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0</v>
      </c>
      <c r="AE95" s="0">
        <v>0</v>
      </c>
      <c r="AF95" s="0">
        <v>0</v>
      </c>
    </row>
    <row r="96" spans="2:32">
      <c r="B96" t="s" s="0">
        <v>228</v>
      </c>
      <c r="C96" t="s" s="0">
        <v>71</v>
      </c>
      <c r="D96" s="1" t="s">
        <v>85</v>
      </c>
      <c r="E96" s="1" t="s">
        <v>503</v>
      </c>
      <c r="F96" s="1" t="s">
        <v>546</v>
      </c>
      <c r="G96" s="63" t="s">
        <v>753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1</v>
      </c>
      <c r="AE96" s="0">
        <v>0</v>
      </c>
      <c r="AF96" s="0">
        <v>1</v>
      </c>
    </row>
    <row r="97" spans="2:32">
      <c r="B97" t="s" s="0">
        <v>228</v>
      </c>
      <c r="C97" t="s" s="0">
        <v>71</v>
      </c>
      <c r="D97" s="1" t="s">
        <v>85</v>
      </c>
      <c r="E97" s="1" t="s">
        <v>754</v>
      </c>
      <c r="F97" s="1" t="s">
        <v>546</v>
      </c>
      <c r="G97" s="63" t="s">
        <v>753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0</v>
      </c>
      <c r="AE97" s="0">
        <v>0</v>
      </c>
      <c r="AF97" s="0">
        <v>0</v>
      </c>
    </row>
    <row r="98" spans="2:32">
      <c r="B98" t="s" s="0">
        <v>228</v>
      </c>
      <c r="C98" t="s" s="0">
        <v>71</v>
      </c>
      <c r="D98" s="1" t="s">
        <v>79</v>
      </c>
      <c r="E98" s="1" t="s">
        <v>503</v>
      </c>
      <c r="F98" s="1" t="s">
        <v>554</v>
      </c>
      <c r="G98" s="63" t="s">
        <v>755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1</v>
      </c>
      <c r="AE98" s="0">
        <v>0</v>
      </c>
      <c r="AF98" s="0">
        <v>1</v>
      </c>
    </row>
    <row r="99" spans="2:32">
      <c r="B99" t="s" s="0">
        <v>228</v>
      </c>
      <c r="C99" t="s" s="0">
        <v>71</v>
      </c>
      <c r="D99" s="1" t="s">
        <v>79</v>
      </c>
      <c r="E99" s="1" t="s">
        <v>756</v>
      </c>
      <c r="F99" s="1" t="s">
        <v>757</v>
      </c>
      <c r="G99" s="63" t="s">
        <v>758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0</v>
      </c>
      <c r="AE99" s="0">
        <v>0</v>
      </c>
      <c r="AF99" s="0">
        <v>0</v>
      </c>
    </row>
    <row r="100" spans="2:32">
      <c r="B100" t="s" s="0">
        <v>228</v>
      </c>
      <c r="C100" t="s" s="0">
        <v>71</v>
      </c>
      <c r="D100" s="1" t="s">
        <v>79</v>
      </c>
      <c r="E100" s="1" t="s">
        <v>759</v>
      </c>
      <c r="F100" s="1" t="s">
        <v>760</v>
      </c>
      <c r="G100" s="63" t="s">
        <v>761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>
      <c r="B101" t="s" s="0">
        <v>228</v>
      </c>
      <c r="C101" t="s" s="0">
        <v>71</v>
      </c>
      <c r="D101" s="1" t="s">
        <v>331</v>
      </c>
      <c r="E101" s="1" t="s">
        <v>503</v>
      </c>
      <c r="F101" s="1" t="s">
        <v>553</v>
      </c>
      <c r="G101" s="63" t="s">
        <v>762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>
      <c r="B102" t="s" s="0">
        <v>228</v>
      </c>
      <c r="C102" t="s" s="0">
        <v>71</v>
      </c>
      <c r="D102" s="1" t="s">
        <v>331</v>
      </c>
      <c r="E102" s="1" t="s">
        <v>763</v>
      </c>
      <c r="F102" s="1" t="s">
        <v>764</v>
      </c>
      <c r="G102" s="63" t="s">
        <v>765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>
      <c r="B103" t="s" s="0">
        <v>228</v>
      </c>
      <c r="C103" t="s" s="0">
        <v>71</v>
      </c>
      <c r="D103" s="1" t="s">
        <v>331</v>
      </c>
      <c r="E103" s="1" t="s">
        <v>766</v>
      </c>
      <c r="F103" s="1" t="s">
        <v>767</v>
      </c>
      <c r="G103" s="63" t="s">
        <v>768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0</v>
      </c>
      <c r="AE103" s="0">
        <v>0</v>
      </c>
      <c r="AF103" s="0">
        <v>0</v>
      </c>
    </row>
    <row r="104" spans="2:32">
      <c r="B104" t="s" s="0">
        <v>228</v>
      </c>
      <c r="C104" t="s" s="0">
        <v>71</v>
      </c>
      <c r="D104" s="1" t="s">
        <v>80</v>
      </c>
      <c r="E104" s="1" t="s">
        <v>503</v>
      </c>
      <c r="F104" s="1" t="s">
        <v>545</v>
      </c>
      <c r="G104" s="63" t="s">
        <v>769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>
      <c r="B105" t="s" s="0">
        <v>228</v>
      </c>
      <c r="C105" t="s" s="0">
        <v>71</v>
      </c>
      <c r="D105" s="1" t="s">
        <v>80</v>
      </c>
      <c r="E105" s="1" t="s">
        <v>770</v>
      </c>
      <c r="F105" s="1" t="s">
        <v>771</v>
      </c>
      <c r="G105" s="63" t="s">
        <v>772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>
      <c r="B106" t="s" s="0">
        <v>228</v>
      </c>
      <c r="C106" t="s" s="0">
        <v>71</v>
      </c>
      <c r="D106" s="1" t="s">
        <v>80</v>
      </c>
      <c r="E106" s="1" t="s">
        <v>773</v>
      </c>
      <c r="F106" s="1" t="s">
        <v>774</v>
      </c>
      <c r="G106" s="63" t="s">
        <v>775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>
      <c r="B107" t="s" s="0">
        <v>228</v>
      </c>
      <c r="C107" t="s" s="0">
        <v>41</v>
      </c>
      <c r="D107" s="1" t="s">
        <v>41</v>
      </c>
      <c r="E107" s="1" t="s">
        <v>503</v>
      </c>
      <c r="F107" s="1" t="s">
        <v>518</v>
      </c>
      <c r="G107" s="63" t="s">
        <v>776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>
      <c r="B108" t="s" s="0">
        <v>228</v>
      </c>
      <c r="C108" t="s" s="0">
        <v>41</v>
      </c>
      <c r="D108" s="1" t="s">
        <v>50</v>
      </c>
      <c r="E108" s="1" t="s">
        <v>503</v>
      </c>
      <c r="F108" s="1" t="s">
        <v>519</v>
      </c>
      <c r="G108" s="63" t="s">
        <v>777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>
      <c r="B109" t="s" s="0">
        <v>228</v>
      </c>
      <c r="C109" t="s" s="0">
        <v>41</v>
      </c>
      <c r="D109" s="1" t="s">
        <v>50</v>
      </c>
      <c r="E109" s="1" t="s">
        <v>778</v>
      </c>
      <c r="F109" s="1" t="s">
        <v>779</v>
      </c>
      <c r="G109" s="63" t="s">
        <v>780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>
      <c r="B110" t="s" s="0">
        <v>228</v>
      </c>
      <c r="C110" t="s" s="0">
        <v>41</v>
      </c>
      <c r="D110" s="1" t="s">
        <v>50</v>
      </c>
      <c r="E110" s="1" t="s">
        <v>781</v>
      </c>
      <c r="F110" s="1" t="s">
        <v>782</v>
      </c>
      <c r="G110" s="63" t="s">
        <v>783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>
      <c r="B111" t="s" s="0">
        <v>228</v>
      </c>
      <c r="C111" t="s" s="0">
        <v>41</v>
      </c>
      <c r="D111" s="1" t="s">
        <v>50</v>
      </c>
      <c r="E111" s="1" t="s">
        <v>784</v>
      </c>
      <c r="F111" s="1" t="s">
        <v>785</v>
      </c>
      <c r="G111" s="63" t="s">
        <v>786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>
      <c r="B112" t="s" s="0">
        <v>228</v>
      </c>
      <c r="C112" t="s" s="0">
        <v>41</v>
      </c>
      <c r="D112" s="1" t="s">
        <v>49</v>
      </c>
      <c r="E112" s="1" t="s">
        <v>503</v>
      </c>
      <c r="F112" s="1" t="s">
        <v>524</v>
      </c>
      <c r="G112" s="63" t="s">
        <v>787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>
      <c r="B113" t="s" s="0">
        <v>228</v>
      </c>
      <c r="C113" t="s" s="0">
        <v>41</v>
      </c>
      <c r="D113" s="1" t="s">
        <v>49</v>
      </c>
      <c r="E113" s="1" t="s">
        <v>788</v>
      </c>
      <c r="F113" s="1" t="s">
        <v>524</v>
      </c>
      <c r="G113" s="63" t="s">
        <v>787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>
      <c r="B114" t="s" s="0">
        <v>228</v>
      </c>
      <c r="C114" t="s" s="0">
        <v>41</v>
      </c>
      <c r="D114" s="1" t="s">
        <v>51</v>
      </c>
      <c r="E114" s="1" t="s">
        <v>503</v>
      </c>
      <c r="F114" s="1" t="s">
        <v>503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>
      <c r="B115" t="s" s="0">
        <v>228</v>
      </c>
      <c r="C115" t="s" s="0">
        <v>41</v>
      </c>
      <c r="D115" s="1" t="s">
        <v>51</v>
      </c>
      <c r="E115" s="1" t="s">
        <v>503</v>
      </c>
      <c r="F115" s="1" t="s">
        <v>503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>
      <c r="B116" t="s" s="0">
        <v>228</v>
      </c>
      <c r="C116" t="s" s="0">
        <v>41</v>
      </c>
      <c r="D116" s="1" t="s">
        <v>46</v>
      </c>
      <c r="E116" s="1" t="s">
        <v>503</v>
      </c>
      <c r="F116" s="1" t="s">
        <v>523</v>
      </c>
      <c r="G116" s="63" t="s">
        <v>789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>
      <c r="B117" t="s" s="0">
        <v>228</v>
      </c>
      <c r="C117" t="s" s="0">
        <v>41</v>
      </c>
      <c r="D117" s="1" t="s">
        <v>46</v>
      </c>
      <c r="E117" s="1" t="s">
        <v>790</v>
      </c>
      <c r="F117" s="1" t="s">
        <v>791</v>
      </c>
      <c r="G117" s="63" t="s">
        <v>792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>
      <c r="B118" t="s" s="0">
        <v>228</v>
      </c>
      <c r="C118" t="s" s="0">
        <v>41</v>
      </c>
      <c r="D118" s="1" t="s">
        <v>46</v>
      </c>
      <c r="E118" s="1" t="s">
        <v>793</v>
      </c>
      <c r="F118" s="1" t="s">
        <v>794</v>
      </c>
      <c r="G118" s="63" t="s">
        <v>795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>
      <c r="B119" t="s" s="0">
        <v>228</v>
      </c>
      <c r="C119" t="s" s="0">
        <v>41</v>
      </c>
      <c r="D119" s="1" t="s">
        <v>47</v>
      </c>
      <c r="E119" s="1" t="s">
        <v>503</v>
      </c>
      <c r="F119" s="1" t="s">
        <v>503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1</v>
      </c>
      <c r="AE119" s="0">
        <v>0</v>
      </c>
      <c r="AF119" s="0">
        <v>0</v>
      </c>
    </row>
    <row r="120" spans="2:32">
      <c r="B120" t="s" s="0">
        <v>228</v>
      </c>
      <c r="C120" t="s" s="0">
        <v>41</v>
      </c>
      <c r="D120" s="1" t="s">
        <v>47</v>
      </c>
      <c r="E120" s="1" t="s">
        <v>503</v>
      </c>
      <c r="F120" s="1" t="s">
        <v>503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0</v>
      </c>
      <c r="AD120" s="0">
        <v>0</v>
      </c>
      <c r="AE120" s="0">
        <v>1</v>
      </c>
      <c r="AF120" s="0">
        <v>1</v>
      </c>
    </row>
    <row r="121" spans="2:32">
      <c r="B121" t="s" s="0">
        <v>228</v>
      </c>
      <c r="C121" t="s" s="0">
        <v>41</v>
      </c>
      <c r="D121" s="1" t="s">
        <v>48</v>
      </c>
      <c r="E121" s="1" t="s">
        <v>503</v>
      </c>
      <c r="F121" s="1" t="s">
        <v>522</v>
      </c>
      <c r="G121" s="63" t="s">
        <v>796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>
      <c r="B122" t="s" s="0">
        <v>228</v>
      </c>
      <c r="C122" t="s" s="0">
        <v>41</v>
      </c>
      <c r="D122" s="1" t="s">
        <v>48</v>
      </c>
      <c r="E122" s="1" t="s">
        <v>797</v>
      </c>
      <c r="F122" s="1" t="s">
        <v>798</v>
      </c>
      <c r="G122" s="63" t="s">
        <v>799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>
      <c r="B123" t="s" s="0">
        <v>228</v>
      </c>
      <c r="C123" t="s" s="0">
        <v>41</v>
      </c>
      <c r="D123" s="1" t="s">
        <v>48</v>
      </c>
      <c r="E123" s="1" t="s">
        <v>800</v>
      </c>
      <c r="F123" s="1" t="s">
        <v>801</v>
      </c>
      <c r="G123" s="63" t="s">
        <v>802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>
      <c r="B124" t="s" s="0">
        <v>228</v>
      </c>
      <c r="C124" t="s" s="0">
        <v>41</v>
      </c>
      <c r="D124" s="1" t="s">
        <v>48</v>
      </c>
      <c r="E124" s="1" t="s">
        <v>803</v>
      </c>
      <c r="F124" s="1" t="s">
        <v>804</v>
      </c>
      <c r="G124" s="63" t="s">
        <v>805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>
      <c r="B125" t="s" s="0">
        <v>228</v>
      </c>
      <c r="C125" t="s" s="0">
        <v>41</v>
      </c>
      <c r="D125" s="1" t="s">
        <v>42</v>
      </c>
      <c r="E125" s="1" t="s">
        <v>503</v>
      </c>
      <c r="F125" s="1" t="s">
        <v>521</v>
      </c>
      <c r="G125" s="63" t="s">
        <v>806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>
      <c r="B126" t="s" s="0">
        <v>228</v>
      </c>
      <c r="C126" t="s" s="0">
        <v>41</v>
      </c>
      <c r="D126" s="1" t="s">
        <v>42</v>
      </c>
      <c r="E126" s="1" t="s">
        <v>807</v>
      </c>
      <c r="F126" s="1" t="s">
        <v>521</v>
      </c>
      <c r="G126" s="63" t="s">
        <v>806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>
      <c r="B127" t="s" s="0">
        <v>228</v>
      </c>
      <c r="C127" t="s" s="0">
        <v>41</v>
      </c>
      <c r="D127" s="1" t="s">
        <v>43</v>
      </c>
      <c r="E127" s="1" t="s">
        <v>503</v>
      </c>
      <c r="F127" s="1" t="s">
        <v>520</v>
      </c>
      <c r="G127" s="63" t="s">
        <v>808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>
      <c r="B128" t="s" s="0">
        <v>228</v>
      </c>
      <c r="C128" t="s" s="0">
        <v>41</v>
      </c>
      <c r="D128" s="1" t="s">
        <v>43</v>
      </c>
      <c r="E128" s="1" t="s">
        <v>809</v>
      </c>
      <c r="F128" s="1" t="s">
        <v>520</v>
      </c>
      <c r="G128" s="63" t="s">
        <v>808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>
      <c r="B129" t="s" s="0">
        <v>228</v>
      </c>
      <c r="C129" t="s" s="0">
        <v>41</v>
      </c>
      <c r="D129" s="1" t="s">
        <v>44</v>
      </c>
      <c r="E129" s="1" t="s">
        <v>503</v>
      </c>
      <c r="F129" s="1" t="s">
        <v>503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>
      <c r="B130" t="s" s="0">
        <v>228</v>
      </c>
      <c r="C130" t="s" s="0">
        <v>41</v>
      </c>
      <c r="D130" s="1" t="s">
        <v>44</v>
      </c>
      <c r="E130" s="1" t="s">
        <v>503</v>
      </c>
      <c r="F130" s="1" t="s">
        <v>503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>
      <c r="B131" t="s" s="0">
        <v>228</v>
      </c>
      <c r="C131" t="s" s="0">
        <v>41</v>
      </c>
      <c r="D131" s="1" t="s">
        <v>45</v>
      </c>
      <c r="E131" s="1" t="s">
        <v>503</v>
      </c>
      <c r="F131" s="1" t="s">
        <v>525</v>
      </c>
      <c r="G131" s="63" t="s">
        <v>810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>
      <c r="B132" t="s" s="0">
        <v>228</v>
      </c>
      <c r="C132" t="s" s="0">
        <v>41</v>
      </c>
      <c r="D132" s="1" t="s">
        <v>45</v>
      </c>
      <c r="E132" s="1" t="s">
        <v>811</v>
      </c>
      <c r="F132" s="1" t="s">
        <v>525</v>
      </c>
      <c r="G132" s="63" t="s">
        <v>810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>
      <c r="B133" t="s" s="0">
        <v>228</v>
      </c>
      <c r="C133" t="s" s="0">
        <v>58</v>
      </c>
      <c r="D133" s="1" t="s">
        <v>58</v>
      </c>
      <c r="E133" s="1" t="s">
        <v>503</v>
      </c>
      <c r="F133" s="1" t="s">
        <v>812</v>
      </c>
      <c r="G133" s="63" t="s">
        <v>813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1</v>
      </c>
      <c r="AD133" s="0">
        <v>1</v>
      </c>
      <c r="AE133" s="0">
        <v>0</v>
      </c>
      <c r="AF133" s="0">
        <v>1</v>
      </c>
    </row>
    <row r="134" spans="2:32">
      <c r="B134" t="s" s="0">
        <v>228</v>
      </c>
      <c r="C134" t="s" s="0">
        <v>58</v>
      </c>
      <c r="D134" s="1" t="s">
        <v>82</v>
      </c>
      <c r="E134" s="1" t="s">
        <v>503</v>
      </c>
      <c r="F134" s="1" t="s">
        <v>558</v>
      </c>
      <c r="G134" s="63" t="s">
        <v>814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1</v>
      </c>
      <c r="AE134" s="0">
        <v>0</v>
      </c>
      <c r="AF134" s="0">
        <v>0</v>
      </c>
    </row>
    <row r="135" spans="2:32">
      <c r="B135" t="s" s="0">
        <v>228</v>
      </c>
      <c r="C135" t="s" s="0">
        <v>58</v>
      </c>
      <c r="D135" s="1" t="s">
        <v>82</v>
      </c>
      <c r="E135" s="1" t="s">
        <v>815</v>
      </c>
      <c r="F135" s="1" t="s">
        <v>558</v>
      </c>
      <c r="G135" s="63" t="s">
        <v>814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0</v>
      </c>
      <c r="AE135" s="0">
        <v>0</v>
      </c>
      <c r="AF135" s="0">
        <v>1</v>
      </c>
    </row>
    <row r="136" spans="2:32">
      <c r="B136" t="s" s="0">
        <v>228</v>
      </c>
      <c r="C136" t="s" s="0">
        <v>58</v>
      </c>
      <c r="D136" s="1" t="s">
        <v>59</v>
      </c>
      <c r="E136" s="1" t="s">
        <v>503</v>
      </c>
      <c r="F136" s="1" t="s">
        <v>533</v>
      </c>
      <c r="G136" s="63" t="s">
        <v>816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1</v>
      </c>
      <c r="AE136" s="0">
        <v>0</v>
      </c>
      <c r="AF136" s="0">
        <v>0</v>
      </c>
    </row>
    <row r="137" spans="2:32">
      <c r="B137" t="s" s="0">
        <v>228</v>
      </c>
      <c r="C137" t="s" s="0">
        <v>58</v>
      </c>
      <c r="D137" s="1" t="s">
        <v>59</v>
      </c>
      <c r="E137" s="1" t="s">
        <v>817</v>
      </c>
      <c r="F137" s="1" t="s">
        <v>533</v>
      </c>
      <c r="G137" s="63" t="s">
        <v>816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0</v>
      </c>
      <c r="AD137" s="0">
        <v>0</v>
      </c>
      <c r="AE137" s="0">
        <v>1</v>
      </c>
      <c r="AF137" s="0">
        <v>1</v>
      </c>
    </row>
    <row r="138" spans="2:32">
      <c r="B138" t="s" s="0">
        <v>228</v>
      </c>
      <c r="C138" t="s" s="0">
        <v>58</v>
      </c>
      <c r="D138" s="1" t="s">
        <v>60</v>
      </c>
      <c r="E138" s="1" t="s">
        <v>503</v>
      </c>
      <c r="F138" s="1" t="s">
        <v>534</v>
      </c>
      <c r="G138" s="63" t="s">
        <v>818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>
      <c r="B139" t="s" s="0">
        <v>228</v>
      </c>
      <c r="C139" t="s" s="0">
        <v>58</v>
      </c>
      <c r="D139" s="1" t="s">
        <v>60</v>
      </c>
      <c r="E139" s="1" t="s">
        <v>819</v>
      </c>
      <c r="F139" s="1" t="s">
        <v>820</v>
      </c>
      <c r="G139" s="63" t="s">
        <v>821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>
      <c r="B140" t="s" s="0">
        <v>228</v>
      </c>
      <c r="C140" t="s" s="0">
        <v>58</v>
      </c>
      <c r="D140" s="1" t="s">
        <v>60</v>
      </c>
      <c r="E140" s="1" t="s">
        <v>822</v>
      </c>
      <c r="F140" s="1" t="s">
        <v>823</v>
      </c>
      <c r="G140" s="63" t="s">
        <v>824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0</v>
      </c>
      <c r="AE140" s="0">
        <v>0</v>
      </c>
      <c r="AF140" s="0">
        <v>1</v>
      </c>
    </row>
    <row r="141" spans="2:32">
      <c r="B141" t="s" s="0">
        <v>228</v>
      </c>
      <c r="C141" t="s" s="0">
        <v>77</v>
      </c>
      <c r="D141" s="1" t="s">
        <v>77</v>
      </c>
      <c r="E141" s="1" t="s">
        <v>503</v>
      </c>
      <c r="F141" s="1" t="s">
        <v>555</v>
      </c>
      <c r="G141" s="63" t="s">
        <v>825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1</v>
      </c>
      <c r="AD141" s="0">
        <v>1</v>
      </c>
      <c r="AE141" s="0">
        <v>0</v>
      </c>
      <c r="AF141" s="0">
        <v>0</v>
      </c>
    </row>
    <row r="142" spans="2:32">
      <c r="B142" t="s" s="0">
        <v>228</v>
      </c>
      <c r="C142" t="s" s="0">
        <v>77</v>
      </c>
      <c r="D142" s="1" t="s">
        <v>86</v>
      </c>
      <c r="E142" s="1" t="s">
        <v>503</v>
      </c>
      <c r="F142" s="1" t="s">
        <v>556</v>
      </c>
      <c r="G142" s="63" t="s">
        <v>826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>
      <c r="B143" t="s" s="0">
        <v>228</v>
      </c>
      <c r="C143" t="s" s="0">
        <v>77</v>
      </c>
      <c r="D143" s="1" t="s">
        <v>86</v>
      </c>
      <c r="E143" s="1" t="s">
        <v>827</v>
      </c>
      <c r="F143" s="1" t="s">
        <v>556</v>
      </c>
      <c r="G143" s="63" t="s">
        <v>826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>
      <c r="B144" t="s" s="0">
        <v>228</v>
      </c>
      <c r="C144" t="s" s="0">
        <v>77</v>
      </c>
      <c r="D144" s="1" t="s">
        <v>78</v>
      </c>
      <c r="E144" s="1" t="s">
        <v>503</v>
      </c>
      <c r="F144" s="1" t="s">
        <v>557</v>
      </c>
      <c r="G144" s="63" t="s">
        <v>828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>
      <c r="B145" t="s" s="0">
        <v>228</v>
      </c>
      <c r="C145" t="s" s="0">
        <v>77</v>
      </c>
      <c r="D145" s="1" t="s">
        <v>78</v>
      </c>
      <c r="E145" s="1" t="s">
        <v>829</v>
      </c>
      <c r="F145" s="1" t="s">
        <v>830</v>
      </c>
      <c r="G145" s="63" t="s">
        <v>831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  <row r="146" spans="2:32">
      <c r="B146" t="s" s="0">
        <v>228</v>
      </c>
      <c r="C146" t="s" s="0">
        <v>77</v>
      </c>
      <c r="D146" t="s" s="0">
        <v>78</v>
      </c>
      <c r="E146" t="s" s="0">
        <v>832</v>
      </c>
      <c r="F146" t="s" s="0">
        <v>833</v>
      </c>
      <c r="G146" s="68" t="s">
        <v>834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 s="0">
        <v>0</v>
      </c>
      <c r="AD146" s="0">
        <v>0</v>
      </c>
    </row>
    <row r="147" spans="2:32">
      <c r="B147" t="s" s="0">
        <v>228</v>
      </c>
      <c r="C147" t="s" s="0">
        <v>77</v>
      </c>
      <c r="D147" t="s" s="0">
        <v>78</v>
      </c>
      <c r="E147" t="s" s="0">
        <v>835</v>
      </c>
      <c r="F147" t="s" s="0">
        <v>836</v>
      </c>
      <c r="G147" s="68" t="s">
        <v>837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 s="0">
        <v>0</v>
      </c>
      <c r="AD147" s="0">
        <v>0</v>
      </c>
    </row>
    <row r="148" spans="2:32">
      <c r="B148" t="s" s="0">
        <v>228</v>
      </c>
      <c r="C148" t="s" s="0">
        <v>52</v>
      </c>
      <c r="D148" t="s" s="0">
        <v>52</v>
      </c>
      <c r="E148" t="s" s="0">
        <v>503</v>
      </c>
      <c r="F148" t="s" s="0">
        <v>526</v>
      </c>
      <c r="G148" s="68" t="s">
        <v>838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 s="0">
        <v>1</v>
      </c>
      <c r="AD148" s="0">
        <v>1</v>
      </c>
    </row>
    <row r="149" spans="2:32">
      <c r="B149" t="s" s="0">
        <v>228</v>
      </c>
      <c r="C149" t="s" s="0">
        <v>52</v>
      </c>
      <c r="D149" t="s" s="0">
        <v>53</v>
      </c>
      <c r="E149" t="s" s="0">
        <v>503</v>
      </c>
      <c r="F149" t="s" s="0">
        <v>529</v>
      </c>
      <c r="G149" s="68" t="s">
        <v>839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 s="0">
        <v>0</v>
      </c>
      <c r="AD149" s="0">
        <v>1</v>
      </c>
    </row>
    <row r="150" spans="2:32">
      <c r="B150" t="s" s="0">
        <v>228</v>
      </c>
      <c r="C150" t="s" s="0">
        <v>52</v>
      </c>
      <c r="D150" t="s" s="0">
        <v>53</v>
      </c>
      <c r="E150" t="s" s="0">
        <v>840</v>
      </c>
      <c r="F150" t="s" s="0">
        <v>841</v>
      </c>
      <c r="G150" s="68" t="s">
        <v>842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 s="0">
        <v>0</v>
      </c>
      <c r="AD150" s="0">
        <v>0</v>
      </c>
    </row>
    <row r="151" spans="2:32">
      <c r="B151" t="s" s="0">
        <v>228</v>
      </c>
      <c r="C151" t="s" s="0">
        <v>52</v>
      </c>
      <c r="D151" t="s" s="0">
        <v>53</v>
      </c>
      <c r="E151" t="s" s="0">
        <v>843</v>
      </c>
      <c r="F151" t="s" s="0">
        <v>844</v>
      </c>
      <c r="G151" s="68" t="s">
        <v>845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 s="0">
        <v>0</v>
      </c>
      <c r="AD151" s="0">
        <v>0</v>
      </c>
    </row>
    <row r="152" spans="2:32">
      <c r="B152" t="s" s="0">
        <v>228</v>
      </c>
      <c r="C152" t="s" s="0">
        <v>52</v>
      </c>
      <c r="D152" t="s" s="0">
        <v>54</v>
      </c>
      <c r="E152" t="s" s="0">
        <v>503</v>
      </c>
      <c r="F152" t="s" s="0">
        <v>528</v>
      </c>
      <c r="G152" s="68" t="s">
        <v>846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 s="0">
        <v>0</v>
      </c>
      <c r="AD152" s="0">
        <v>1</v>
      </c>
    </row>
    <row r="153" spans="2:32">
      <c r="B153" t="s" s="0">
        <v>228</v>
      </c>
      <c r="C153" t="s" s="0">
        <v>52</v>
      </c>
      <c r="D153" t="s" s="0">
        <v>54</v>
      </c>
      <c r="E153" t="s" s="0">
        <v>847</v>
      </c>
      <c r="F153" t="s" s="0">
        <v>528</v>
      </c>
      <c r="G153" s="68" t="s">
        <v>846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 s="0">
        <v>0</v>
      </c>
      <c r="AD153" s="0">
        <v>0</v>
      </c>
    </row>
    <row r="154" spans="2:32">
      <c r="B154" t="s" s="0">
        <v>228</v>
      </c>
      <c r="C154" t="s" s="0">
        <v>52</v>
      </c>
      <c r="D154" t="s" s="0">
        <v>55</v>
      </c>
      <c r="E154" t="s" s="0">
        <v>503</v>
      </c>
      <c r="F154" t="s" s="0">
        <v>527</v>
      </c>
      <c r="G154" s="68" t="s">
        <v>848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 s="0">
        <v>0</v>
      </c>
      <c r="AD154" s="0">
        <v>1</v>
      </c>
    </row>
    <row r="155" spans="2:32">
      <c r="B155" t="s" s="0">
        <v>228</v>
      </c>
      <c r="C155" t="s" s="0">
        <v>52</v>
      </c>
      <c r="D155" t="s" s="0">
        <v>55</v>
      </c>
      <c r="E155" t="s" s="0">
        <v>849</v>
      </c>
      <c r="F155" t="s" s="0">
        <v>850</v>
      </c>
      <c r="G155" s="68" t="s">
        <v>851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 s="0">
        <v>0</v>
      </c>
      <c r="AD155" s="0">
        <v>0</v>
      </c>
    </row>
    <row r="156" spans="2:32">
      <c r="B156" t="s" s="0">
        <v>228</v>
      </c>
      <c r="C156" t="s" s="0">
        <v>52</v>
      </c>
      <c r="D156" t="s" s="0">
        <v>55</v>
      </c>
      <c r="E156" t="s" s="0">
        <v>852</v>
      </c>
      <c r="F156" t="s" s="0">
        <v>534</v>
      </c>
      <c r="G156" s="68" t="s">
        <v>853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 s="0">
        <v>0</v>
      </c>
      <c r="AD156" s="0">
        <v>0</v>
      </c>
    </row>
    <row r="157" spans="2:32">
      <c r="B157" t="s" s="0">
        <v>228</v>
      </c>
      <c r="C157" t="s" s="0">
        <v>52</v>
      </c>
      <c r="D157" t="s" s="0">
        <v>530</v>
      </c>
      <c r="E157" t="s" s="0">
        <v>503</v>
      </c>
      <c r="F157" t="s" s="0">
        <v>531</v>
      </c>
      <c r="G157" s="68" t="s">
        <v>854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 s="0">
        <v>0</v>
      </c>
      <c r="AD157" s="0">
        <v>1</v>
      </c>
    </row>
    <row r="158" spans="2:32">
      <c r="B158" t="s" s="0">
        <v>228</v>
      </c>
      <c r="C158" t="s" s="0">
        <v>52</v>
      </c>
      <c r="D158" t="s" s="0">
        <v>530</v>
      </c>
      <c r="E158" t="s" s="0">
        <v>855</v>
      </c>
      <c r="F158" t="s" s="0">
        <v>531</v>
      </c>
      <c r="G158" s="68" t="s">
        <v>854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 s="0">
        <v>0</v>
      </c>
      <c r="AD158" s="0">
        <v>0</v>
      </c>
    </row>
    <row r="159" spans="2:32">
      <c r="B159" t="s" s="0">
        <v>228</v>
      </c>
      <c r="C159" t="s" s="0">
        <v>52</v>
      </c>
      <c r="D159" t="s" s="0">
        <v>56</v>
      </c>
      <c r="E159" t="s" s="0">
        <v>503</v>
      </c>
      <c r="F159" t="s" s="0">
        <v>503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 s="0">
        <v>0</v>
      </c>
      <c r="AD159" s="0">
        <v>1</v>
      </c>
    </row>
    <row r="160" spans="2:32">
      <c r="B160" t="s" s="0">
        <v>228</v>
      </c>
      <c r="C160" t="s" s="0">
        <v>52</v>
      </c>
      <c r="D160" t="s" s="0">
        <v>56</v>
      </c>
      <c r="E160" t="s" s="0">
        <v>503</v>
      </c>
      <c r="F160" t="s" s="0">
        <v>503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 s="0">
        <v>0</v>
      </c>
      <c r="AD160" s="0">
        <v>0</v>
      </c>
    </row>
    <row r="161" spans="2:30">
      <c r="B161" t="s" s="0">
        <v>228</v>
      </c>
      <c r="C161" t="s" s="0">
        <v>52</v>
      </c>
      <c r="D161" t="s" s="0">
        <v>57</v>
      </c>
      <c r="E161" t="s" s="0">
        <v>503</v>
      </c>
      <c r="F161" t="s" s="0">
        <v>532</v>
      </c>
      <c r="G161" s="68" t="s">
        <v>856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 s="0">
        <v>0</v>
      </c>
      <c r="AD161" s="0">
        <v>1</v>
      </c>
    </row>
    <row r="162" spans="2:30">
      <c r="B162" t="s" s="0">
        <v>228</v>
      </c>
      <c r="C162" t="s" s="0">
        <v>52</v>
      </c>
      <c r="D162" t="s" s="0">
        <v>57</v>
      </c>
      <c r="E162" t="s" s="0">
        <v>857</v>
      </c>
      <c r="F162" t="s" s="0">
        <v>532</v>
      </c>
      <c r="G162" s="68" t="s">
        <v>856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 s="0">
        <v>0</v>
      </c>
      <c r="AD162" s="0">
        <v>0</v>
      </c>
    </row>
    <row r="163" spans="2:30">
      <c r="B163" t="s" s="0">
        <v>228</v>
      </c>
      <c r="C163" t="s" s="0">
        <v>69</v>
      </c>
      <c r="D163" t="s" s="0">
        <v>69</v>
      </c>
      <c r="E163" t="s" s="0">
        <v>503</v>
      </c>
      <c r="F163" t="s" s="0">
        <v>543</v>
      </c>
      <c r="G163" s="68" t="s">
        <v>858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 s="0">
        <v>1</v>
      </c>
      <c r="AD163" s="0">
        <v>1</v>
      </c>
    </row>
    <row r="164" spans="2:30">
      <c r="B164" t="s" s="0">
        <v>228</v>
      </c>
      <c r="C164" t="s" s="0">
        <v>69</v>
      </c>
      <c r="D164" t="s" s="0">
        <v>70</v>
      </c>
      <c r="E164" t="s" s="0">
        <v>503</v>
      </c>
      <c r="F164" t="s" s="0">
        <v>543</v>
      </c>
      <c r="G164" s="68" t="s">
        <v>858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 s="0">
        <v>0</v>
      </c>
      <c r="AD164" s="0">
        <v>1</v>
      </c>
    </row>
    <row r="165" spans="2:30">
      <c r="B165" t="s" s="0">
        <v>228</v>
      </c>
      <c r="C165" t="s" s="0">
        <v>69</v>
      </c>
      <c r="D165" t="s" s="0">
        <v>70</v>
      </c>
      <c r="E165" t="s" s="0">
        <v>859</v>
      </c>
      <c r="F165" t="s" s="0">
        <v>534</v>
      </c>
      <c r="G165" s="68" t="s">
        <v>860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 s="0">
        <v>0</v>
      </c>
      <c r="AD165" s="0">
        <v>0</v>
      </c>
    </row>
    <row r="166" spans="2:30">
      <c r="B166" t="s" s="0">
        <v>228</v>
      </c>
      <c r="C166" t="s" s="0">
        <v>69</v>
      </c>
      <c r="D166" t="s" s="0">
        <v>70</v>
      </c>
      <c r="E166" t="s" s="0">
        <v>861</v>
      </c>
      <c r="F166" t="s" s="0">
        <v>862</v>
      </c>
      <c r="G166" s="68" t="s">
        <v>863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 s="0">
        <v>0</v>
      </c>
      <c r="AD166" s="0">
        <v>0</v>
      </c>
    </row>
    <row r="167" spans="2:30">
      <c r="B167" t="s" s="0">
        <v>228</v>
      </c>
      <c r="C167" t="s" s="0">
        <v>69</v>
      </c>
      <c r="D167" t="s" s="0">
        <v>70</v>
      </c>
      <c r="E167" t="s" s="0">
        <v>864</v>
      </c>
      <c r="F167" t="s" s="0">
        <v>865</v>
      </c>
      <c r="G167" s="68" t="s">
        <v>866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 s="0">
        <v>0</v>
      </c>
      <c r="AD167" s="0">
        <v>0</v>
      </c>
    </row>
    <row r="168" spans="2:30">
      <c r="B168" t="s" s="0">
        <v>228</v>
      </c>
      <c r="C168" t="s" s="0">
        <v>69</v>
      </c>
      <c r="D168" t="s" s="0">
        <v>70</v>
      </c>
      <c r="E168" t="s" s="0">
        <v>867</v>
      </c>
      <c r="F168" t="s" s="0">
        <v>868</v>
      </c>
      <c r="G168" s="68" t="s">
        <v>869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 s="0">
        <v>0</v>
      </c>
      <c r="AD168" s="0">
        <v>0</v>
      </c>
    </row>
    <row r="169" spans="2:30">
      <c r="B169" t="s" s="0">
        <v>228</v>
      </c>
      <c r="C169" t="s" s="0">
        <v>69</v>
      </c>
      <c r="D169" t="s" s="0">
        <v>70</v>
      </c>
      <c r="E169" t="s" s="0">
        <v>870</v>
      </c>
      <c r="F169" t="s" s="0">
        <v>871</v>
      </c>
      <c r="G169" s="68" t="s">
        <v>872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 s="0">
        <v>0</v>
      </c>
      <c r="AD169" s="0">
        <v>0</v>
      </c>
    </row>
    <row r="170" spans="2:30">
      <c r="B170" t="s" s="0">
        <v>228</v>
      </c>
      <c r="C170" t="s" s="0">
        <v>69</v>
      </c>
      <c r="D170" t="s" s="0">
        <v>70</v>
      </c>
      <c r="E170" t="s" s="0">
        <v>873</v>
      </c>
      <c r="F170" t="s" s="0">
        <v>874</v>
      </c>
      <c r="G170" s="68" t="s">
        <v>875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 s="0">
        <v>0</v>
      </c>
      <c r="AD170" s="0">
        <v>0</v>
      </c>
    </row>
    <row r="171" spans="2:30">
      <c r="B171" t="s" s="0">
        <v>228</v>
      </c>
      <c r="C171" t="s" s="0">
        <v>61</v>
      </c>
      <c r="D171" t="s" s="0">
        <v>61</v>
      </c>
      <c r="E171" t="s" s="0">
        <v>503</v>
      </c>
      <c r="F171" t="s" s="0">
        <v>535</v>
      </c>
      <c r="G171" s="68" t="s">
        <v>876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 s="0">
        <v>1</v>
      </c>
      <c r="AD171" s="0">
        <v>1</v>
      </c>
    </row>
    <row r="172" spans="2:30">
      <c r="B172" t="s" s="0">
        <v>228</v>
      </c>
      <c r="C172" t="s" s="0">
        <v>61</v>
      </c>
      <c r="D172" t="s" s="0">
        <v>63</v>
      </c>
      <c r="E172" t="s" s="0">
        <v>503</v>
      </c>
      <c r="F172" t="s" s="0">
        <v>540</v>
      </c>
      <c r="G172" s="68" t="s">
        <v>877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 s="0">
        <v>0</v>
      </c>
      <c r="AD172" s="0">
        <v>1</v>
      </c>
    </row>
    <row r="173" spans="2:30">
      <c r="B173" t="s" s="0">
        <v>228</v>
      </c>
      <c r="C173" t="s" s="0">
        <v>61</v>
      </c>
      <c r="D173" t="s" s="0">
        <v>63</v>
      </c>
      <c r="E173" t="s" s="0">
        <v>800</v>
      </c>
      <c r="F173" t="s" s="0">
        <v>540</v>
      </c>
      <c r="G173" s="68" t="s">
        <v>877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 s="0">
        <v>0</v>
      </c>
      <c r="AD173" s="0">
        <v>0</v>
      </c>
    </row>
    <row r="174" spans="2:30">
      <c r="B174" t="s" s="0">
        <v>228</v>
      </c>
      <c r="C174" t="s" s="0">
        <v>61</v>
      </c>
      <c r="D174" t="s" s="0">
        <v>541</v>
      </c>
      <c r="E174" t="s" s="0">
        <v>503</v>
      </c>
      <c r="F174" t="s" s="0">
        <v>503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 s="0">
        <v>0</v>
      </c>
      <c r="AD174" s="0">
        <v>1</v>
      </c>
    </row>
    <row r="175" spans="2:30">
      <c r="B175" t="s" s="0">
        <v>228</v>
      </c>
      <c r="C175" t="s" s="0">
        <v>61</v>
      </c>
      <c r="D175" t="s" s="0">
        <v>541</v>
      </c>
      <c r="E175" t="s" s="0">
        <v>503</v>
      </c>
      <c r="F175" t="s" s="0">
        <v>503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 s="0">
        <v>0</v>
      </c>
      <c r="AD175" s="0">
        <v>0</v>
      </c>
    </row>
    <row r="176" spans="2:30">
      <c r="B176" t="s" s="0">
        <v>228</v>
      </c>
      <c r="C176" t="s" s="0">
        <v>61</v>
      </c>
      <c r="D176" t="s" s="0">
        <v>62</v>
      </c>
      <c r="E176" t="s" s="0">
        <v>503</v>
      </c>
      <c r="F176" t="s" s="0">
        <v>542</v>
      </c>
      <c r="G176" s="68" t="s">
        <v>878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 s="0">
        <v>0</v>
      </c>
      <c r="AD176" s="0">
        <v>1</v>
      </c>
    </row>
    <row r="177" spans="2:30">
      <c r="B177" t="s" s="0">
        <v>228</v>
      </c>
      <c r="C177" t="s" s="0">
        <v>61</v>
      </c>
      <c r="D177" t="s" s="0">
        <v>62</v>
      </c>
      <c r="E177" t="s" s="0">
        <v>879</v>
      </c>
      <c r="F177" t="s" s="0">
        <v>880</v>
      </c>
      <c r="G177" s="68" t="s">
        <v>881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 s="0">
        <v>0</v>
      </c>
      <c r="AD177" s="0">
        <v>0</v>
      </c>
    </row>
    <row r="178" spans="2:30">
      <c r="B178" t="s" s="0">
        <v>228</v>
      </c>
      <c r="C178" t="s" s="0">
        <v>61</v>
      </c>
      <c r="D178" t="s" s="0">
        <v>62</v>
      </c>
      <c r="E178" t="s" s="0">
        <v>882</v>
      </c>
      <c r="F178" t="s" s="0">
        <v>883</v>
      </c>
      <c r="G178" s="68" t="s">
        <v>884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 s="0">
        <v>0</v>
      </c>
      <c r="AD178" s="0">
        <v>0</v>
      </c>
    </row>
    <row r="179" spans="2:30">
      <c r="B179" t="s" s="0">
        <v>228</v>
      </c>
      <c r="C179" t="s" s="0">
        <v>61</v>
      </c>
      <c r="D179" t="s" s="0">
        <v>62</v>
      </c>
      <c r="E179" t="s" s="0">
        <v>885</v>
      </c>
      <c r="F179" t="s" s="0">
        <v>886</v>
      </c>
      <c r="G179" s="68" t="s">
        <v>887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 s="0">
        <v>0</v>
      </c>
      <c r="AD179" s="0">
        <v>0</v>
      </c>
    </row>
    <row r="180" spans="2:30">
      <c r="B180" t="s" s="0">
        <v>228</v>
      </c>
      <c r="C180" t="s" s="0">
        <v>61</v>
      </c>
      <c r="D180" t="s" s="0">
        <v>62</v>
      </c>
      <c r="E180" t="s" s="0">
        <v>888</v>
      </c>
      <c r="F180" t="s" s="0">
        <v>534</v>
      </c>
      <c r="G180" s="68" t="s">
        <v>889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 s="0">
        <v>0</v>
      </c>
      <c r="AD180" s="0">
        <v>0</v>
      </c>
    </row>
    <row r="181" spans="2:30">
      <c r="B181" t="s" s="0">
        <v>228</v>
      </c>
      <c r="C181" t="s" s="0">
        <v>61</v>
      </c>
      <c r="D181" t="s" s="0">
        <v>64</v>
      </c>
      <c r="E181" t="s" s="0">
        <v>503</v>
      </c>
      <c r="F181" t="s" s="0">
        <v>539</v>
      </c>
      <c r="G181" s="68" t="s">
        <v>890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 s="0">
        <v>0</v>
      </c>
      <c r="AD181" s="0">
        <v>1</v>
      </c>
    </row>
    <row r="182" spans="2:30">
      <c r="B182" t="s" s="0">
        <v>228</v>
      </c>
      <c r="C182" t="s" s="0">
        <v>61</v>
      </c>
      <c r="D182" t="s" s="0">
        <v>64</v>
      </c>
      <c r="E182" t="s" s="0">
        <v>891</v>
      </c>
      <c r="F182" t="s" s="0">
        <v>892</v>
      </c>
      <c r="G182" s="68" t="s">
        <v>893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 s="0">
        <v>0</v>
      </c>
      <c r="AD182" s="0">
        <v>0</v>
      </c>
    </row>
    <row r="183" spans="2:30">
      <c r="B183" t="s" s="0">
        <v>228</v>
      </c>
      <c r="C183" t="s" s="0">
        <v>61</v>
      </c>
      <c r="D183" t="s" s="0">
        <v>64</v>
      </c>
      <c r="E183" t="s" s="0">
        <v>894</v>
      </c>
      <c r="F183" t="s" s="0">
        <v>862</v>
      </c>
      <c r="G183" s="68" t="s">
        <v>895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 s="0">
        <v>0</v>
      </c>
      <c r="AD183" s="0">
        <v>0</v>
      </c>
    </row>
    <row r="184" spans="2:30">
      <c r="B184" t="s" s="0">
        <v>228</v>
      </c>
      <c r="C184" t="s" s="0">
        <v>61</v>
      </c>
      <c r="D184" t="s" s="0">
        <v>65</v>
      </c>
      <c r="E184" t="s" s="0">
        <v>503</v>
      </c>
      <c r="F184" t="s" s="0">
        <v>536</v>
      </c>
      <c r="G184" s="68" t="s">
        <v>896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 s="0">
        <v>0</v>
      </c>
      <c r="AD184" s="0">
        <v>1</v>
      </c>
    </row>
    <row r="185" spans="2:30">
      <c r="B185" t="s" s="0">
        <v>228</v>
      </c>
      <c r="C185" t="s" s="0">
        <v>61</v>
      </c>
      <c r="D185" t="s" s="0">
        <v>65</v>
      </c>
      <c r="E185" t="s" s="0">
        <v>897</v>
      </c>
      <c r="F185" t="s" s="0">
        <v>536</v>
      </c>
      <c r="G185" s="68" t="s">
        <v>896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 s="0">
        <v>0</v>
      </c>
      <c r="AD185" s="0">
        <v>0</v>
      </c>
    </row>
    <row r="186" spans="2:30">
      <c r="B186" t="s" s="0">
        <v>228</v>
      </c>
      <c r="C186" t="s" s="0">
        <v>61</v>
      </c>
      <c r="D186" t="s" s="0">
        <v>66</v>
      </c>
      <c r="E186" t="s" s="0">
        <v>503</v>
      </c>
      <c r="F186" t="s" s="0">
        <v>537</v>
      </c>
      <c r="G186" s="68" t="s">
        <v>898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 s="0">
        <v>0</v>
      </c>
      <c r="AD186" s="0">
        <v>1</v>
      </c>
    </row>
    <row r="187" spans="2:30">
      <c r="B187" t="s" s="0">
        <v>228</v>
      </c>
      <c r="C187" t="s" s="0">
        <v>61</v>
      </c>
      <c r="D187" t="s" s="0">
        <v>66</v>
      </c>
      <c r="E187" t="s" s="0">
        <v>899</v>
      </c>
      <c r="F187" t="s" s="0">
        <v>900</v>
      </c>
      <c r="G187" s="68" t="s">
        <v>901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 s="0">
        <v>0</v>
      </c>
      <c r="AD187" s="0">
        <v>0</v>
      </c>
    </row>
    <row r="188" spans="2:30">
      <c r="B188" t="s" s="0">
        <v>228</v>
      </c>
      <c r="C188" t="s" s="0">
        <v>61</v>
      </c>
      <c r="D188" t="s" s="0">
        <v>66</v>
      </c>
      <c r="E188" t="s" s="0">
        <v>902</v>
      </c>
      <c r="F188" t="s" s="0">
        <v>903</v>
      </c>
      <c r="G188" s="68" t="s">
        <v>904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 s="0">
        <v>0</v>
      </c>
      <c r="AD188" s="0">
        <v>0</v>
      </c>
    </row>
    <row r="189" spans="2:30">
      <c r="B189" t="s" s="0">
        <v>228</v>
      </c>
      <c r="C189" t="s" s="0">
        <v>61</v>
      </c>
      <c r="D189" t="s" s="0">
        <v>66</v>
      </c>
      <c r="E189" t="s" s="0">
        <v>905</v>
      </c>
      <c r="F189" t="s" s="0">
        <v>906</v>
      </c>
      <c r="G189" s="68" t="s">
        <v>907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 s="0">
        <v>0</v>
      </c>
      <c r="AD189" s="0">
        <v>0</v>
      </c>
    </row>
    <row r="190" spans="2:30">
      <c r="B190" t="s" s="0">
        <v>228</v>
      </c>
      <c r="C190" t="s" s="0">
        <v>61</v>
      </c>
      <c r="D190" t="s" s="0">
        <v>67</v>
      </c>
      <c r="E190" t="s" s="0">
        <v>503</v>
      </c>
      <c r="F190" t="s" s="0">
        <v>538</v>
      </c>
      <c r="G190" s="68" t="s">
        <v>908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 s="0">
        <v>0</v>
      </c>
      <c r="AD190" s="0">
        <v>1</v>
      </c>
    </row>
    <row r="191" spans="2:30">
      <c r="B191" t="s" s="0">
        <v>228</v>
      </c>
      <c r="C191" t="s" s="0">
        <v>61</v>
      </c>
      <c r="D191" t="s" s="0">
        <v>67</v>
      </c>
      <c r="E191" t="s" s="0">
        <v>909</v>
      </c>
      <c r="F191" t="s" s="0">
        <v>910</v>
      </c>
      <c r="G191" s="68" t="s">
        <v>911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 s="0">
        <v>0</v>
      </c>
      <c r="AD191" s="0">
        <v>0</v>
      </c>
    </row>
    <row r="192" spans="2:30">
      <c r="B192" t="s" s="0">
        <v>228</v>
      </c>
      <c r="C192" t="s" s="0">
        <v>61</v>
      </c>
      <c r="D192" t="s" s="0">
        <v>67</v>
      </c>
      <c r="E192" t="s" s="0">
        <v>912</v>
      </c>
      <c r="F192" t="s" s="0">
        <v>841</v>
      </c>
      <c r="G192" s="68" t="s">
        <v>913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 s="0">
        <v>0</v>
      </c>
      <c r="AD192" s="0">
        <v>0</v>
      </c>
    </row>
    <row r="193" spans="2:30">
      <c r="B193" t="s" s="0">
        <v>228</v>
      </c>
      <c r="C193" t="s" s="0">
        <v>88</v>
      </c>
      <c r="D193" t="s" s="0">
        <v>88</v>
      </c>
      <c r="E193" t="s" s="0">
        <v>503</v>
      </c>
      <c r="F193" t="s" s="0">
        <v>559</v>
      </c>
      <c r="G193" s="68" t="s">
        <v>914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 s="0">
        <v>1</v>
      </c>
      <c r="AD193" s="0">
        <v>1</v>
      </c>
    </row>
    <row r="194" spans="2:30">
      <c r="B194" t="s" s="0">
        <v>228</v>
      </c>
      <c r="C194" t="s" s="0">
        <v>88</v>
      </c>
      <c r="D194" t="s" s="0">
        <v>81</v>
      </c>
      <c r="E194" t="s" s="0">
        <v>503</v>
      </c>
      <c r="F194" t="s" s="0">
        <v>566</v>
      </c>
      <c r="G194" s="68" t="s">
        <v>915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 s="0">
        <v>0</v>
      </c>
      <c r="AD194" s="0">
        <v>1</v>
      </c>
    </row>
    <row r="195" spans="2:30">
      <c r="B195" t="s" s="0">
        <v>228</v>
      </c>
      <c r="C195" t="s" s="0">
        <v>88</v>
      </c>
      <c r="D195" t="s" s="0">
        <v>81</v>
      </c>
      <c r="E195" t="s" s="0">
        <v>916</v>
      </c>
      <c r="F195" t="s" s="0">
        <v>917</v>
      </c>
      <c r="G195" s="68" t="s">
        <v>918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 s="0">
        <v>0</v>
      </c>
      <c r="AD195" s="0">
        <v>0</v>
      </c>
    </row>
    <row r="196" spans="2:30">
      <c r="B196" t="s" s="0">
        <v>228</v>
      </c>
      <c r="C196" t="s" s="0">
        <v>88</v>
      </c>
      <c r="D196" t="s" s="0">
        <v>81</v>
      </c>
      <c r="E196" t="s" s="0">
        <v>919</v>
      </c>
      <c r="F196" t="s" s="0">
        <v>920</v>
      </c>
      <c r="G196" s="68" t="s">
        <v>921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 s="0">
        <v>0</v>
      </c>
      <c r="AD196" s="0">
        <v>0</v>
      </c>
    </row>
    <row r="197" spans="2:30">
      <c r="B197" t="s" s="0">
        <v>228</v>
      </c>
      <c r="C197" t="s" s="0">
        <v>88</v>
      </c>
      <c r="D197" t="s" s="0">
        <v>83</v>
      </c>
      <c r="E197" t="s" s="0">
        <v>503</v>
      </c>
      <c r="F197" t="s" s="0">
        <v>565</v>
      </c>
      <c r="G197" s="68" t="s">
        <v>922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 s="0">
        <v>0</v>
      </c>
      <c r="AD197" s="0">
        <v>1</v>
      </c>
    </row>
    <row r="198" spans="2:30">
      <c r="B198" t="s" s="0">
        <v>228</v>
      </c>
      <c r="C198" t="s" s="0">
        <v>88</v>
      </c>
      <c r="D198" t="s" s="0">
        <v>83</v>
      </c>
      <c r="E198" t="s" s="0">
        <v>923</v>
      </c>
      <c r="F198" t="s" s="0">
        <v>565</v>
      </c>
      <c r="G198" s="68" t="s">
        <v>922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 s="0">
        <v>0</v>
      </c>
      <c r="AD198" s="0">
        <v>0</v>
      </c>
    </row>
    <row r="199" spans="2:30">
      <c r="B199" t="s" s="0">
        <v>228</v>
      </c>
      <c r="C199" t="s" s="0">
        <v>88</v>
      </c>
      <c r="D199" t="s" s="0">
        <v>87</v>
      </c>
      <c r="E199" t="s" s="0">
        <v>503</v>
      </c>
      <c r="F199" t="s" s="0">
        <v>564</v>
      </c>
      <c r="G199" s="68" t="s">
        <v>924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 s="0">
        <v>0</v>
      </c>
      <c r="AD199" s="0">
        <v>1</v>
      </c>
    </row>
    <row r="200" spans="2:30">
      <c r="B200" t="s" s="0">
        <v>228</v>
      </c>
      <c r="C200" t="s" s="0">
        <v>88</v>
      </c>
      <c r="D200" t="s" s="0">
        <v>87</v>
      </c>
      <c r="E200" t="s" s="0">
        <v>925</v>
      </c>
      <c r="F200" t="s" s="0">
        <v>564</v>
      </c>
      <c r="G200" s="68" t="s">
        <v>924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 s="0">
        <v>0</v>
      </c>
      <c r="AD200" s="0">
        <v>0</v>
      </c>
    </row>
    <row r="201" spans="2:30">
      <c r="B201" t="s" s="0">
        <v>228</v>
      </c>
      <c r="C201" t="s" s="0">
        <v>88</v>
      </c>
      <c r="D201" t="s" s="0">
        <v>91</v>
      </c>
      <c r="E201" t="s" s="0">
        <v>503</v>
      </c>
      <c r="F201" t="s" s="0">
        <v>563</v>
      </c>
      <c r="G201" s="68" t="s">
        <v>926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 s="0">
        <v>0</v>
      </c>
      <c r="AD201" s="0">
        <v>1</v>
      </c>
    </row>
    <row r="202" spans="2:30">
      <c r="B202" t="s" s="0">
        <v>228</v>
      </c>
      <c r="C202" t="s" s="0">
        <v>88</v>
      </c>
      <c r="D202" t="s" s="0">
        <v>91</v>
      </c>
      <c r="E202" t="s" s="0">
        <v>927</v>
      </c>
      <c r="F202" t="s" s="0">
        <v>534</v>
      </c>
      <c r="G202" s="68" t="s">
        <v>928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 s="0">
        <v>0</v>
      </c>
      <c r="AD202" s="0">
        <v>0</v>
      </c>
    </row>
    <row r="203" spans="2:30">
      <c r="B203" t="s" s="0">
        <v>228</v>
      </c>
      <c r="C203" t="s" s="0">
        <v>88</v>
      </c>
      <c r="D203" t="s" s="0">
        <v>91</v>
      </c>
      <c r="E203" t="s" s="0">
        <v>929</v>
      </c>
      <c r="F203" t="s" s="0">
        <v>930</v>
      </c>
      <c r="G203" s="68" t="s">
        <v>931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 s="0">
        <v>0</v>
      </c>
      <c r="AD203" s="0">
        <v>0</v>
      </c>
    </row>
    <row r="204" spans="2:30">
      <c r="B204" t="s" s="0">
        <v>228</v>
      </c>
      <c r="C204" t="s" s="0">
        <v>88</v>
      </c>
      <c r="D204" t="s" s="0">
        <v>91</v>
      </c>
      <c r="E204" t="s" s="0">
        <v>932</v>
      </c>
      <c r="F204" t="s" s="0">
        <v>933</v>
      </c>
      <c r="G204" s="68" t="s">
        <v>934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 s="0">
        <v>0</v>
      </c>
      <c r="AD204" s="0">
        <v>0</v>
      </c>
    </row>
    <row r="205" spans="2:30">
      <c r="B205" t="s" s="0">
        <v>228</v>
      </c>
      <c r="C205" t="s" s="0">
        <v>88</v>
      </c>
      <c r="D205" t="s" s="0">
        <v>92</v>
      </c>
      <c r="E205" t="s" s="0">
        <v>503</v>
      </c>
      <c r="F205" t="s" s="0">
        <v>562</v>
      </c>
      <c r="G205" s="68" t="s">
        <v>935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 s="0">
        <v>0</v>
      </c>
      <c r="AD205" s="0">
        <v>1</v>
      </c>
    </row>
    <row r="206" spans="2:30">
      <c r="B206" t="s" s="0">
        <v>228</v>
      </c>
      <c r="C206" t="s" s="0">
        <v>88</v>
      </c>
      <c r="D206" t="s" s="0">
        <v>92</v>
      </c>
      <c r="E206" t="s" s="0">
        <v>936</v>
      </c>
      <c r="F206" t="s" s="0">
        <v>937</v>
      </c>
      <c r="G206" s="68" t="s">
        <v>938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 s="0">
        <v>0</v>
      </c>
      <c r="AD206" s="0">
        <v>0</v>
      </c>
    </row>
    <row r="207" spans="2:30">
      <c r="B207" t="s" s="0">
        <v>228</v>
      </c>
      <c r="C207" t="s" s="0">
        <v>88</v>
      </c>
      <c r="D207" t="s" s="0">
        <v>92</v>
      </c>
      <c r="E207" t="s" s="0">
        <v>939</v>
      </c>
      <c r="F207" t="s" s="0">
        <v>940</v>
      </c>
      <c r="G207" s="68" t="s">
        <v>941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 s="0">
        <v>0</v>
      </c>
      <c r="AD207" s="0">
        <v>0</v>
      </c>
    </row>
    <row r="208" spans="2:30">
      <c r="B208" t="s" s="0">
        <v>228</v>
      </c>
      <c r="C208" t="s" s="0">
        <v>88</v>
      </c>
      <c r="D208" t="s" s="0">
        <v>89</v>
      </c>
      <c r="E208" t="s" s="0">
        <v>503</v>
      </c>
      <c r="F208" t="s" s="0">
        <v>561</v>
      </c>
      <c r="G208" s="68" t="s">
        <v>942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 s="0">
        <v>0</v>
      </c>
      <c r="AD208" s="0">
        <v>1</v>
      </c>
    </row>
    <row r="209" spans="2:30">
      <c r="B209" t="s" s="0">
        <v>228</v>
      </c>
      <c r="C209" t="s" s="0">
        <v>88</v>
      </c>
      <c r="D209" t="s" s="0">
        <v>89</v>
      </c>
      <c r="E209" t="s" s="0">
        <v>943</v>
      </c>
      <c r="F209" t="s" s="0">
        <v>944</v>
      </c>
      <c r="G209" s="68" t="s">
        <v>945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 s="0">
        <v>0</v>
      </c>
      <c r="AD209" s="0">
        <v>0</v>
      </c>
    </row>
    <row r="210" spans="2:30">
      <c r="B210" t="s" s="0">
        <v>228</v>
      </c>
      <c r="C210" t="s" s="0">
        <v>88</v>
      </c>
      <c r="D210" t="s" s="0">
        <v>89</v>
      </c>
      <c r="E210" t="s" s="0">
        <v>946</v>
      </c>
      <c r="F210" t="s" s="0">
        <v>947</v>
      </c>
      <c r="G210" s="68" t="s">
        <v>948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 s="0">
        <v>0</v>
      </c>
      <c r="AD210" s="0">
        <v>0</v>
      </c>
    </row>
    <row r="211" spans="2:30">
      <c r="B211" t="s" s="0">
        <v>228</v>
      </c>
      <c r="C211" t="s" s="0">
        <v>88</v>
      </c>
      <c r="D211" t="s" s="0">
        <v>90</v>
      </c>
      <c r="E211" t="s" s="0">
        <v>503</v>
      </c>
      <c r="F211" t="s" s="0">
        <v>560</v>
      </c>
      <c r="G211" s="68" t="s">
        <v>949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 s="0">
        <v>0</v>
      </c>
      <c r="AD211" s="0">
        <v>1</v>
      </c>
    </row>
    <row r="212" spans="2:30">
      <c r="B212" t="s" s="0">
        <v>228</v>
      </c>
      <c r="C212" t="s" s="0">
        <v>88</v>
      </c>
      <c r="D212" t="s" s="0">
        <v>90</v>
      </c>
      <c r="E212" t="s" s="0">
        <v>950</v>
      </c>
      <c r="F212" t="s" s="0">
        <v>560</v>
      </c>
      <c r="G212" s="68" t="s">
        <v>949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 s="0">
        <v>0</v>
      </c>
      <c r="AD212" s="0">
        <v>0</v>
      </c>
    </row>
    <row r="213" spans="2:30">
      <c r="B213" t="s" s="0">
        <v>228</v>
      </c>
      <c r="C213" t="s" s="0">
        <v>88</v>
      </c>
      <c r="D213" t="s" s="0">
        <v>84</v>
      </c>
      <c r="E213" t="s" s="0">
        <v>503</v>
      </c>
      <c r="F213" t="s" s="0">
        <v>503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 s="0">
        <v>0</v>
      </c>
      <c r="AD213" s="0">
        <v>1</v>
      </c>
    </row>
    <row r="214" spans="2:30">
      <c r="B214" t="s" s="0">
        <v>228</v>
      </c>
      <c r="C214" t="s" s="0">
        <v>88</v>
      </c>
      <c r="D214" t="s" s="0">
        <v>84</v>
      </c>
      <c r="E214" t="s" s="0">
        <v>503</v>
      </c>
      <c r="F214" t="s" s="0">
        <v>503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 s="0">
        <v>0</v>
      </c>
      <c r="AD214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A3" workbookViewId="0" tabSelected="false">
      <selection activeCell="F31" sqref="F31"/>
    </sheetView>
  </sheetViews>
  <sheetFormatPr defaultRowHeight="15"/>
  <cols>
    <col min="2" max="2" customWidth="true" width="8.140625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>
      <c r="G1" s="173" t="s">
        <v>137</v>
      </c>
      <c r="H1" s="173"/>
      <c r="I1" s="173"/>
      <c r="J1" s="173"/>
      <c r="K1" s="173"/>
      <c r="L1" s="173"/>
      <c r="M1" s="34"/>
      <c r="N1" s="34"/>
    </row>
    <row r="2" spans="2:45">
      <c r="G2" s="173"/>
      <c r="H2" s="173"/>
      <c r="I2" s="173"/>
      <c r="J2" s="173"/>
      <c r="K2" s="173"/>
      <c r="L2" s="173"/>
    </row>
    <row r="3" spans="2:45">
      <c r="D3" s="4"/>
      <c r="E3" s="4"/>
      <c r="F3" s="6"/>
      <c r="G3" s="6"/>
      <c r="H3" s="6"/>
      <c r="I3" s="6"/>
    </row>
    <row r="5" spans="2:45">
      <c r="AP5" s="5"/>
      <c r="AQ5" s="5"/>
      <c r="AR5" s="5"/>
      <c r="AS5" s="5"/>
    </row>
    <row r="6" spans="2:45">
      <c r="F6" s="162" t="s">
        <v>102</v>
      </c>
      <c r="G6" s="162"/>
      <c r="H6" s="162"/>
      <c r="AS6" s="35"/>
    </row>
    <row r="7" spans="2:45">
      <c r="I7" s="7" t="s">
        <v>26</v>
      </c>
      <c r="J7" s="7" t="s">
        <v>26</v>
      </c>
      <c r="K7" s="7" t="s">
        <v>26</v>
      </c>
      <c r="L7" s="7" t="s">
        <v>26</v>
      </c>
      <c r="M7" s="7" t="s">
        <v>26</v>
      </c>
      <c r="N7" s="7" t="s">
        <v>26</v>
      </c>
      <c r="O7" s="7" t="s">
        <v>26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7" t="s">
        <v>26</v>
      </c>
      <c r="V7" s="7" t="s">
        <v>27</v>
      </c>
      <c r="W7" s="7" t="s">
        <v>27</v>
      </c>
      <c r="X7" s="7" t="s">
        <v>27</v>
      </c>
      <c r="Y7" s="7" t="s">
        <v>27</v>
      </c>
      <c r="Z7" s="7" t="s">
        <v>27</v>
      </c>
      <c r="AA7" s="7" t="s">
        <v>27</v>
      </c>
      <c r="AB7" s="7" t="s">
        <v>27</v>
      </c>
      <c r="AC7" s="7" t="s">
        <v>27</v>
      </c>
      <c r="AD7" s="7" t="s">
        <v>27</v>
      </c>
      <c r="AE7" s="7" t="s">
        <v>27</v>
      </c>
      <c r="AF7" s="7" t="s">
        <v>27</v>
      </c>
      <c r="AG7" s="7" t="s">
        <v>27</v>
      </c>
      <c r="AH7" s="7" t="s">
        <v>27</v>
      </c>
    </row>
    <row r="8" spans="2:45">
      <c r="I8" s="7" t="s">
        <v>93</v>
      </c>
      <c r="J8" s="7" t="s">
        <v>0</v>
      </c>
      <c r="K8" s="7" t="s">
        <v>94</v>
      </c>
      <c r="L8" s="7" t="s">
        <v>95</v>
      </c>
      <c r="M8" s="7" t="s">
        <v>96</v>
      </c>
      <c r="N8" s="7" t="s">
        <v>1</v>
      </c>
      <c r="O8" s="7" t="s">
        <v>97</v>
      </c>
      <c r="P8" s="7" t="s">
        <v>2</v>
      </c>
      <c r="Q8" s="7" t="s">
        <v>98</v>
      </c>
      <c r="R8" s="7" t="s">
        <v>3</v>
      </c>
      <c r="S8" s="7" t="s">
        <v>99</v>
      </c>
      <c r="T8" s="7" t="s">
        <v>100</v>
      </c>
      <c r="U8" s="7" t="s">
        <v>101</v>
      </c>
      <c r="V8" s="7" t="s">
        <v>93</v>
      </c>
      <c r="W8" s="7" t="s">
        <v>0</v>
      </c>
      <c r="X8" s="7" t="s">
        <v>94</v>
      </c>
      <c r="Y8" s="7" t="s">
        <v>95</v>
      </c>
      <c r="Z8" s="7" t="s">
        <v>96</v>
      </c>
      <c r="AA8" s="7" t="s">
        <v>1</v>
      </c>
      <c r="AB8" s="7" t="s">
        <v>97</v>
      </c>
      <c r="AC8" s="7" t="s">
        <v>2</v>
      </c>
      <c r="AD8" s="7" t="s">
        <v>98</v>
      </c>
      <c r="AE8" s="7" t="s">
        <v>3</v>
      </c>
      <c r="AF8" s="7" t="s">
        <v>99</v>
      </c>
      <c r="AG8" s="7" t="s">
        <v>100</v>
      </c>
      <c r="AH8" s="7" t="s">
        <v>101</v>
      </c>
    </row>
    <row r="9" spans="2:45">
      <c r="B9" t="s" s="0">
        <v>1017</v>
      </c>
      <c r="C9" t="s" s="0">
        <v>1017</v>
      </c>
      <c r="D9" s="0">
        <v>1</v>
      </c>
      <c r="E9" t="s" s="0">
        <v>28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0">
        <v>1</v>
      </c>
      <c r="AJ9" s="0">
        <v>1</v>
      </c>
      <c r="AK9" s="0">
        <v>1</v>
      </c>
    </row>
    <row r="10" spans="2:45">
      <c r="B10" t="s" s="0">
        <v>1018</v>
      </c>
      <c r="C10" t="s" s="0">
        <v>1017</v>
      </c>
      <c r="D10" s="0">
        <v>1</v>
      </c>
      <c r="E10" t="s" s="0">
        <v>1018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0">
        <v>0</v>
      </c>
      <c r="AJ10" s="0">
        <v>1</v>
      </c>
      <c r="AK10" s="0">
        <v>1</v>
      </c>
    </row>
    <row r="11" spans="2:45">
      <c r="B11" t="s" s="0">
        <v>1018</v>
      </c>
      <c r="C11" t="s" s="0">
        <v>1019</v>
      </c>
      <c r="D11" s="0">
        <v>1</v>
      </c>
      <c r="E11" t="s" s="0">
        <v>1019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0">
        <v>0</v>
      </c>
      <c r="AJ11" s="0">
        <v>0</v>
      </c>
      <c r="AK11" s="0">
        <v>1</v>
      </c>
    </row>
    <row r="12" spans="2:45">
      <c r="B12" t="s" s="0">
        <v>1018</v>
      </c>
      <c r="C12" t="s" s="0">
        <v>1019</v>
      </c>
      <c r="D12" s="0">
        <v>2</v>
      </c>
      <c r="E12" t="s" s="0">
        <v>30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0">
        <v>0</v>
      </c>
      <c r="AJ12" s="0">
        <v>0</v>
      </c>
      <c r="AK12" s="0">
        <v>0</v>
      </c>
    </row>
    <row r="13" spans="2:45">
      <c r="B13" t="s" s="0">
        <v>1018</v>
      </c>
      <c r="C13" t="s" s="0">
        <v>1019</v>
      </c>
      <c r="D13" s="0">
        <v>3</v>
      </c>
      <c r="E13" t="s" s="0">
        <v>227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0">
        <v>0</v>
      </c>
      <c r="AJ13" s="0">
        <v>0</v>
      </c>
      <c r="AK13" s="0">
        <v>0</v>
      </c>
    </row>
    <row r="14" spans="2:45">
      <c r="B14" t="s" s="0">
        <v>1018</v>
      </c>
      <c r="C14" t="s" s="0">
        <v>1019</v>
      </c>
      <c r="D14" s="0">
        <v>4</v>
      </c>
      <c r="E14" t="s" s="0">
        <v>31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0">
        <v>0</v>
      </c>
      <c r="AJ14" s="0">
        <v>0</v>
      </c>
      <c r="AK14" s="0">
        <v>0</v>
      </c>
    </row>
    <row r="15" spans="2:45">
      <c r="B15" t="s" s="0">
        <v>1018</v>
      </c>
      <c r="C15" t="s" s="0">
        <v>1019</v>
      </c>
      <c r="D15" s="0">
        <v>5</v>
      </c>
      <c r="E15" t="s" s="0">
        <v>511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0">
        <v>0</v>
      </c>
      <c r="AJ15" s="0">
        <v>0</v>
      </c>
      <c r="AK15" s="0">
        <v>0</v>
      </c>
    </row>
    <row r="16" spans="2:45">
      <c r="B16" t="s" s="0">
        <v>1018</v>
      </c>
      <c r="C16" t="s" s="0">
        <v>1020</v>
      </c>
      <c r="D16" s="0">
        <v>1</v>
      </c>
      <c r="E16" t="s" s="0">
        <v>1020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0">
        <v>0</v>
      </c>
      <c r="AJ16" s="0">
        <v>0</v>
      </c>
      <c r="AK16" s="0">
        <v>1</v>
      </c>
    </row>
    <row r="17" spans="2:37">
      <c r="B17" t="s" s="0">
        <v>1018</v>
      </c>
      <c r="C17" t="s" s="0">
        <v>1020</v>
      </c>
      <c r="D17" s="0">
        <v>2</v>
      </c>
      <c r="E17" t="s" s="0">
        <v>40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0">
        <v>0</v>
      </c>
      <c r="AJ17" s="0">
        <v>0</v>
      </c>
      <c r="AK17" s="0">
        <v>0</v>
      </c>
    </row>
    <row r="18" spans="2:37">
      <c r="B18" t="s" s="0">
        <v>1018</v>
      </c>
      <c r="C18" t="s" s="0">
        <v>1020</v>
      </c>
      <c r="D18" s="0">
        <v>3</v>
      </c>
      <c r="E18" t="s" s="0">
        <v>39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0">
        <v>0</v>
      </c>
      <c r="AJ18" s="0">
        <v>0</v>
      </c>
      <c r="AK18" s="0">
        <v>0</v>
      </c>
    </row>
    <row r="19" spans="2:37">
      <c r="B19" t="s" s="0">
        <v>1018</v>
      </c>
      <c r="C19" t="s" s="0">
        <v>1021</v>
      </c>
      <c r="D19" s="0">
        <v>1</v>
      </c>
      <c r="E19" t="s" s="0">
        <v>1021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0">
        <v>0</v>
      </c>
      <c r="AJ19" s="0">
        <v>0</v>
      </c>
      <c r="AK19" s="0">
        <v>1</v>
      </c>
    </row>
    <row r="20" spans="2:37">
      <c r="B20" t="s" s="0">
        <v>1018</v>
      </c>
      <c r="C20" t="s" s="0">
        <v>1021</v>
      </c>
      <c r="D20" s="0">
        <v>2</v>
      </c>
      <c r="E20" t="s" s="0">
        <v>329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0">
        <v>0</v>
      </c>
      <c r="AJ20" s="0">
        <v>0</v>
      </c>
      <c r="AK20" s="0">
        <v>0</v>
      </c>
    </row>
    <row r="21" spans="2:37">
      <c r="B21" t="s" s="0">
        <v>1018</v>
      </c>
      <c r="C21" t="s" s="0">
        <v>1021</v>
      </c>
      <c r="D21" s="0">
        <v>3</v>
      </c>
      <c r="E21" t="s" s="0">
        <v>33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0">
        <v>0</v>
      </c>
      <c r="AJ21" s="0">
        <v>0</v>
      </c>
      <c r="AK21" s="0">
        <v>0</v>
      </c>
    </row>
    <row r="22" spans="2:37">
      <c r="B22" t="s" s="0">
        <v>1018</v>
      </c>
      <c r="C22" t="s" s="0">
        <v>1022</v>
      </c>
      <c r="D22" s="0">
        <v>1</v>
      </c>
      <c r="E22" t="s" s="0">
        <v>1022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0">
        <v>0</v>
      </c>
      <c r="AJ22" s="0">
        <v>0</v>
      </c>
      <c r="AK22" s="0">
        <v>1</v>
      </c>
    </row>
    <row r="23" spans="2:37">
      <c r="B23" t="s" s="0">
        <v>1018</v>
      </c>
      <c r="C23" t="s" s="0">
        <v>1022</v>
      </c>
      <c r="D23" s="0">
        <v>2</v>
      </c>
      <c r="E23" t="s" s="0">
        <v>35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0">
        <v>0</v>
      </c>
      <c r="AJ23" s="0">
        <v>0</v>
      </c>
      <c r="AK23" s="0">
        <v>0</v>
      </c>
    </row>
    <row r="24" spans="2:37">
      <c r="B24" t="s" s="0">
        <v>1018</v>
      </c>
      <c r="C24" t="s" s="0">
        <v>1022</v>
      </c>
      <c r="D24" s="0">
        <v>3</v>
      </c>
      <c r="E24" t="s" s="0">
        <v>36</v>
      </c>
      <c r="F24" s="172">
        <v>0</v>
      </c>
      <c r="G24" s="172">
        <v>0</v>
      </c>
      <c r="H24" s="172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0">
        <v>0</v>
      </c>
      <c r="AJ24" s="0">
        <v>0</v>
      </c>
      <c r="AK24" s="0">
        <v>0</v>
      </c>
    </row>
    <row r="25" spans="2:37">
      <c r="B25" t="s" s="0">
        <v>1018</v>
      </c>
      <c r="C25" t="s" s="0">
        <v>1022</v>
      </c>
      <c r="D25" s="0">
        <v>4</v>
      </c>
      <c r="E25" t="s" s="0">
        <v>37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0">
        <v>0</v>
      </c>
      <c r="AJ25" s="0">
        <v>0</v>
      </c>
      <c r="AK25" s="0">
        <v>0</v>
      </c>
    </row>
    <row r="26" spans="2:37">
      <c r="B26" t="s" s="0">
        <v>1023</v>
      </c>
      <c r="C26" t="s" s="0">
        <v>1017</v>
      </c>
      <c r="D26" s="0">
        <v>1</v>
      </c>
      <c r="E26" t="s" s="0">
        <v>1023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0">
        <v>0</v>
      </c>
      <c r="AJ26" s="0">
        <v>1</v>
      </c>
      <c r="AK26" s="0">
        <v>1</v>
      </c>
    </row>
    <row r="27" spans="2:37">
      <c r="B27" t="s" s="0">
        <v>1023</v>
      </c>
      <c r="C27" t="s" s="0">
        <v>1024</v>
      </c>
      <c r="D27" s="0">
        <v>1</v>
      </c>
      <c r="E27" t="s" s="0">
        <v>1024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0">
        <v>0</v>
      </c>
      <c r="AJ27" s="0">
        <v>0</v>
      </c>
      <c r="AK27" s="0">
        <v>1</v>
      </c>
    </row>
    <row r="28" spans="2:37">
      <c r="B28" t="s" s="0">
        <v>1023</v>
      </c>
      <c r="C28" t="s" s="0">
        <v>1024</v>
      </c>
      <c r="D28" s="0">
        <v>2</v>
      </c>
      <c r="E28" t="s" s="0">
        <v>84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0">
        <v>0</v>
      </c>
      <c r="AJ28" s="0">
        <v>0</v>
      </c>
      <c r="AK28" s="0">
        <v>0</v>
      </c>
    </row>
    <row r="29" spans="2:37">
      <c r="B29" t="s" s="0">
        <v>1023</v>
      </c>
      <c r="C29" t="s" s="0">
        <v>1024</v>
      </c>
      <c r="D29" s="0">
        <v>3</v>
      </c>
      <c r="E29" t="s" s="0">
        <v>90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0">
        <v>0</v>
      </c>
      <c r="AJ29" s="0">
        <v>0</v>
      </c>
      <c r="AK29" s="0">
        <v>0</v>
      </c>
    </row>
    <row r="30" spans="2:37">
      <c r="B30" t="s" s="0">
        <v>1023</v>
      </c>
      <c r="C30" t="s" s="0">
        <v>1024</v>
      </c>
      <c r="D30" s="0">
        <v>4</v>
      </c>
      <c r="E30" t="s" s="0">
        <v>89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0">
        <v>0</v>
      </c>
      <c r="AJ30" s="0">
        <v>0</v>
      </c>
      <c r="AK30" s="0">
        <v>0</v>
      </c>
    </row>
    <row r="31" spans="2:37">
      <c r="B31" t="s" s="0">
        <v>1023</v>
      </c>
      <c r="C31" t="s" s="0">
        <v>1024</v>
      </c>
      <c r="D31" s="0">
        <v>5</v>
      </c>
      <c r="E31" t="s" s="0">
        <v>92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0">
        <v>0</v>
      </c>
      <c r="AJ31" s="0">
        <v>0</v>
      </c>
      <c r="AK31" s="0">
        <v>0</v>
      </c>
    </row>
    <row r="32" spans="2:37">
      <c r="B32" t="s" s="0">
        <v>1023</v>
      </c>
      <c r="C32" t="s" s="0">
        <v>1024</v>
      </c>
      <c r="D32" s="0">
        <v>6</v>
      </c>
      <c r="E32" t="s" s="0">
        <v>91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0">
        <v>0</v>
      </c>
      <c r="AJ32" s="0">
        <v>0</v>
      </c>
      <c r="AK32" s="0">
        <v>0</v>
      </c>
    </row>
    <row r="33" spans="2:37">
      <c r="B33" t="s" s="0">
        <v>1023</v>
      </c>
      <c r="C33" t="s" s="0">
        <v>1024</v>
      </c>
      <c r="D33" s="0">
        <v>7</v>
      </c>
      <c r="E33" t="s" s="0">
        <v>87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0">
        <v>0</v>
      </c>
      <c r="AJ33" s="0">
        <v>0</v>
      </c>
      <c r="AK33" s="0">
        <v>0</v>
      </c>
    </row>
    <row r="34" spans="2:37">
      <c r="B34" t="s" s="0">
        <v>1023</v>
      </c>
      <c r="C34" t="s" s="0">
        <v>1024</v>
      </c>
      <c r="D34" s="0">
        <v>8</v>
      </c>
      <c r="E34" t="s" s="0">
        <v>83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0">
        <v>0</v>
      </c>
      <c r="AJ34" s="0">
        <v>0</v>
      </c>
      <c r="AK34" s="0">
        <v>0</v>
      </c>
    </row>
    <row r="35" spans="2:37">
      <c r="B35" t="s" s="0">
        <v>1023</v>
      </c>
      <c r="C35" t="s" s="0">
        <v>1024</v>
      </c>
      <c r="D35" s="0">
        <v>9</v>
      </c>
      <c r="E35" t="s" s="0">
        <v>81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0">
        <v>0</v>
      </c>
      <c r="AJ35" s="0">
        <v>0</v>
      </c>
      <c r="AK35" s="0">
        <v>0</v>
      </c>
    </row>
    <row r="36" spans="2:37">
      <c r="B36" t="s" s="0">
        <v>1023</v>
      </c>
      <c r="C36" t="s" s="0">
        <v>1025</v>
      </c>
      <c r="D36" s="0">
        <v>1</v>
      </c>
      <c r="E36" t="s" s="0">
        <v>1025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0">
        <v>0</v>
      </c>
      <c r="AJ36" s="0">
        <v>0</v>
      </c>
      <c r="AK36" s="0">
        <v>1</v>
      </c>
    </row>
    <row r="37" spans="2:37">
      <c r="B37" t="s" s="0">
        <v>1023</v>
      </c>
      <c r="C37" t="s" s="0">
        <v>1025</v>
      </c>
      <c r="D37" s="0">
        <v>2</v>
      </c>
      <c r="E37" t="s" s="0">
        <v>78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0">
        <v>0</v>
      </c>
      <c r="AJ37" s="0">
        <v>0</v>
      </c>
      <c r="AK37" s="0">
        <v>0</v>
      </c>
    </row>
    <row r="38" spans="2:37">
      <c r="B38" t="s" s="0">
        <v>1023</v>
      </c>
      <c r="C38" t="s" s="0">
        <v>1025</v>
      </c>
      <c r="D38" s="0">
        <v>3</v>
      </c>
      <c r="E38" t="s" s="0">
        <v>86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0">
        <v>0</v>
      </c>
      <c r="AJ38" s="0">
        <v>0</v>
      </c>
      <c r="AK38" s="0">
        <v>0</v>
      </c>
    </row>
    <row r="39" spans="2:37">
      <c r="B39" t="s" s="0">
        <v>1023</v>
      </c>
      <c r="C39" t="s" s="0">
        <v>1026</v>
      </c>
      <c r="D39" s="0">
        <v>1</v>
      </c>
      <c r="E39" t="s" s="0">
        <v>1026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0">
        <v>0</v>
      </c>
      <c r="AJ39" s="0">
        <v>0</v>
      </c>
      <c r="AK39" s="0">
        <v>1</v>
      </c>
    </row>
    <row r="40" spans="2:37">
      <c r="B40" t="s" s="0">
        <v>1023</v>
      </c>
      <c r="C40" t="s" s="0">
        <v>1026</v>
      </c>
      <c r="D40" s="0">
        <v>2</v>
      </c>
      <c r="E40" t="s" s="0">
        <v>70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0">
        <v>0</v>
      </c>
      <c r="AJ40" s="0">
        <v>0</v>
      </c>
      <c r="AK40" s="0">
        <v>0</v>
      </c>
    </row>
    <row r="41" spans="2:37">
      <c r="B41" t="s" s="0">
        <v>1023</v>
      </c>
      <c r="C41" t="s" s="0">
        <v>1027</v>
      </c>
      <c r="D41" s="0">
        <v>1</v>
      </c>
      <c r="E41" t="s" s="0">
        <v>1027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0">
        <v>0</v>
      </c>
      <c r="AJ41" s="0">
        <v>0</v>
      </c>
      <c r="AK41" s="0">
        <v>1</v>
      </c>
    </row>
    <row r="42" spans="2:37">
      <c r="B42" t="s" s="0">
        <v>1023</v>
      </c>
      <c r="C42" t="s" s="0">
        <v>1027</v>
      </c>
      <c r="D42" s="0">
        <v>2</v>
      </c>
      <c r="E42" t="s" s="0">
        <v>82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0">
        <v>0</v>
      </c>
      <c r="AJ42" s="0">
        <v>0</v>
      </c>
      <c r="AK42" s="0">
        <v>0</v>
      </c>
    </row>
    <row r="43" spans="2:37">
      <c r="B43" t="s" s="0">
        <v>1023</v>
      </c>
      <c r="C43" t="s" s="0">
        <v>1028</v>
      </c>
      <c r="D43" s="0">
        <v>1</v>
      </c>
      <c r="E43" t="s" s="0">
        <v>1028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0">
        <v>0</v>
      </c>
      <c r="AJ43" s="0">
        <v>0</v>
      </c>
      <c r="AK43" s="0">
        <v>1</v>
      </c>
    </row>
    <row r="44" spans="2:37">
      <c r="B44" t="s" s="0">
        <v>1023</v>
      </c>
      <c r="C44" t="s" s="0">
        <v>1028</v>
      </c>
      <c r="D44" s="0">
        <v>2</v>
      </c>
      <c r="E44" t="s" s="0">
        <v>80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0">
        <v>0</v>
      </c>
      <c r="AJ44" s="0">
        <v>0</v>
      </c>
      <c r="AK44" s="0">
        <v>0</v>
      </c>
    </row>
    <row r="45" spans="2:37">
      <c r="B45" t="s" s="0">
        <v>1023</v>
      </c>
      <c r="C45" t="s" s="0">
        <v>1028</v>
      </c>
      <c r="D45" s="0">
        <v>3</v>
      </c>
      <c r="E45" t="s" s="0">
        <v>331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0">
        <v>0</v>
      </c>
      <c r="AJ45" s="0">
        <v>0</v>
      </c>
      <c r="AK45" s="0">
        <v>0</v>
      </c>
    </row>
    <row r="46" spans="2:37">
      <c r="B46" t="s" s="0">
        <v>1023</v>
      </c>
      <c r="C46" t="s" s="0">
        <v>1028</v>
      </c>
      <c r="D46" s="0">
        <v>4</v>
      </c>
      <c r="E46" t="s" s="0">
        <v>79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0">
        <v>0</v>
      </c>
      <c r="AJ46" s="0">
        <v>0</v>
      </c>
      <c r="AK46" s="0">
        <v>0</v>
      </c>
    </row>
    <row r="47" spans="2:37">
      <c r="B47" t="s" s="0">
        <v>1023</v>
      </c>
      <c r="C47" t="s" s="0">
        <v>1028</v>
      </c>
      <c r="D47" s="0">
        <v>5</v>
      </c>
      <c r="E47" t="s" s="0">
        <v>85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0">
        <v>0</v>
      </c>
      <c r="AJ47" s="0">
        <v>0</v>
      </c>
      <c r="AK47" s="0">
        <v>0</v>
      </c>
    </row>
    <row r="48" spans="2:37">
      <c r="B48" t="s" s="0">
        <v>1023</v>
      </c>
      <c r="C48" t="s" s="0">
        <v>1028</v>
      </c>
      <c r="D48" s="0">
        <v>6</v>
      </c>
      <c r="E48" t="s" s="0">
        <v>75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0">
        <v>0</v>
      </c>
      <c r="AJ48" s="0">
        <v>0</v>
      </c>
      <c r="AK48" s="0">
        <v>0</v>
      </c>
    </row>
    <row r="49" spans="2:37">
      <c r="B49" t="s" s="0">
        <v>1023</v>
      </c>
      <c r="C49" t="s" s="0">
        <v>1028</v>
      </c>
      <c r="D49" s="0">
        <v>7</v>
      </c>
      <c r="E49" t="s" s="0">
        <v>74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0">
        <v>0</v>
      </c>
      <c r="AJ49" s="0">
        <v>0</v>
      </c>
      <c r="AK49" s="0">
        <v>0</v>
      </c>
    </row>
    <row r="50" spans="2:37">
      <c r="B50" t="s" s="0">
        <v>1023</v>
      </c>
      <c r="C50" t="s" s="0">
        <v>1028</v>
      </c>
      <c r="D50" s="0">
        <v>8</v>
      </c>
      <c r="E50" t="s" s="0">
        <v>73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0">
        <v>0</v>
      </c>
      <c r="AJ50" s="0">
        <v>0</v>
      </c>
      <c r="AK50" s="0">
        <v>0</v>
      </c>
    </row>
    <row r="51" spans="2:37">
      <c r="B51" t="s" s="0">
        <v>1023</v>
      </c>
      <c r="C51" t="s" s="0">
        <v>1028</v>
      </c>
      <c r="D51" s="0">
        <v>9</v>
      </c>
      <c r="E51" t="s" s="0">
        <v>72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0">
        <v>0</v>
      </c>
      <c r="AJ51" s="0">
        <v>0</v>
      </c>
      <c r="AK51" s="0">
        <v>0</v>
      </c>
    </row>
    <row r="52" spans="2:37">
      <c r="B52" t="s" s="0">
        <v>1023</v>
      </c>
      <c r="C52" t="s" s="0">
        <v>1028</v>
      </c>
      <c r="D52" s="0">
        <v>10</v>
      </c>
      <c r="E52" t="s" s="0">
        <v>76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0">
        <v>0</v>
      </c>
      <c r="AJ52" s="0">
        <v>0</v>
      </c>
      <c r="AK52" s="0">
        <v>0</v>
      </c>
    </row>
    <row r="53" spans="2:37">
      <c r="B53" t="s" s="0">
        <v>1023</v>
      </c>
      <c r="C53" t="s" s="0">
        <v>1028</v>
      </c>
      <c r="D53" s="0">
        <v>11</v>
      </c>
      <c r="E53" t="s" s="0">
        <v>330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0">
        <v>0</v>
      </c>
      <c r="AJ53" s="0">
        <v>0</v>
      </c>
      <c r="AK53" s="0">
        <v>0</v>
      </c>
    </row>
    <row r="54" spans="2:37">
      <c r="B54" t="s" s="0">
        <v>1023</v>
      </c>
      <c r="C54" t="s" s="0">
        <v>1029</v>
      </c>
      <c r="D54" s="0">
        <v>1</v>
      </c>
      <c r="E54" t="s" s="0">
        <v>1029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0">
        <v>0</v>
      </c>
      <c r="AJ54" s="0">
        <v>0</v>
      </c>
      <c r="AK54" s="0">
        <v>1</v>
      </c>
    </row>
    <row r="55" spans="2:37">
      <c r="B55" t="s" s="0">
        <v>1023</v>
      </c>
      <c r="C55" t="s" s="0">
        <v>1029</v>
      </c>
      <c r="D55" s="0">
        <v>2</v>
      </c>
      <c r="E55" t="s" s="0">
        <v>67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0">
        <v>0</v>
      </c>
      <c r="AJ55" s="0">
        <v>0</v>
      </c>
      <c r="AK55" s="0">
        <v>0</v>
      </c>
    </row>
    <row r="56" spans="2:37">
      <c r="B56" t="s" s="0">
        <v>1023</v>
      </c>
      <c r="C56" t="s" s="0">
        <v>1029</v>
      </c>
      <c r="D56" s="0">
        <v>3</v>
      </c>
      <c r="E56" t="s" s="0">
        <v>66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0">
        <v>0</v>
      </c>
      <c r="AJ56" s="0">
        <v>0</v>
      </c>
      <c r="AK56" s="0">
        <v>0</v>
      </c>
    </row>
    <row r="57" spans="2:37">
      <c r="B57" t="s" s="0">
        <v>1023</v>
      </c>
      <c r="C57" t="s" s="0">
        <v>1029</v>
      </c>
      <c r="D57" s="0">
        <v>4</v>
      </c>
      <c r="E57" t="s" s="0">
        <v>65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0">
        <v>0</v>
      </c>
      <c r="AJ57" s="0">
        <v>0</v>
      </c>
      <c r="AK57" s="0">
        <v>0</v>
      </c>
    </row>
    <row r="58" spans="2:37">
      <c r="B58" t="s" s="0">
        <v>1023</v>
      </c>
      <c r="C58" t="s" s="0">
        <v>1029</v>
      </c>
      <c r="D58" s="0">
        <v>5</v>
      </c>
      <c r="E58" t="s" s="0">
        <v>64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0">
        <v>0</v>
      </c>
      <c r="AJ58" s="0">
        <v>0</v>
      </c>
      <c r="AK58" s="0">
        <v>0</v>
      </c>
    </row>
    <row r="59" spans="2:37">
      <c r="B59" t="s" s="0">
        <v>1023</v>
      </c>
      <c r="C59" t="s" s="0">
        <v>1029</v>
      </c>
      <c r="D59" s="0">
        <v>6</v>
      </c>
      <c r="E59" t="s" s="0">
        <v>62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0">
        <v>0</v>
      </c>
      <c r="AJ59" s="0">
        <v>0</v>
      </c>
      <c r="AK59" s="0">
        <v>0</v>
      </c>
    </row>
    <row r="60" spans="2:37">
      <c r="B60" t="s" s="0">
        <v>1023</v>
      </c>
      <c r="C60" t="s" s="0">
        <v>1029</v>
      </c>
      <c r="D60" s="0">
        <v>7</v>
      </c>
      <c r="E60" t="s" s="0">
        <v>541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0">
        <v>0</v>
      </c>
      <c r="AJ60" s="0">
        <v>0</v>
      </c>
      <c r="AK60" s="0">
        <v>0</v>
      </c>
    </row>
    <row r="61" spans="2:37">
      <c r="B61" t="s" s="0">
        <v>1023</v>
      </c>
      <c r="C61" t="s" s="0">
        <v>1029</v>
      </c>
      <c r="D61" s="0">
        <v>8</v>
      </c>
      <c r="E61" t="s" s="0">
        <v>63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0">
        <v>0</v>
      </c>
      <c r="AJ61" s="0">
        <v>0</v>
      </c>
      <c r="AK61" s="0">
        <v>0</v>
      </c>
    </row>
    <row r="62" spans="2:37">
      <c r="B62" t="s" s="0">
        <v>1023</v>
      </c>
      <c r="C62" t="s" s="0">
        <v>1030</v>
      </c>
      <c r="D62" s="0">
        <v>1</v>
      </c>
      <c r="E62" t="s" s="0">
        <v>1030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0">
        <v>0</v>
      </c>
      <c r="AJ62" s="0">
        <v>0</v>
      </c>
      <c r="AK62" s="0">
        <v>1</v>
      </c>
    </row>
    <row r="63" spans="2:37">
      <c r="B63" t="s" s="0">
        <v>1023</v>
      </c>
      <c r="C63" t="s" s="0">
        <v>1030</v>
      </c>
      <c r="D63" s="0">
        <v>2</v>
      </c>
      <c r="E63" t="s" s="0">
        <v>57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0">
        <v>0</v>
      </c>
      <c r="AJ63" s="0">
        <v>0</v>
      </c>
      <c r="AK63" s="0">
        <v>0</v>
      </c>
    </row>
    <row r="64" spans="2:37">
      <c r="B64" t="s" s="0">
        <v>1023</v>
      </c>
      <c r="C64" t="s" s="0">
        <v>1030</v>
      </c>
      <c r="D64" s="0">
        <v>3</v>
      </c>
      <c r="E64" t="s" s="0">
        <v>56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0">
        <v>0</v>
      </c>
      <c r="AJ64" s="0">
        <v>0</v>
      </c>
      <c r="AK64" s="0">
        <v>0</v>
      </c>
    </row>
    <row r="65" spans="2:37">
      <c r="B65" t="s" s="0">
        <v>1023</v>
      </c>
      <c r="C65" t="s" s="0">
        <v>1030</v>
      </c>
      <c r="D65" s="0">
        <v>4</v>
      </c>
      <c r="E65" t="s" s="0">
        <v>530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0">
        <v>0</v>
      </c>
      <c r="AJ65" s="0">
        <v>0</v>
      </c>
      <c r="AK65" s="0">
        <v>0</v>
      </c>
    </row>
    <row r="66" spans="2:37">
      <c r="B66" t="s" s="0">
        <v>1023</v>
      </c>
      <c r="C66" t="s" s="0">
        <v>1030</v>
      </c>
      <c r="D66" s="0">
        <v>5</v>
      </c>
      <c r="E66" t="s" s="0">
        <v>55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0">
        <v>0</v>
      </c>
      <c r="AJ66" s="0">
        <v>0</v>
      </c>
      <c r="AK66" s="0">
        <v>0</v>
      </c>
    </row>
    <row r="67" spans="2:37">
      <c r="B67" t="s" s="0">
        <v>1023</v>
      </c>
      <c r="C67" t="s" s="0">
        <v>1030</v>
      </c>
      <c r="D67" s="0">
        <v>6</v>
      </c>
      <c r="E67" t="s" s="0">
        <v>54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0">
        <v>0</v>
      </c>
      <c r="AJ67" s="0">
        <v>0</v>
      </c>
      <c r="AK67" s="0">
        <v>0</v>
      </c>
    </row>
    <row r="68" spans="2:37">
      <c r="B68" t="s" s="0">
        <v>1023</v>
      </c>
      <c r="C68" t="s" s="0">
        <v>1030</v>
      </c>
      <c r="D68" s="0">
        <v>7</v>
      </c>
      <c r="E68" t="s" s="0">
        <v>53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0">
        <v>0</v>
      </c>
      <c r="AJ68" s="0">
        <v>0</v>
      </c>
      <c r="AK68" s="0">
        <v>0</v>
      </c>
    </row>
    <row r="69" spans="2:37">
      <c r="B69" t="s" s="0">
        <v>1023</v>
      </c>
      <c r="C69" t="s" s="0">
        <v>1031</v>
      </c>
      <c r="D69" s="0">
        <v>1</v>
      </c>
      <c r="E69" t="s" s="0">
        <v>1031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0">
        <v>0</v>
      </c>
      <c r="AJ69" s="0">
        <v>0</v>
      </c>
      <c r="AK69" s="0">
        <v>1</v>
      </c>
    </row>
    <row r="70" spans="2:37">
      <c r="B70" t="s" s="0">
        <v>1023</v>
      </c>
      <c r="C70" t="s" s="0">
        <v>1031</v>
      </c>
      <c r="D70" s="0">
        <v>2</v>
      </c>
      <c r="E70" t="s" s="0">
        <v>60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0">
        <v>0</v>
      </c>
      <c r="AJ70" s="0">
        <v>0</v>
      </c>
      <c r="AK70" s="0">
        <v>0</v>
      </c>
    </row>
    <row r="71" spans="2:37">
      <c r="B71" t="s" s="0">
        <v>1023</v>
      </c>
      <c r="C71" t="s" s="0">
        <v>1031</v>
      </c>
      <c r="D71" s="0">
        <v>3</v>
      </c>
      <c r="E71" t="s" s="0">
        <v>59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0">
        <v>0</v>
      </c>
      <c r="AJ71" s="0">
        <v>0</v>
      </c>
      <c r="AK71" s="0">
        <v>0</v>
      </c>
    </row>
    <row r="72" spans="2:37">
      <c r="B72" t="s" s="0">
        <v>1023</v>
      </c>
      <c r="C72" t="s" s="0">
        <v>1032</v>
      </c>
      <c r="D72" s="0">
        <v>1</v>
      </c>
      <c r="E72" t="s" s="0">
        <v>1032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0">
        <v>0</v>
      </c>
      <c r="AJ72" s="0">
        <v>0</v>
      </c>
      <c r="AK72" s="0">
        <v>1</v>
      </c>
    </row>
    <row r="73" spans="2:37">
      <c r="B73" t="s" s="0">
        <v>1023</v>
      </c>
      <c r="C73" t="s" s="0">
        <v>1032</v>
      </c>
      <c r="D73" s="0">
        <v>2</v>
      </c>
      <c r="E73" t="s" s="0">
        <v>45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0">
        <v>0</v>
      </c>
      <c r="AJ73" s="0">
        <v>0</v>
      </c>
      <c r="AK73" s="0">
        <v>0</v>
      </c>
    </row>
    <row r="74" spans="2:37">
      <c r="B74" t="s" s="0">
        <v>1023</v>
      </c>
      <c r="C74" t="s" s="0">
        <v>1032</v>
      </c>
      <c r="D74" s="0">
        <v>3</v>
      </c>
      <c r="E74" t="s" s="0">
        <v>44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0">
        <v>0</v>
      </c>
      <c r="AJ74" s="0">
        <v>0</v>
      </c>
      <c r="AK74" s="0">
        <v>0</v>
      </c>
    </row>
    <row r="75" spans="2:37">
      <c r="B75" t="s" s="0">
        <v>1023</v>
      </c>
      <c r="C75" t="s" s="0">
        <v>1032</v>
      </c>
      <c r="D75" s="0">
        <v>4</v>
      </c>
      <c r="E75" t="s" s="0">
        <v>43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0">
        <v>0</v>
      </c>
      <c r="AJ75" s="0">
        <v>0</v>
      </c>
      <c r="AK75" s="0">
        <v>0</v>
      </c>
    </row>
    <row r="76" spans="2:37">
      <c r="B76" t="s" s="0">
        <v>1023</v>
      </c>
      <c r="C76" t="s" s="0">
        <v>1032</v>
      </c>
      <c r="D76" s="0">
        <v>5</v>
      </c>
      <c r="E76" t="s" s="0">
        <v>42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0">
        <v>0</v>
      </c>
      <c r="AJ76" s="0">
        <v>0</v>
      </c>
      <c r="AK76" s="0">
        <v>0</v>
      </c>
    </row>
    <row r="77" spans="2:37">
      <c r="B77" t="s" s="0">
        <v>1023</v>
      </c>
      <c r="C77" t="s" s="0">
        <v>1032</v>
      </c>
      <c r="D77" s="0">
        <v>6</v>
      </c>
      <c r="E77" t="s" s="0">
        <v>48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0">
        <v>0</v>
      </c>
      <c r="AJ77" s="0">
        <v>0</v>
      </c>
      <c r="AK77" s="0">
        <v>0</v>
      </c>
    </row>
    <row r="78" spans="2:37">
      <c r="B78" t="s" s="0">
        <v>1023</v>
      </c>
      <c r="C78" t="s" s="0">
        <v>1032</v>
      </c>
      <c r="D78" s="0">
        <v>7</v>
      </c>
      <c r="E78" t="s" s="0">
        <v>47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0">
        <v>0</v>
      </c>
      <c r="AJ78" s="0">
        <v>0</v>
      </c>
      <c r="AK78" s="0">
        <v>0</v>
      </c>
    </row>
    <row r="79" spans="2:37">
      <c r="B79" t="s" s="0">
        <v>1023</v>
      </c>
      <c r="C79" t="s" s="0">
        <v>1032</v>
      </c>
      <c r="D79" s="0">
        <v>8</v>
      </c>
      <c r="E79" t="s" s="0">
        <v>46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0">
        <v>0</v>
      </c>
      <c r="AJ79" s="0">
        <v>0</v>
      </c>
      <c r="AK79" s="0">
        <v>0</v>
      </c>
    </row>
    <row r="80" spans="2:37">
      <c r="B80" t="s" s="0">
        <v>1023</v>
      </c>
      <c r="C80" t="s" s="0">
        <v>1032</v>
      </c>
      <c r="D80" s="0">
        <v>9</v>
      </c>
      <c r="E80" t="s" s="0">
        <v>51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0">
        <v>0</v>
      </c>
      <c r="AJ80" s="0">
        <v>0</v>
      </c>
      <c r="AK80" s="0">
        <v>0</v>
      </c>
    </row>
    <row r="81" spans="2:40">
      <c r="B81" t="s" s="0">
        <v>1023</v>
      </c>
      <c r="C81" t="s" s="0">
        <v>1032</v>
      </c>
      <c r="D81" s="0">
        <v>10</v>
      </c>
      <c r="E81" t="s" s="0">
        <v>49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0">
        <v>0</v>
      </c>
      <c r="AJ81" s="0">
        <v>0</v>
      </c>
      <c r="AK81" s="0">
        <v>0</v>
      </c>
    </row>
    <row r="82" spans="2:40">
      <c r="B82" t="s" s="0">
        <v>1023</v>
      </c>
      <c r="C82" t="s" s="0">
        <v>1032</v>
      </c>
      <c r="D82" s="0">
        <v>11</v>
      </c>
      <c r="E82" t="s" s="0">
        <v>50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0">
        <v>0</v>
      </c>
      <c r="AJ82" s="0">
        <v>0</v>
      </c>
      <c r="AK82" s="0">
        <v>0</v>
      </c>
    </row>
    <row r="83" spans="2:40">
      <c r="B83" t="s" s="0">
        <v>228</v>
      </c>
      <c r="C83" t="s" s="0">
        <v>68</v>
      </c>
      <c r="D83" t="s" s="0">
        <v>88</v>
      </c>
      <c r="E83" t="s" s="0">
        <v>92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0">
        <v>2</v>
      </c>
      <c r="AJ83" s="0">
        <v>2</v>
      </c>
      <c r="AK83" s="0">
        <v>13</v>
      </c>
      <c r="AL83" s="0">
        <v>0</v>
      </c>
      <c r="AM83" s="0">
        <v>0</v>
      </c>
      <c r="AN83" s="0">
        <v>0</v>
      </c>
    </row>
    <row r="84" spans="2:40">
      <c r="B84" t="s" s="0">
        <v>228</v>
      </c>
      <c r="C84" t="s" s="0">
        <v>68</v>
      </c>
      <c r="D84" t="s" s="0">
        <v>88</v>
      </c>
      <c r="E84" t="s" s="0">
        <v>91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0">
        <v>2</v>
      </c>
      <c r="AJ84" s="0">
        <v>2</v>
      </c>
      <c r="AK84" s="0">
        <v>13</v>
      </c>
      <c r="AL84" s="0">
        <v>0</v>
      </c>
      <c r="AM84" s="0">
        <v>0</v>
      </c>
      <c r="AN84" s="0">
        <v>0</v>
      </c>
    </row>
    <row r="85" spans="2:40">
      <c r="B85" t="s" s="0">
        <v>228</v>
      </c>
      <c r="C85" t="s" s="0">
        <v>68</v>
      </c>
      <c r="D85" t="s" s="0">
        <v>88</v>
      </c>
      <c r="E85" t="s" s="0">
        <v>87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0">
        <v>2</v>
      </c>
      <c r="AJ85" s="0">
        <v>2</v>
      </c>
      <c r="AK85" s="0">
        <v>13</v>
      </c>
      <c r="AL85" s="0">
        <v>0</v>
      </c>
      <c r="AM85" s="0">
        <v>0</v>
      </c>
      <c r="AN85" s="0">
        <v>0</v>
      </c>
    </row>
    <row r="86" spans="2:40">
      <c r="B86" t="s" s="0">
        <v>228</v>
      </c>
      <c r="C86" t="s" s="0">
        <v>68</v>
      </c>
      <c r="D86" t="s" s="0">
        <v>88</v>
      </c>
      <c r="E86" t="s" s="0">
        <v>83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0">
        <v>2</v>
      </c>
      <c r="AJ86" s="0">
        <v>2</v>
      </c>
      <c r="AK86" s="0">
        <v>13</v>
      </c>
      <c r="AL86" s="0">
        <v>0</v>
      </c>
      <c r="AM86" s="0">
        <v>0</v>
      </c>
      <c r="AN86" s="0">
        <v>0</v>
      </c>
    </row>
    <row r="87" spans="2:40">
      <c r="B87" t="s" s="0">
        <v>228</v>
      </c>
      <c r="C87" t="s" s="0">
        <v>68</v>
      </c>
      <c r="D87" t="s" s="0">
        <v>88</v>
      </c>
      <c r="E87" t="s" s="0">
        <v>81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0">
        <v>2</v>
      </c>
      <c r="AJ87" s="0">
        <v>2</v>
      </c>
      <c r="AK87" s="0">
        <v>13</v>
      </c>
      <c r="AL87" s="0">
        <v>0</v>
      </c>
      <c r="AM87" s="0">
        <v>0</v>
      </c>
      <c r="AN87" s="0">
        <v>0</v>
      </c>
    </row>
    <row r="88" spans="2:40">
      <c r="B88" t="s" s="0">
        <v>228</v>
      </c>
      <c r="C88" t="s" s="0">
        <v>68</v>
      </c>
      <c r="D88" t="s" s="0">
        <v>88</v>
      </c>
      <c r="E88" t="s" s="0">
        <v>84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0">
        <v>2</v>
      </c>
      <c r="AJ88" s="0">
        <v>2</v>
      </c>
      <c r="AK88" s="0">
        <v>13</v>
      </c>
      <c r="AL88" s="0">
        <v>0</v>
      </c>
      <c r="AM88" s="0">
        <v>0</v>
      </c>
      <c r="AN88" s="0">
        <v>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topLeftCell="A3" zoomScale="71" workbookViewId="0" tabSelected="false">
      <selection activeCell="A84" sqref="A84:AA89"/>
    </sheetView>
  </sheetViews>
  <sheetFormatPr defaultRowHeight="15"/>
  <cols>
    <col min="1" max="1" style="8" width="9.140625"/>
    <col min="2" max="2" style="22" width="9.140625"/>
    <col min="3" max="3" bestFit="true" customWidth="true" style="8" width="20.42578125"/>
    <col min="4" max="6" customWidth="true" style="115" width="12.85546875"/>
    <col min="7" max="7" customWidth="true" style="115" width="10.5703125"/>
    <col min="8" max="8" customWidth="true" style="115" width="10.0"/>
    <col min="9" max="9" customWidth="true" style="115" width="10.7109375"/>
    <col min="10" max="12" customWidth="true" style="115" width="10.42578125"/>
    <col min="13" max="13" bestFit="true" customWidth="true" style="115" width="10.0"/>
    <col min="14" max="15" style="115" width="9.140625"/>
    <col min="16" max="16" bestFit="true" customWidth="true" style="115" width="10.0"/>
    <col min="17" max="17" style="115" width="9.140625"/>
    <col min="18" max="18" customWidth="true" style="115" width="10.5703125"/>
    <col min="19" max="20" customWidth="true" style="115" width="10.28515625"/>
    <col min="21" max="21" style="115" width="9.140625"/>
    <col min="22" max="22" bestFit="true" customWidth="true" style="115" width="9.42578125"/>
    <col min="23" max="24" style="115" width="9.140625"/>
    <col min="25" max="25" customWidth="true" style="115" width="15.85546875"/>
    <col min="26" max="26" style="115" width="9.140625"/>
    <col min="27" max="27" customWidth="true" style="115" width="13.7109375"/>
    <col min="28" max="28" style="8" width="9.140625"/>
    <col min="29" max="29" customWidth="true" style="8" width="10.7109375"/>
    <col min="30" max="30" customWidth="true" style="8" width="11.85546875"/>
    <col min="31" max="31" customWidth="true" style="8" width="9.28515625"/>
    <col min="32" max="16384" style="8" width="9.140625"/>
  </cols>
  <sheetData>
    <row r="2" spans="2:27" ht="39" customHeight="1"/>
    <row r="3" spans="2:27" ht="35.25" customHeight="1">
      <c r="C3" s="182" t="s">
        <v>5</v>
      </c>
      <c r="D3" s="182"/>
      <c r="E3" s="182"/>
      <c r="F3" s="182"/>
      <c r="G3" s="182"/>
      <c r="H3" s="185" t="s">
        <v>24</v>
      </c>
      <c r="I3" s="185"/>
      <c r="J3" s="185"/>
      <c r="K3" s="185"/>
      <c r="L3" s="185"/>
      <c r="M3" s="185"/>
      <c r="N3" s="185"/>
      <c r="O3" s="185"/>
      <c r="P3" s="185"/>
      <c r="Q3" s="114"/>
      <c r="R3" s="114"/>
      <c r="S3" s="114"/>
      <c r="T3" s="114"/>
      <c r="Y3" s="183" t="s">
        <v>25</v>
      </c>
      <c r="Z3" s="184"/>
    </row>
    <row r="5" spans="2:27" ht="15.75" thickBot="1"/>
    <row r="6" spans="2:27" ht="23.25" customHeight="1" thickTop="1">
      <c r="B6" s="175" t="s">
        <v>2</v>
      </c>
      <c r="C6" s="177" t="s">
        <v>6</v>
      </c>
      <c r="D6" s="180" t="s">
        <v>7</v>
      </c>
      <c r="E6" s="180"/>
      <c r="F6" s="180"/>
      <c r="G6" s="180" t="s">
        <v>11</v>
      </c>
      <c r="H6" s="180"/>
      <c r="I6" s="180"/>
      <c r="J6" s="180"/>
      <c r="K6" s="180"/>
      <c r="L6" s="180"/>
      <c r="M6" s="180"/>
      <c r="N6" s="180"/>
      <c r="O6" s="180" t="s">
        <v>16</v>
      </c>
      <c r="P6" s="180"/>
      <c r="Q6" s="180"/>
      <c r="R6" s="180"/>
      <c r="S6" s="180"/>
      <c r="T6" s="180"/>
      <c r="U6" s="180"/>
      <c r="V6" s="180"/>
      <c r="W6" s="180"/>
      <c r="X6" s="180"/>
      <c r="Y6" s="180" t="s">
        <v>22</v>
      </c>
      <c r="Z6" s="180"/>
      <c r="AA6" s="181"/>
    </row>
    <row r="7" spans="2:27" ht="19.5" customHeight="1">
      <c r="B7" s="176"/>
      <c r="C7" s="178"/>
      <c r="D7" s="174" t="s">
        <v>8</v>
      </c>
      <c r="E7" s="174" t="s">
        <v>9</v>
      </c>
      <c r="F7" s="174" t="s">
        <v>10</v>
      </c>
      <c r="G7" s="174" t="s">
        <v>0</v>
      </c>
      <c r="H7" s="174" t="s">
        <v>3</v>
      </c>
      <c r="I7" s="174" t="s">
        <v>12</v>
      </c>
      <c r="J7" s="148" t="s">
        <v>13</v>
      </c>
      <c r="K7" s="174" t="s">
        <v>245</v>
      </c>
      <c r="L7" s="174" t="s">
        <v>237</v>
      </c>
      <c r="M7" s="174" t="s">
        <v>15</v>
      </c>
      <c r="N7" s="174" t="s">
        <v>10</v>
      </c>
      <c r="O7" s="174" t="s">
        <v>17</v>
      </c>
      <c r="P7" s="174" t="s">
        <v>1</v>
      </c>
      <c r="Q7" s="174" t="s">
        <v>18</v>
      </c>
      <c r="R7" s="174" t="s">
        <v>19</v>
      </c>
      <c r="S7" s="174"/>
      <c r="T7" s="174" t="s">
        <v>245</v>
      </c>
      <c r="U7" s="174" t="s">
        <v>21</v>
      </c>
      <c r="V7" s="174" t="s">
        <v>237</v>
      </c>
      <c r="W7" s="174" t="s">
        <v>15</v>
      </c>
      <c r="X7" s="174" t="s">
        <v>10</v>
      </c>
      <c r="Y7" s="174" t="s">
        <v>8</v>
      </c>
      <c r="Z7" s="174" t="s">
        <v>9</v>
      </c>
      <c r="AA7" s="179" t="s">
        <v>10</v>
      </c>
    </row>
    <row r="8" spans="2:27" ht="21.75" customHeight="1">
      <c r="B8" s="176"/>
      <c r="C8" s="178"/>
      <c r="D8" s="174"/>
      <c r="E8" s="174"/>
      <c r="F8" s="174"/>
      <c r="G8" s="174"/>
      <c r="H8" s="174"/>
      <c r="I8" s="174"/>
      <c r="J8" s="148" t="s">
        <v>14</v>
      </c>
      <c r="K8" s="174"/>
      <c r="L8" s="174"/>
      <c r="M8" s="174"/>
      <c r="N8" s="174"/>
      <c r="O8" s="174"/>
      <c r="P8" s="174"/>
      <c r="Q8" s="174"/>
      <c r="R8" s="148" t="s">
        <v>14</v>
      </c>
      <c r="S8" s="148" t="s">
        <v>20</v>
      </c>
      <c r="T8" s="174"/>
      <c r="U8" s="174"/>
      <c r="V8" s="174"/>
      <c r="W8" s="174"/>
      <c r="X8" s="174"/>
      <c r="Y8" s="174"/>
      <c r="Z8" s="174"/>
      <c r="AA8" s="179"/>
    </row>
    <row r="9" spans="2:27" s="3" customFormat="1" ht="14.25">
      <c r="B9" s="150" t="s">
        <v>23</v>
      </c>
      <c r="C9" s="13" t="s">
        <v>29</v>
      </c>
      <c r="D9" s="89" t="n">
        <f>VALUE(D10+D15+D18+D22)</f>
        <v>0.0</v>
      </c>
      <c r="E9" s="89" t="n">
        <f t="shared" ref="E9:AA9" si="0">VALUE(E10+E15+E18+E22)</f>
        <v>0.0</v>
      </c>
      <c r="F9" s="89" t="n">
        <f t="shared" si="0"/>
        <v>0.0</v>
      </c>
      <c r="G9" s="89" t="n">
        <f t="shared" si="0"/>
        <v>0.0</v>
      </c>
      <c r="H9" s="89" t="n">
        <f t="shared" si="0"/>
        <v>0.0</v>
      </c>
      <c r="I9" s="89" t="n">
        <f t="shared" si="0"/>
        <v>0.0</v>
      </c>
      <c r="J9" s="89" t="n">
        <f t="shared" si="0"/>
        <v>0.0</v>
      </c>
      <c r="K9" s="89" t="n">
        <f t="shared" si="0"/>
        <v>0.0</v>
      </c>
      <c r="L9" s="89" t="n">
        <f t="shared" si="0"/>
        <v>0.0</v>
      </c>
      <c r="M9" s="89" t="n">
        <f t="shared" si="0"/>
        <v>0.0</v>
      </c>
      <c r="N9" s="89" t="n">
        <f t="shared" ref="N9:N26" si="1">VALUE(FIXED(SUM(G9:M9)))</f>
        <v>0.0</v>
      </c>
      <c r="O9" s="89" t="n">
        <f t="shared" si="0"/>
        <v>0.0</v>
      </c>
      <c r="P9" s="89" t="n">
        <f t="shared" si="0"/>
        <v>0.0</v>
      </c>
      <c r="Q9" s="89" t="n">
        <f t="shared" si="0"/>
        <v>0.0</v>
      </c>
      <c r="R9" s="89" t="n">
        <f t="shared" si="0"/>
        <v>0.0</v>
      </c>
      <c r="S9" s="89" t="n">
        <f t="shared" si="0"/>
        <v>0.0</v>
      </c>
      <c r="T9" s="89" t="n">
        <f t="shared" si="0"/>
        <v>0.0</v>
      </c>
      <c r="U9" s="89" t="n">
        <f t="shared" si="0"/>
        <v>0.0</v>
      </c>
      <c r="V9" s="89" t="n">
        <f t="shared" si="0"/>
        <v>0.0</v>
      </c>
      <c r="W9" s="89" t="n">
        <f t="shared" si="0"/>
        <v>0.0</v>
      </c>
      <c r="X9" s="89" t="n">
        <f>VALUE(FIXED(SUM(O9:W9),1))</f>
        <v>0.0</v>
      </c>
      <c r="Y9" s="89" t="n">
        <f>VALUE(Y10+Y15+Y18+Y22)</f>
        <v>0.0</v>
      </c>
      <c r="Z9" s="89" t="n">
        <f t="shared" si="0"/>
        <v>0.0</v>
      </c>
      <c r="AA9" s="90" t="n">
        <f t="shared" si="0"/>
        <v>0.0</v>
      </c>
    </row>
    <row r="10" spans="2:27" s="3" customFormat="1" ht="14.25">
      <c r="B10" s="150">
        <v>1</v>
      </c>
      <c r="C10" s="13" t="str">
        <f>bc_nxt_data!E15</f>
        <v>A95</v>
      </c>
      <c r="D10" s="89" t="n">
        <f>VALUE(bc_nxt_data!F15)</f>
        <v>0.0</v>
      </c>
      <c r="E10" s="89" t="n">
        <f>VALUE(bc_nxt_data!G15)</f>
        <v>0.0</v>
      </c>
      <c r="F10" s="89" t="n">
        <f>VALUE(bc_nxt_data!H15)</f>
        <v>0.0</v>
      </c>
      <c r="G10" s="89" t="n">
        <f>VALUE(bc_nxt_data!J15)</f>
        <v>0.0</v>
      </c>
      <c r="H10" s="89" t="n">
        <f>VALUE(bc_nxt_data!R15)</f>
        <v>0.0</v>
      </c>
      <c r="I10" s="89" t="n">
        <f>VALUE(bc_nxt_data!I15)</f>
        <v>0.0</v>
      </c>
      <c r="J10" s="89" t="n">
        <f>VALUE(bc_nxt_data!U15)</f>
        <v>0.0</v>
      </c>
      <c r="K10" s="89" t="n">
        <f>VALUE(bc_nxt_data!Q15)</f>
        <v>0.0</v>
      </c>
      <c r="L10" s="89" t="n">
        <f>VALUE(bc_nxt_data!S15)</f>
        <v>0.0</v>
      </c>
      <c r="M10" s="89" t="n">
        <f>VALUE(bc_nxt_data!T15)</f>
        <v>0.0</v>
      </c>
      <c r="N10" s="89" t="n">
        <f>SUM(G10:M10)</f>
        <v>0.0</v>
      </c>
      <c r="O10" s="89" t="n">
        <f>VALUE(bc_nxt_data!X15)</f>
        <v>0.0</v>
      </c>
      <c r="P10" s="89" t="n">
        <f>VALUE(bc_nxt_data!AA15)</f>
        <v>0.0</v>
      </c>
      <c r="Q10" s="89" t="n">
        <f>VALUE(bc_nxt_data!Y15)</f>
        <v>0.0</v>
      </c>
      <c r="R10" s="89" t="n">
        <f>VALUE(bc_nxt_data!U15)</f>
        <v>0.0</v>
      </c>
      <c r="S10" s="89" t="n">
        <f>VALUE(bc_nxt_data!AB15)</f>
        <v>0.0</v>
      </c>
      <c r="T10" s="89" t="n">
        <f>VALUE(bc_nxt_data!AD15)</f>
        <v>0.0</v>
      </c>
      <c r="U10" s="89" t="n">
        <f>VALUE(bc_nxt_data!AC15)</f>
        <v>0.0</v>
      </c>
      <c r="V10" s="89" t="n">
        <f>VALUE(bc_nxt_data!AF15)</f>
        <v>0.0</v>
      </c>
      <c r="W10" s="89" t="n">
        <f>VALUE(bc_nxt_data!AG15)</f>
        <v>0.0</v>
      </c>
      <c r="X10" s="89" t="n">
        <f>SUM(O10:W10)</f>
        <v>0.0</v>
      </c>
      <c r="Y10" s="89" t="n">
        <f>VALUE(D10+N10-X10)</f>
        <v>0.0</v>
      </c>
      <c r="Z10" s="89" t="n">
        <f t="shared" ref="Z10:Z24" si="2">E10</f>
        <v>0.0</v>
      </c>
      <c r="AA10" s="90" t="n">
        <f>SUM(Y10:Z10)</f>
        <v>0.0</v>
      </c>
    </row>
    <row r="11" spans="2:27">
      <c r="B11" s="149" t="s">
        <v>136</v>
      </c>
      <c r="C11" s="15" t="str">
        <f>bc_nxt_data!E16</f>
        <v>HA_CAP</v>
      </c>
      <c r="D11" s="91" t="n">
        <f>VALUE(bc_nxt_data!F16)</f>
        <v>0.0</v>
      </c>
      <c r="E11" s="91" t="n">
        <f>VALUE(bc_nxt_data!G16)</f>
        <v>0.0</v>
      </c>
      <c r="F11" s="91" t="n">
        <f>VALUE(bc_nxt_data!H16)</f>
        <v>0.0</v>
      </c>
      <c r="G11" s="91" t="n">
        <f>VALUE(bc_nxt_data!J16)</f>
        <v>0.0</v>
      </c>
      <c r="H11" s="91" t="n">
        <f>VALUE(bc_nxt_data!R16)</f>
        <v>0.0</v>
      </c>
      <c r="I11" s="91" t="n">
        <f>VALUE(bc_nxt_data!I16)</f>
        <v>0.0</v>
      </c>
      <c r="J11" s="91" t="n">
        <f>VALUE(bc_nxt_data!U16)</f>
        <v>0.0</v>
      </c>
      <c r="K11" s="91" t="n">
        <f>VALUE(bc_nxt_data!Q16)</f>
        <v>0.0</v>
      </c>
      <c r="L11" s="91" t="n">
        <f>VALUE(bc_nxt_data!S16)</f>
        <v>0.0</v>
      </c>
      <c r="M11" s="91" t="n">
        <f>VALUE(bc_nxt_data!T16)</f>
        <v>0.0</v>
      </c>
      <c r="N11" s="91" t="n">
        <f t="shared" ref="N11:N24" si="3">SUM(G11:M11)</f>
        <v>0.0</v>
      </c>
      <c r="O11" s="91" t="n">
        <f>VALUE(bc_nxt_data!X16)</f>
        <v>0.0</v>
      </c>
      <c r="P11" s="91" t="n">
        <f>VALUE(bc_nxt_data!AA16)</f>
        <v>0.0</v>
      </c>
      <c r="Q11" s="91" t="n">
        <f>VALUE(bc_nxt_data!Y16)</f>
        <v>0.0</v>
      </c>
      <c r="R11" s="91" t="n">
        <f>VALUE(bc_nxt_data!U16)</f>
        <v>0.0</v>
      </c>
      <c r="S11" s="91" t="n">
        <f>VALUE(bc_nxt_data!AB16)</f>
        <v>0.0</v>
      </c>
      <c r="T11" s="91" t="n">
        <f>VALUE(bc_nxt_data!AD16)</f>
        <v>0.0</v>
      </c>
      <c r="U11" s="91" t="n">
        <f>VALUE(bc_nxt_data!AC16)</f>
        <v>0.0</v>
      </c>
      <c r="V11" s="91" t="n">
        <f>VALUE(bc_nxt_data!AF16)</f>
        <v>0.0</v>
      </c>
      <c r="W11" s="91" t="n">
        <f>VALUE(bc_nxt_data!AG16)</f>
        <v>0.0</v>
      </c>
      <c r="X11" s="91" t="n">
        <f t="shared" ref="X11:X24" si="4">SUM(O11:W11)</f>
        <v>0.0</v>
      </c>
      <c r="Y11" s="91" t="n">
        <f t="shared" ref="Y11:Y24" si="5">VALUE(D11+N11-X11)</f>
        <v>0.0</v>
      </c>
      <c r="Z11" s="91" t="n">
        <f t="shared" si="2"/>
        <v>0.0</v>
      </c>
      <c r="AA11" s="92" t="n">
        <f t="shared" ref="AA11:AA75" si="6">SUM(Y11:Z11)</f>
        <v>0.0</v>
      </c>
    </row>
    <row r="12" spans="2:27">
      <c r="B12" s="149" t="s">
        <v>136</v>
      </c>
      <c r="C12" s="15" t="str">
        <f>bc_nxt_data!E17</f>
        <v>DầU TC-1</v>
      </c>
      <c r="D12" s="91" t="n">
        <f>VALUE(bc_nxt_data!F17)</f>
        <v>0.0</v>
      </c>
      <c r="E12" s="91" t="n">
        <f>VALUE(bc_nxt_data!G17)</f>
        <v>0.0</v>
      </c>
      <c r="F12" s="91" t="n">
        <f>VALUE(bc_nxt_data!H17)</f>
        <v>0.0</v>
      </c>
      <c r="G12" s="91" t="n">
        <f>VALUE(bc_nxt_data!J17)</f>
        <v>0.0</v>
      </c>
      <c r="H12" s="91" t="n">
        <f>VALUE(bc_nxt_data!R17)</f>
        <v>0.0</v>
      </c>
      <c r="I12" s="91" t="n">
        <f>VALUE(bc_nxt_data!I17)</f>
        <v>0.0</v>
      </c>
      <c r="J12" s="91" t="n">
        <f>VALUE(bc_nxt_data!U17)</f>
        <v>0.0</v>
      </c>
      <c r="K12" s="91" t="n">
        <f>VALUE(bc_nxt_data!Q17)</f>
        <v>0.0</v>
      </c>
      <c r="L12" s="91" t="n">
        <f>VALUE(bc_nxt_data!S17)</f>
        <v>0.0</v>
      </c>
      <c r="M12" s="91" t="n">
        <f>VALUE(bc_nxt_data!T17)</f>
        <v>0.0</v>
      </c>
      <c r="N12" s="91" t="n">
        <f t="shared" si="3"/>
        <v>0.0</v>
      </c>
      <c r="O12" s="91" t="n">
        <f>VALUE(bc_nxt_data!X17)</f>
        <v>0.0</v>
      </c>
      <c r="P12" s="91" t="n">
        <f>VALUE(bc_nxt_data!AA17)</f>
        <v>0.0</v>
      </c>
      <c r="Q12" s="91" t="n">
        <f>VALUE(bc_nxt_data!Y17)</f>
        <v>0.0</v>
      </c>
      <c r="R12" s="91" t="n">
        <f>VALUE(bc_nxt_data!U17)</f>
        <v>0.0</v>
      </c>
      <c r="S12" s="91" t="n">
        <f>VALUE(bc_nxt_data!AB17)</f>
        <v>0.0</v>
      </c>
      <c r="T12" s="91" t="n">
        <f>VALUE(bc_nxt_data!AD17)</f>
        <v>0.0</v>
      </c>
      <c r="U12" s="91" t="n">
        <f>VALUE(bc_nxt_data!AC17)</f>
        <v>0.0</v>
      </c>
      <c r="V12" s="91" t="n">
        <f>VALUE(bc_nxt_data!AF17)</f>
        <v>0.0</v>
      </c>
      <c r="W12" s="91" t="n">
        <f>VALUE(bc_nxt_data!AG17)</f>
        <v>0.0</v>
      </c>
      <c r="X12" s="91" t="n">
        <f t="shared" si="4"/>
        <v>0.0</v>
      </c>
      <c r="Y12" s="91" t="n">
        <f t="shared" si="5"/>
        <v>0.0</v>
      </c>
      <c r="Z12" s="91" t="n">
        <f t="shared" si="2"/>
        <v>0.0</v>
      </c>
      <c r="AA12" s="92" t="n">
        <f t="shared" si="6"/>
        <v>0.0</v>
      </c>
    </row>
    <row r="13" spans="2:27">
      <c r="B13" s="149" t="s">
        <v>136</v>
      </c>
      <c r="C13" s="15" t="str">
        <f>bc_nxt_data!E18</f>
        <v>DầU JetA-1K</v>
      </c>
      <c r="D13" s="91" t="n">
        <f>VALUE(bc_nxt_data!F18)</f>
        <v>0.0</v>
      </c>
      <c r="E13" s="91" t="n">
        <f>VALUE(bc_nxt_data!G18)</f>
        <v>0.0</v>
      </c>
      <c r="F13" s="91" t="n">
        <f>VALUE(bc_nxt_data!H18)</f>
        <v>0.0</v>
      </c>
      <c r="G13" s="91" t="n">
        <f>VALUE(bc_nxt_data!J18)</f>
        <v>0.0</v>
      </c>
      <c r="H13" s="91" t="n">
        <f>VALUE(bc_nxt_data!R18)</f>
        <v>0.0</v>
      </c>
      <c r="I13" s="91" t="n">
        <f>VALUE(bc_nxt_data!I18)</f>
        <v>0.0</v>
      </c>
      <c r="J13" s="91" t="n">
        <f>VALUE(bc_nxt_data!U18)</f>
        <v>0.0</v>
      </c>
      <c r="K13" s="91" t="n">
        <f>VALUE(bc_nxt_data!Q18)</f>
        <v>0.0</v>
      </c>
      <c r="L13" s="91" t="n">
        <f>VALUE(bc_nxt_data!S18)</f>
        <v>0.0</v>
      </c>
      <c r="M13" s="91" t="n">
        <f>VALUE(bc_nxt_data!T18)</f>
        <v>0.0</v>
      </c>
      <c r="N13" s="91" t="n">
        <f t="shared" si="3"/>
        <v>0.0</v>
      </c>
      <c r="O13" s="91" t="n">
        <f>VALUE(bc_nxt_data!X18)</f>
        <v>0.0</v>
      </c>
      <c r="P13" s="91" t="n">
        <f>VALUE(bc_nxt_data!AA18)</f>
        <v>0.0</v>
      </c>
      <c r="Q13" s="91" t="n">
        <f>VALUE(bc_nxt_data!Y18)</f>
        <v>0.0</v>
      </c>
      <c r="R13" s="91" t="n">
        <f>VALUE(bc_nxt_data!U18)</f>
        <v>0.0</v>
      </c>
      <c r="S13" s="91" t="n">
        <f>VALUE(bc_nxt_data!AB18)</f>
        <v>0.0</v>
      </c>
      <c r="T13" s="91" t="n">
        <f>VALUE(bc_nxt_data!AD18)</f>
        <v>0.0</v>
      </c>
      <c r="U13" s="91" t="n">
        <f>VALUE(bc_nxt_data!AC18)</f>
        <v>0.0</v>
      </c>
      <c r="V13" s="91" t="n">
        <f>VALUE(bc_nxt_data!AF18)</f>
        <v>0.0</v>
      </c>
      <c r="W13" s="91" t="n">
        <f>VALUE(bc_nxt_data!AG18)</f>
        <v>0.0</v>
      </c>
      <c r="X13" s="91" t="n">
        <f t="shared" si="4"/>
        <v>0.0</v>
      </c>
      <c r="Y13" s="91" t="n">
        <f t="shared" si="5"/>
        <v>0.0</v>
      </c>
      <c r="Z13" s="91" t="n">
        <f t="shared" si="2"/>
        <v>0.0</v>
      </c>
      <c r="AA13" s="92" t="n">
        <f t="shared" si="6"/>
        <v>0.0</v>
      </c>
    </row>
    <row r="14" spans="2:27">
      <c r="B14" s="149" t="s">
        <v>136</v>
      </c>
      <c r="C14" s="15" t="str">
        <f>bc_nxt_data!E19</f>
        <v>DIEZEL</v>
      </c>
      <c r="D14" s="91" t="n">
        <f>VALUE(bc_nxt_data!F19)</f>
        <v>0.0</v>
      </c>
      <c r="E14" s="91" t="n">
        <f>VALUE(bc_nxt_data!G19)</f>
        <v>0.0</v>
      </c>
      <c r="F14" s="91" t="n">
        <f>VALUE(bc_nxt_data!H19)</f>
        <v>0.0</v>
      </c>
      <c r="G14" s="91" t="n">
        <f>VALUE(bc_nxt_data!J19)</f>
        <v>0.0</v>
      </c>
      <c r="H14" s="91" t="n">
        <f>VALUE(bc_nxt_data!R19)</f>
        <v>0.0</v>
      </c>
      <c r="I14" s="91" t="n">
        <f>VALUE(bc_nxt_data!I19)</f>
        <v>0.0</v>
      </c>
      <c r="J14" s="91" t="n">
        <f>VALUE(bc_nxt_data!U19)</f>
        <v>0.0</v>
      </c>
      <c r="K14" s="91" t="n">
        <f>VALUE(bc_nxt_data!Q19)</f>
        <v>0.0</v>
      </c>
      <c r="L14" s="91" t="n">
        <f>VALUE(bc_nxt_data!S19)</f>
        <v>0.0</v>
      </c>
      <c r="M14" s="91" t="n">
        <f>VALUE(bc_nxt_data!T19)</f>
        <v>0.0</v>
      </c>
      <c r="N14" s="91" t="n">
        <f t="shared" si="3"/>
        <v>0.0</v>
      </c>
      <c r="O14" s="91" t="n">
        <f>VALUE(bc_nxt_data!X19)</f>
        <v>0.0</v>
      </c>
      <c r="P14" s="91" t="n">
        <f>VALUE(bc_nxt_data!AA19)</f>
        <v>0.0</v>
      </c>
      <c r="Q14" s="91" t="n">
        <f>VALUE(bc_nxt_data!Y19)</f>
        <v>0.0</v>
      </c>
      <c r="R14" s="91" t="n">
        <f>VALUE(bc_nxt_data!U19)</f>
        <v>0.0</v>
      </c>
      <c r="S14" s="91" t="n">
        <f>VALUE(bc_nxt_data!AB19)</f>
        <v>0.0</v>
      </c>
      <c r="T14" s="91" t="n">
        <f>VALUE(bc_nxt_data!AD19)</f>
        <v>0.0</v>
      </c>
      <c r="U14" s="91" t="n">
        <f>VALUE(bc_nxt_data!AC19)</f>
        <v>0.0</v>
      </c>
      <c r="V14" s="91" t="n">
        <f>VALUE(bc_nxt_data!AF19)</f>
        <v>0.0</v>
      </c>
      <c r="W14" s="91" t="n">
        <f>VALUE(bc_nxt_data!AG19)</f>
        <v>0.0</v>
      </c>
      <c r="X14" s="91" t="n">
        <f t="shared" si="4"/>
        <v>0.0</v>
      </c>
      <c r="Y14" s="91" t="n">
        <f t="shared" si="5"/>
        <v>0.0</v>
      </c>
      <c r="Z14" s="91" t="n">
        <f t="shared" si="2"/>
        <v>0.0</v>
      </c>
      <c r="AA14" s="92" t="n">
        <f t="shared" si="6"/>
        <v>0.0</v>
      </c>
    </row>
    <row r="15" spans="2:27" s="3" customFormat="1" ht="14.25">
      <c r="B15" s="150">
        <v>2</v>
      </c>
      <c r="C15" s="13" t="str">
        <f>bc_nxt_data!E20</f>
        <v>DO 0.25% S</v>
      </c>
      <c r="D15" s="89" t="n">
        <f>VALUE(bc_nxt_data!F20)</f>
        <v>0.0</v>
      </c>
      <c r="E15" s="89" t="n">
        <f>VALUE(bc_nxt_data!G20)</f>
        <v>0.0</v>
      </c>
      <c r="F15" s="89" t="n">
        <f>VALUE(bc_nxt_data!H20)</f>
        <v>0.0</v>
      </c>
      <c r="G15" s="89" t="n">
        <f>VALUE(bc_nxt_data!J20)</f>
        <v>0.0</v>
      </c>
      <c r="H15" s="89" t="n">
        <f>VALUE(bc_nxt_data!R20)</f>
        <v>0.0</v>
      </c>
      <c r="I15" s="89" t="n">
        <f>VALUE(bc_nxt_data!I20)</f>
        <v>0.0</v>
      </c>
      <c r="J15" s="89" t="n">
        <f>VALUE(bc_nxt_data!U20)</f>
        <v>0.0</v>
      </c>
      <c r="K15" s="89" t="n">
        <f>VALUE(bc_nxt_data!Q20)</f>
        <v>0.0</v>
      </c>
      <c r="L15" s="89" t="n">
        <f>VALUE(bc_nxt_data!S20)</f>
        <v>0.0</v>
      </c>
      <c r="M15" s="89" t="n">
        <f>VALUE(bc_nxt_data!T20)</f>
        <v>0.0</v>
      </c>
      <c r="N15" s="89" t="n">
        <f t="shared" si="3"/>
        <v>0.0</v>
      </c>
      <c r="O15" s="89" t="n">
        <f>VALUE(bc_nxt_data!X20)</f>
        <v>0.0</v>
      </c>
      <c r="P15" s="89" t="n">
        <f>VALUE(bc_nxt_data!AA20)</f>
        <v>0.0</v>
      </c>
      <c r="Q15" s="89" t="n">
        <f>VALUE(bc_nxt_data!Y20)</f>
        <v>0.0</v>
      </c>
      <c r="R15" s="89" t="n">
        <f>VALUE(bc_nxt_data!U20)</f>
        <v>0.0</v>
      </c>
      <c r="S15" s="89" t="n">
        <f>VALUE(bc_nxt_data!AB20)</f>
        <v>0.0</v>
      </c>
      <c r="T15" s="89" t="n">
        <f>VALUE(bc_nxt_data!AD20)</f>
        <v>0.0</v>
      </c>
      <c r="U15" s="89" t="n">
        <f>VALUE(bc_nxt_data!AC20)</f>
        <v>0.0</v>
      </c>
      <c r="V15" s="89" t="n">
        <f>VALUE(bc_nxt_data!AF20)</f>
        <v>0.0</v>
      </c>
      <c r="W15" s="89" t="n">
        <f>VALUE(bc_nxt_data!AG20)</f>
        <v>0.0</v>
      </c>
      <c r="X15" s="89" t="n">
        <f t="shared" si="4"/>
        <v>0.0</v>
      </c>
      <c r="Y15" s="89" t="n">
        <f t="shared" si="5"/>
        <v>0.0</v>
      </c>
      <c r="Z15" s="89" t="n">
        <f t="shared" si="2"/>
        <v>0.0</v>
      </c>
      <c r="AA15" s="90" t="n">
        <f t="shared" si="6"/>
        <v>0.0</v>
      </c>
    </row>
    <row r="16" spans="2:27">
      <c r="B16" s="149" t="s">
        <v>136</v>
      </c>
      <c r="C16" s="15" t="str">
        <f>bc_nxt_data!E21</f>
        <v>DO 0,05% S</v>
      </c>
      <c r="D16" s="91" t="n">
        <f>VALUE(bc_nxt_data!F21)</f>
        <v>0.0</v>
      </c>
      <c r="E16" s="91" t="n">
        <f>VALUE(bc_nxt_data!G21)</f>
        <v>0.0</v>
      </c>
      <c r="F16" s="91" t="n">
        <f>VALUE(bc_nxt_data!H21)</f>
        <v>0.0</v>
      </c>
      <c r="G16" s="91" t="n">
        <f>VALUE(bc_nxt_data!J21)</f>
        <v>0.0</v>
      </c>
      <c r="H16" s="91" t="n">
        <f>VALUE(bc_nxt_data!R21)</f>
        <v>0.0</v>
      </c>
      <c r="I16" s="91" t="n">
        <f>VALUE(bc_nxt_data!I21)</f>
        <v>0.0</v>
      </c>
      <c r="J16" s="91" t="n">
        <f>VALUE(bc_nxt_data!U21)</f>
        <v>0.0</v>
      </c>
      <c r="K16" s="91" t="n">
        <f>VALUE(bc_nxt_data!Q21)</f>
        <v>0.0</v>
      </c>
      <c r="L16" s="91" t="n">
        <f>VALUE(bc_nxt_data!S21)</f>
        <v>0.0</v>
      </c>
      <c r="M16" s="91" t="n">
        <f>VALUE(bc_nxt_data!T21)</f>
        <v>0.0</v>
      </c>
      <c r="N16" s="91" t="n">
        <f t="shared" si="3"/>
        <v>0.0</v>
      </c>
      <c r="O16" s="91" t="n">
        <f>VALUE(bc_nxt_data!X21)</f>
        <v>0.0</v>
      </c>
      <c r="P16" s="91" t="n">
        <f>VALUE(bc_nxt_data!AA21)</f>
        <v>0.0</v>
      </c>
      <c r="Q16" s="91" t="n">
        <f>VALUE(bc_nxt_data!Y21)</f>
        <v>0.0</v>
      </c>
      <c r="R16" s="91" t="n">
        <f>VALUE(bc_nxt_data!U21)</f>
        <v>0.0</v>
      </c>
      <c r="S16" s="91" t="n">
        <f>VALUE(bc_nxt_data!AB21)</f>
        <v>0.0</v>
      </c>
      <c r="T16" s="91" t="n">
        <f>VALUE(bc_nxt_data!AD21)</f>
        <v>0.0</v>
      </c>
      <c r="U16" s="91" t="n">
        <f>VALUE(bc_nxt_data!AC21)</f>
        <v>0.0</v>
      </c>
      <c r="V16" s="91" t="n">
        <f>VALUE(bc_nxt_data!AF21)</f>
        <v>0.0</v>
      </c>
      <c r="W16" s="91" t="n">
        <f>VALUE(bc_nxt_data!AG21)</f>
        <v>0.0</v>
      </c>
      <c r="X16" s="91" t="n">
        <f t="shared" si="4"/>
        <v>0.0</v>
      </c>
      <c r="Y16" s="91" t="n">
        <f t="shared" si="5"/>
        <v>0.0</v>
      </c>
      <c r="Z16" s="91" t="n">
        <f t="shared" si="2"/>
        <v>0.0</v>
      </c>
      <c r="AA16" s="92" t="n">
        <f t="shared" si="6"/>
        <v>0.0</v>
      </c>
    </row>
    <row r="17" spans="2:27">
      <c r="B17" s="149" t="s">
        <v>136</v>
      </c>
      <c r="C17" s="15" t="str">
        <f>bc_nxt_data!E22</f>
        <v>DAU_BAY</v>
      </c>
      <c r="D17" s="91" t="n">
        <f>VALUE(bc_nxt_data!F22)</f>
        <v>0.0</v>
      </c>
      <c r="E17" s="91" t="n">
        <f>VALUE(bc_nxt_data!G22)</f>
        <v>0.0</v>
      </c>
      <c r="F17" s="91" t="n">
        <f>VALUE(bc_nxt_data!H22)</f>
        <v>0.0</v>
      </c>
      <c r="G17" s="91" t="n">
        <f>VALUE(bc_nxt_data!J22)</f>
        <v>0.0</v>
      </c>
      <c r="H17" s="91" t="n">
        <f>VALUE(bc_nxt_data!R22)</f>
        <v>0.0</v>
      </c>
      <c r="I17" s="91" t="n">
        <f>VALUE(bc_nxt_data!I22)</f>
        <v>0.0</v>
      </c>
      <c r="J17" s="91" t="n">
        <f>VALUE(bc_nxt_data!U22)</f>
        <v>0.0</v>
      </c>
      <c r="K17" s="91" t="n">
        <f>VALUE(bc_nxt_data!Q22)</f>
        <v>0.0</v>
      </c>
      <c r="L17" s="91" t="n">
        <f>VALUE(bc_nxt_data!S22)</f>
        <v>0.0</v>
      </c>
      <c r="M17" s="91" t="n">
        <f>VALUE(bc_nxt_data!T22)</f>
        <v>0.0</v>
      </c>
      <c r="N17" s="91" t="n">
        <f t="shared" si="3"/>
        <v>0.0</v>
      </c>
      <c r="O17" s="91" t="n">
        <f>VALUE(bc_nxt_data!X22)</f>
        <v>0.0</v>
      </c>
      <c r="P17" s="91" t="n">
        <f>VALUE(bc_nxt_data!AA22)</f>
        <v>0.0</v>
      </c>
      <c r="Q17" s="91" t="n">
        <f>VALUE(bc_nxt_data!Y22)</f>
        <v>0.0</v>
      </c>
      <c r="R17" s="91" t="n">
        <f>VALUE(bc_nxt_data!U22)</f>
        <v>0.0</v>
      </c>
      <c r="S17" s="91" t="n">
        <f>VALUE(bc_nxt_data!AB22)</f>
        <v>0.0</v>
      </c>
      <c r="T17" s="91" t="n">
        <f>VALUE(bc_nxt_data!AD22)</f>
        <v>0.0</v>
      </c>
      <c r="U17" s="91" t="n">
        <f>VALUE(bc_nxt_data!AC22)</f>
        <v>0.0</v>
      </c>
      <c r="V17" s="91" t="n">
        <f>VALUE(bc_nxt_data!AF22)</f>
        <v>0.0</v>
      </c>
      <c r="W17" s="91" t="n">
        <f>VALUE(bc_nxt_data!AG22)</f>
        <v>0.0</v>
      </c>
      <c r="X17" s="91" t="n">
        <f t="shared" si="4"/>
        <v>0.0</v>
      </c>
      <c r="Y17" s="91" t="n">
        <f t="shared" si="5"/>
        <v>0.0</v>
      </c>
      <c r="Z17" s="91" t="n">
        <f t="shared" si="2"/>
        <v>0.0</v>
      </c>
      <c r="AA17" s="92" t="n">
        <f t="shared" si="6"/>
        <v>0.0</v>
      </c>
    </row>
    <row r="18" spans="2:27" s="3" customFormat="1" ht="14.25">
      <c r="B18" s="150">
        <v>3</v>
      </c>
      <c r="C18" s="13" t="str">
        <f>bc_nxt_data!E23</f>
        <v>Dầu TC-1</v>
      </c>
      <c r="D18" s="89" t="n">
        <f>VALUE(bc_nxt_data!F23)</f>
        <v>0.0</v>
      </c>
      <c r="E18" s="89" t="n">
        <f>VALUE(bc_nxt_data!G23)</f>
        <v>0.0</v>
      </c>
      <c r="F18" s="89" t="n">
        <f>VALUE(bc_nxt_data!H23)</f>
        <v>0.0</v>
      </c>
      <c r="G18" s="89" t="n">
        <f>VALUE(bc_nxt_data!J23)</f>
        <v>0.0</v>
      </c>
      <c r="H18" s="89" t="n">
        <f>VALUE(bc_nxt_data!R23)</f>
        <v>0.0</v>
      </c>
      <c r="I18" s="89" t="n">
        <f>VALUE(bc_nxt_data!I23)</f>
        <v>0.0</v>
      </c>
      <c r="J18" s="89" t="n">
        <f>VALUE(bc_nxt_data!U23)</f>
        <v>0.0</v>
      </c>
      <c r="K18" s="89" t="n">
        <f>VALUE(bc_nxt_data!Q23)</f>
        <v>0.0</v>
      </c>
      <c r="L18" s="89" t="n">
        <f>VALUE(bc_nxt_data!S23)</f>
        <v>0.0</v>
      </c>
      <c r="M18" s="89" t="n">
        <f>VALUE(bc_nxt_data!T23)</f>
        <v>0.0</v>
      </c>
      <c r="N18" s="89" t="n">
        <f t="shared" si="3"/>
        <v>0.0</v>
      </c>
      <c r="O18" s="89" t="n">
        <f>VALUE(bc_nxt_data!X23)</f>
        <v>0.0</v>
      </c>
      <c r="P18" s="89" t="n">
        <f>VALUE(bc_nxt_data!AA23)</f>
        <v>0.0</v>
      </c>
      <c r="Q18" s="89" t="n">
        <f>VALUE(bc_nxt_data!Y23)</f>
        <v>0.0</v>
      </c>
      <c r="R18" s="89" t="n">
        <f>VALUE(bc_nxt_data!U23)</f>
        <v>0.0</v>
      </c>
      <c r="S18" s="89" t="n">
        <f>VALUE(bc_nxt_data!AB23)</f>
        <v>0.0</v>
      </c>
      <c r="T18" s="89" t="n">
        <f>VALUE(bc_nxt_data!AD23)</f>
        <v>0.0</v>
      </c>
      <c r="U18" s="89" t="n">
        <f>VALUE(bc_nxt_data!AC23)</f>
        <v>0.0</v>
      </c>
      <c r="V18" s="89" t="n">
        <f>VALUE(bc_nxt_data!AF23)</f>
        <v>0.0</v>
      </c>
      <c r="W18" s="89" t="n">
        <f>VALUE(bc_nxt_data!AG23)</f>
        <v>0.0</v>
      </c>
      <c r="X18" s="89" t="n">
        <f t="shared" si="4"/>
        <v>0.0</v>
      </c>
      <c r="Y18" s="89" t="n">
        <f t="shared" si="5"/>
        <v>0.0</v>
      </c>
      <c r="Z18" s="89" t="n">
        <f t="shared" si="2"/>
        <v>0.0</v>
      </c>
      <c r="AA18" s="90" t="n">
        <f t="shared" si="6"/>
        <v>0.0</v>
      </c>
    </row>
    <row r="19" spans="2:27">
      <c r="B19" s="149" t="s">
        <v>136</v>
      </c>
      <c r="C19" s="15" t="str">
        <f>bc_nxt_data!E24</f>
        <v>Dầu JETA-1K</v>
      </c>
      <c r="D19" s="91" t="n">
        <f>VALUE(bc_nxt_data!F24)</f>
        <v>0.0</v>
      </c>
      <c r="E19" s="91" t="n">
        <f>VALUE(bc_nxt_data!G24)</f>
        <v>0.0</v>
      </c>
      <c r="F19" s="91" t="n">
        <f>VALUE(bc_nxt_data!H24)</f>
        <v>0.0</v>
      </c>
      <c r="G19" s="91" t="n">
        <f>VALUE(bc_nxt_data!J24)</f>
        <v>0.0</v>
      </c>
      <c r="H19" s="91" t="n">
        <f>VALUE(bc_nxt_data!R24)</f>
        <v>0.0</v>
      </c>
      <c r="I19" s="91" t="n">
        <f>VALUE(bc_nxt_data!I24)</f>
        <v>0.0</v>
      </c>
      <c r="J19" s="91" t="n">
        <f>VALUE(bc_nxt_data!U24)</f>
        <v>0.0</v>
      </c>
      <c r="K19" s="91" t="n">
        <f>VALUE(bc_nxt_data!Q24)</f>
        <v>0.0</v>
      </c>
      <c r="L19" s="91" t="n">
        <f>VALUE(bc_nxt_data!S24)</f>
        <v>0.0</v>
      </c>
      <c r="M19" s="91" t="n">
        <f>VALUE(bc_nxt_data!T24)</f>
        <v>0.0</v>
      </c>
      <c r="N19" s="91" t="n">
        <f t="shared" si="3"/>
        <v>0.0</v>
      </c>
      <c r="O19" s="91" t="n">
        <f>VALUE(bc_nxt_data!X24)</f>
        <v>0.0</v>
      </c>
      <c r="P19" s="91" t="n">
        <f>VALUE(bc_nxt_data!AA24)</f>
        <v>0.0</v>
      </c>
      <c r="Q19" s="91" t="n">
        <f>VALUE(bc_nxt_data!Y24)</f>
        <v>0.0</v>
      </c>
      <c r="R19" s="91" t="n">
        <f>VALUE(bc_nxt_data!U24)</f>
        <v>0.0</v>
      </c>
      <c r="S19" s="91" t="n">
        <f>VALUE(bc_nxt_data!AB24)</f>
        <v>0.0</v>
      </c>
      <c r="T19" s="91" t="n">
        <f>VALUE(bc_nxt_data!AD24)</f>
        <v>0.0</v>
      </c>
      <c r="U19" s="91" t="n">
        <f>VALUE(bc_nxt_data!AC24)</f>
        <v>0.0</v>
      </c>
      <c r="V19" s="91" t="n">
        <f>VALUE(bc_nxt_data!AF24)</f>
        <v>0.0</v>
      </c>
      <c r="W19" s="91" t="n">
        <f>VALUE(bc_nxt_data!AG24)</f>
        <v>0.0</v>
      </c>
      <c r="X19" s="91" t="n">
        <f t="shared" si="4"/>
        <v>0.0</v>
      </c>
      <c r="Y19" s="91" t="n">
        <f t="shared" si="5"/>
        <v>0.0</v>
      </c>
      <c r="Z19" s="91" t="n">
        <f t="shared" si="2"/>
        <v>0.0</v>
      </c>
      <c r="AA19" s="92" t="n">
        <f t="shared" si="6"/>
        <v>0.0</v>
      </c>
    </row>
    <row r="20" spans="2:27">
      <c r="B20" s="149" t="s">
        <v>136</v>
      </c>
      <c r="C20" s="15" t="str">
        <f>bc_nxt_data!E25</f>
        <v>Dầu JETA-01</v>
      </c>
      <c r="D20" s="91" t="n">
        <f>VALUE(bc_nxt_data!F25)</f>
        <v>0.0</v>
      </c>
      <c r="E20" s="91" t="n">
        <f>VALUE(bc_nxt_data!G25)</f>
        <v>0.0</v>
      </c>
      <c r="F20" s="91" t="n">
        <f>VALUE(bc_nxt_data!H25)</f>
        <v>0.0</v>
      </c>
      <c r="G20" s="91" t="n">
        <f>VALUE(bc_nxt_data!J25)</f>
        <v>0.0</v>
      </c>
      <c r="H20" s="91" t="n">
        <f>VALUE(bc_nxt_data!R25)</f>
        <v>0.0</v>
      </c>
      <c r="I20" s="91" t="n">
        <f>VALUE(bc_nxt_data!I25)</f>
        <v>0.0</v>
      </c>
      <c r="J20" s="91" t="n">
        <f>VALUE(bc_nxt_data!U25)</f>
        <v>0.0</v>
      </c>
      <c r="K20" s="91" t="n">
        <f>VALUE(bc_nxt_data!Q25)</f>
        <v>0.0</v>
      </c>
      <c r="L20" s="91" t="n">
        <f>VALUE(bc_nxt_data!S25)</f>
        <v>0.0</v>
      </c>
      <c r="M20" s="91" t="n">
        <f>VALUE(bc_nxt_data!T25)</f>
        <v>0.0</v>
      </c>
      <c r="N20" s="91" t="n">
        <f t="shared" si="3"/>
        <v>0.0</v>
      </c>
      <c r="O20" s="91" t="n">
        <f>VALUE(bc_nxt_data!X25)</f>
        <v>0.0</v>
      </c>
      <c r="P20" s="91" t="n">
        <f>VALUE(bc_nxt_data!AA25)</f>
        <v>0.0</v>
      </c>
      <c r="Q20" s="91" t="n">
        <f>VALUE(bc_nxt_data!Y25)</f>
        <v>0.0</v>
      </c>
      <c r="R20" s="91" t="n">
        <f>VALUE(bc_nxt_data!U25)</f>
        <v>0.0</v>
      </c>
      <c r="S20" s="91" t="n">
        <f>VALUE(bc_nxt_data!AB25)</f>
        <v>0.0</v>
      </c>
      <c r="T20" s="91" t="n">
        <f>VALUE(bc_nxt_data!AD25)</f>
        <v>0.0</v>
      </c>
      <c r="U20" s="91" t="n">
        <f>VALUE(bc_nxt_data!AC25)</f>
        <v>0.0</v>
      </c>
      <c r="V20" s="91" t="n">
        <f>VALUE(bc_nxt_data!AF25)</f>
        <v>0.0</v>
      </c>
      <c r="W20" s="91" t="n">
        <f>VALUE(bc_nxt_data!AG25)</f>
        <v>0.0</v>
      </c>
      <c r="X20" s="91" t="n">
        <f t="shared" si="4"/>
        <v>0.0</v>
      </c>
      <c r="Y20" s="91" t="n">
        <f t="shared" si="5"/>
        <v>0.0</v>
      </c>
      <c r="Z20" s="91" t="n">
        <f t="shared" si="2"/>
        <v>0.0</v>
      </c>
      <c r="AA20" s="92" t="n">
        <f t="shared" si="6"/>
        <v>0.0</v>
      </c>
    </row>
    <row r="21" spans="2:27">
      <c r="B21" s="149" t="s">
        <v>136</v>
      </c>
      <c r="C21" s="15" t="str">
        <f>bc_nxt_data!E26</f>
        <v>DMN</v>
      </c>
      <c r="D21" s="91" t="n">
        <f>VALUE(bc_nxt_data!F26)</f>
        <v>0.0</v>
      </c>
      <c r="E21" s="91" t="n">
        <f>VALUE(bc_nxt_data!G26)</f>
        <v>0.0</v>
      </c>
      <c r="F21" s="91" t="n">
        <f>VALUE(bc_nxt_data!H26)</f>
        <v>0.0</v>
      </c>
      <c r="G21" s="91" t="n">
        <f>VALUE(bc_nxt_data!J26)</f>
        <v>0.0</v>
      </c>
      <c r="H21" s="91" t="n">
        <f>VALUE(bc_nxt_data!R26)</f>
        <v>0.0</v>
      </c>
      <c r="I21" s="91" t="n">
        <f>VALUE(bc_nxt_data!I26)</f>
        <v>0.0</v>
      </c>
      <c r="J21" s="91" t="n">
        <f>VALUE(bc_nxt_data!U26)</f>
        <v>0.0</v>
      </c>
      <c r="K21" s="91" t="n">
        <f>VALUE(bc_nxt_data!Q26)</f>
        <v>0.0</v>
      </c>
      <c r="L21" s="91" t="n">
        <f>VALUE(bc_nxt_data!S26)</f>
        <v>0.0</v>
      </c>
      <c r="M21" s="91" t="n">
        <f>VALUE(bc_nxt_data!T26)</f>
        <v>0.0</v>
      </c>
      <c r="N21" s="91" t="n">
        <f t="shared" si="3"/>
        <v>0.0</v>
      </c>
      <c r="O21" s="91" t="n">
        <f>VALUE(bc_nxt_data!X26)</f>
        <v>0.0</v>
      </c>
      <c r="P21" s="91" t="n">
        <f>VALUE(bc_nxt_data!AA26)</f>
        <v>0.0</v>
      </c>
      <c r="Q21" s="91" t="n">
        <f>VALUE(bc_nxt_data!Y26)</f>
        <v>0.0</v>
      </c>
      <c r="R21" s="91" t="n">
        <f>VALUE(bc_nxt_data!U26)</f>
        <v>0.0</v>
      </c>
      <c r="S21" s="91" t="n">
        <f>VALUE(bc_nxt_data!AB26)</f>
        <v>0.0</v>
      </c>
      <c r="T21" s="91" t="n">
        <f>VALUE(bc_nxt_data!AD26)</f>
        <v>0.0</v>
      </c>
      <c r="U21" s="91" t="n">
        <f>VALUE(bc_nxt_data!AC26)</f>
        <v>0.0</v>
      </c>
      <c r="V21" s="91" t="n">
        <f>VALUE(bc_nxt_data!AF26)</f>
        <v>0.0</v>
      </c>
      <c r="W21" s="91" t="n">
        <f>VALUE(bc_nxt_data!AG26)</f>
        <v>0.0</v>
      </c>
      <c r="X21" s="91" t="n">
        <f t="shared" si="4"/>
        <v>0.0</v>
      </c>
      <c r="Y21" s="91" t="n">
        <f t="shared" si="5"/>
        <v>0.0</v>
      </c>
      <c r="Z21" s="91" t="n">
        <f t="shared" si="2"/>
        <v>0.0</v>
      </c>
      <c r="AA21" s="92" t="n">
        <f t="shared" si="6"/>
        <v>0.0</v>
      </c>
    </row>
    <row r="22" spans="2:27" s="3" customFormat="1" ht="14.25">
      <c r="B22" s="150">
        <v>4</v>
      </c>
      <c r="C22" s="13" t="str">
        <f>bc_nxt_data!E27</f>
        <v>TK_MN</v>
      </c>
      <c r="D22" s="89" t="n">
        <f>VALUE(bc_nxt_data!F27)</f>
        <v>0.0</v>
      </c>
      <c r="E22" s="89" t="n">
        <f>VALUE(bc_nxt_data!G27)</f>
        <v>0.0</v>
      </c>
      <c r="F22" s="89" t="n">
        <f>VALUE(bc_nxt_data!H27)</f>
        <v>0.0</v>
      </c>
      <c r="G22" s="89" t="n">
        <f>VALUE(bc_nxt_data!J27)</f>
        <v>0.0</v>
      </c>
      <c r="H22" s="89" t="n">
        <f>VALUE(bc_nxt_data!R27)</f>
        <v>0.0</v>
      </c>
      <c r="I22" s="89" t="n">
        <f>VALUE(bc_nxt_data!I27)</f>
        <v>0.0</v>
      </c>
      <c r="J22" s="89" t="n">
        <f>VALUE(bc_nxt_data!U27)</f>
        <v>0.0</v>
      </c>
      <c r="K22" s="89" t="n">
        <f>VALUE(bc_nxt_data!Q27)</f>
        <v>0.0</v>
      </c>
      <c r="L22" s="89" t="n">
        <f>VALUE(bc_nxt_data!S27)</f>
        <v>0.0</v>
      </c>
      <c r="M22" s="89" t="n">
        <f>VALUE(bc_nxt_data!T27)</f>
        <v>0.0</v>
      </c>
      <c r="N22" s="89" t="n">
        <f t="shared" si="3"/>
        <v>0.0</v>
      </c>
      <c r="O22" s="89" t="n">
        <f>VALUE(bc_nxt_data!X27)</f>
        <v>0.0</v>
      </c>
      <c r="P22" s="89" t="n">
        <f>VALUE(bc_nxt_data!AA27)</f>
        <v>0.0</v>
      </c>
      <c r="Q22" s="89" t="n">
        <f>VALUE(bc_nxt_data!Y27)</f>
        <v>0.0</v>
      </c>
      <c r="R22" s="89" t="n">
        <f>VALUE(bc_nxt_data!U27)</f>
        <v>0.0</v>
      </c>
      <c r="S22" s="89" t="n">
        <f>VALUE(bc_nxt_data!AB27)</f>
        <v>0.0</v>
      </c>
      <c r="T22" s="89" t="n">
        <f>VALUE(bc_nxt_data!AD27)</f>
        <v>0.0</v>
      </c>
      <c r="U22" s="89" t="n">
        <f>VALUE(bc_nxt_data!AC27)</f>
        <v>0.0</v>
      </c>
      <c r="V22" s="89" t="n">
        <f>VALUE(bc_nxt_data!AF27)</f>
        <v>0.0</v>
      </c>
      <c r="W22" s="89" t="n">
        <f>VALUE(bc_nxt_data!AG27)</f>
        <v>0.0</v>
      </c>
      <c r="X22" s="89" t="n">
        <f t="shared" si="4"/>
        <v>0.0</v>
      </c>
      <c r="Y22" s="89" t="n">
        <f t="shared" si="5"/>
        <v>0.0</v>
      </c>
      <c r="Z22" s="89" t="n">
        <f t="shared" si="2"/>
        <v>0.0</v>
      </c>
      <c r="AA22" s="90" t="n">
        <f t="shared" si="6"/>
        <v>0.0</v>
      </c>
    </row>
    <row r="23" spans="2:27">
      <c r="B23" s="149"/>
      <c r="C23" s="15" t="str">
        <f>bc_nxt_data!E28</f>
        <v>OKB122-7-5</v>
      </c>
      <c r="D23" s="91" t="n">
        <f>VALUE(bc_nxt_data!F28)</f>
        <v>0.0</v>
      </c>
      <c r="E23" s="91" t="n">
        <f>VALUE(bc_nxt_data!G28)</f>
        <v>0.0</v>
      </c>
      <c r="F23" s="91" t="n">
        <f>VALUE(bc_nxt_data!H28)</f>
        <v>0.0</v>
      </c>
      <c r="G23" s="91" t="n">
        <f>VALUE(bc_nxt_data!J28)</f>
        <v>0.0</v>
      </c>
      <c r="H23" s="91" t="n">
        <f>VALUE(bc_nxt_data!R28)</f>
        <v>0.0</v>
      </c>
      <c r="I23" s="91" t="n">
        <f>VALUE(bc_nxt_data!I28)</f>
        <v>0.0</v>
      </c>
      <c r="J23" s="91" t="n">
        <f>VALUE(bc_nxt_data!U28)</f>
        <v>0.0</v>
      </c>
      <c r="K23" s="91" t="n">
        <f>VALUE(bc_nxt_data!Q28)</f>
        <v>0.0</v>
      </c>
      <c r="L23" s="91" t="n">
        <f>VALUE(bc_nxt_data!S28)</f>
        <v>0.0</v>
      </c>
      <c r="M23" s="91" t="n">
        <f>VALUE(bc_nxt_data!T28)</f>
        <v>0.0</v>
      </c>
      <c r="N23" s="91" t="n">
        <f t="shared" si="3"/>
        <v>0.0</v>
      </c>
      <c r="O23" s="91" t="n">
        <f>VALUE(bc_nxt_data!X28)</f>
        <v>0.0</v>
      </c>
      <c r="P23" s="91" t="n">
        <f>VALUE(bc_nxt_data!AA28)</f>
        <v>0.0</v>
      </c>
      <c r="Q23" s="91" t="n">
        <f>VALUE(bc_nxt_data!Y28)</f>
        <v>0.0</v>
      </c>
      <c r="R23" s="91" t="n">
        <f>VALUE(bc_nxt_data!U28)</f>
        <v>0.0</v>
      </c>
      <c r="S23" s="91" t="n">
        <f>VALUE(bc_nxt_data!AB28)</f>
        <v>0.0</v>
      </c>
      <c r="T23" s="91" t="n">
        <f>VALUE(bc_nxt_data!AD28)</f>
        <v>0.0</v>
      </c>
      <c r="U23" s="91" t="n">
        <f>VALUE(bc_nxt_data!AC28)</f>
        <v>0.0</v>
      </c>
      <c r="V23" s="91" t="n">
        <f>VALUE(bc_nxt_data!AF28)</f>
        <v>0.0</v>
      </c>
      <c r="W23" s="91" t="n">
        <f>VALUE(bc_nxt_data!AG28)</f>
        <v>0.0</v>
      </c>
      <c r="X23" s="91" t="n">
        <f t="shared" si="4"/>
        <v>0.0</v>
      </c>
      <c r="Y23" s="91" t="n">
        <f t="shared" si="5"/>
        <v>0.0</v>
      </c>
      <c r="Z23" s="91" t="n">
        <f t="shared" si="2"/>
        <v>0.0</v>
      </c>
      <c r="AA23" s="92" t="n">
        <f t="shared" si="6"/>
        <v>0.0</v>
      </c>
    </row>
    <row r="24" spans="2:27">
      <c r="B24" s="149"/>
      <c r="C24" s="15" t="str">
        <f>bc_nxt_data!E29</f>
        <v>Mỡ số 9</v>
      </c>
      <c r="D24" s="91" t="n">
        <f>VALUE(bc_nxt_data!F29)</f>
        <v>0.0</v>
      </c>
      <c r="E24" s="91" t="n">
        <f>VALUE(bc_nxt_data!G29)</f>
        <v>0.0</v>
      </c>
      <c r="F24" s="91" t="n">
        <f>VALUE(bc_nxt_data!H29)</f>
        <v>0.0</v>
      </c>
      <c r="G24" s="91" t="n">
        <f>VALUE(bc_nxt_data!J29)</f>
        <v>0.0</v>
      </c>
      <c r="H24" s="91" t="n">
        <f>VALUE(bc_nxt_data!R29)</f>
        <v>0.0</v>
      </c>
      <c r="I24" s="91" t="n">
        <f>VALUE(bc_nxt_data!I29)</f>
        <v>0.0</v>
      </c>
      <c r="J24" s="91" t="n">
        <f>VALUE(bc_nxt_data!U29)</f>
        <v>0.0</v>
      </c>
      <c r="K24" s="91" t="n">
        <f>VALUE(bc_nxt_data!Q29)</f>
        <v>0.0</v>
      </c>
      <c r="L24" s="91" t="n">
        <f>VALUE(bc_nxt_data!S29)</f>
        <v>0.0</v>
      </c>
      <c r="M24" s="91" t="n">
        <f>VALUE(bc_nxt_data!T29)</f>
        <v>0.0</v>
      </c>
      <c r="N24" s="91" t="n">
        <f t="shared" si="3"/>
        <v>0.0</v>
      </c>
      <c r="O24" s="91" t="n">
        <f>VALUE(bc_nxt_data!X29)</f>
        <v>0.0</v>
      </c>
      <c r="P24" s="91" t="n">
        <f>VALUE(bc_nxt_data!AA29)</f>
        <v>0.0</v>
      </c>
      <c r="Q24" s="91" t="n">
        <f>VALUE(bc_nxt_data!Y29)</f>
        <v>0.0</v>
      </c>
      <c r="R24" s="91" t="n">
        <f>VALUE(bc_nxt_data!U29)</f>
        <v>0.0</v>
      </c>
      <c r="S24" s="91" t="n">
        <f>VALUE(bc_nxt_data!AB29)</f>
        <v>0.0</v>
      </c>
      <c r="T24" s="91" t="n">
        <f>VALUE(bc_nxt_data!AD29)</f>
        <v>0.0</v>
      </c>
      <c r="U24" s="91" t="n">
        <f>VALUE(bc_nxt_data!AC29)</f>
        <v>0.0</v>
      </c>
      <c r="V24" s="91" t="n">
        <f>VALUE(bc_nxt_data!AF29)</f>
        <v>0.0</v>
      </c>
      <c r="W24" s="91" t="n">
        <f>VALUE(bc_nxt_data!AG29)</f>
        <v>0.0</v>
      </c>
      <c r="X24" s="91" t="n">
        <f t="shared" si="4"/>
        <v>0.0</v>
      </c>
      <c r="Y24" s="91" t="n">
        <f t="shared" si="5"/>
        <v>0.0</v>
      </c>
      <c r="Z24" s="91" t="n">
        <f t="shared" si="2"/>
        <v>0.0</v>
      </c>
      <c r="AA24" s="92" t="n">
        <f t="shared" si="6"/>
        <v>0.0</v>
      </c>
    </row>
    <row r="25" spans="2:27" s="3" customFormat="1" ht="14.25">
      <c r="B25" s="150" t="s">
        <v>196</v>
      </c>
      <c r="C25" s="13" t="s">
        <v>228</v>
      </c>
      <c r="D25" s="89" t="n">
        <f>VALUE(D26+D56)</f>
        <v>0.0</v>
      </c>
      <c r="E25" s="89" t="n">
        <f t="shared" ref="E25:AA25" si="7">VALUE(E26+E56)</f>
        <v>0.0</v>
      </c>
      <c r="F25" s="89" t="n">
        <f t="shared" si="7"/>
        <v>0.0</v>
      </c>
      <c r="G25" s="89" t="n">
        <f t="shared" si="7"/>
        <v>0.0</v>
      </c>
      <c r="H25" s="89" t="n">
        <f t="shared" si="7"/>
        <v>0.0</v>
      </c>
      <c r="I25" s="89" t="n">
        <f t="shared" si="7"/>
        <v>0.0</v>
      </c>
      <c r="J25" s="89" t="n">
        <f>VALUE(J26+J56)</f>
        <v>0.0</v>
      </c>
      <c r="K25" s="89" t="n">
        <f>VALUE(K26+K56)</f>
        <v>0.0</v>
      </c>
      <c r="L25" s="89" t="n">
        <f t="shared" si="7"/>
        <v>0.0</v>
      </c>
      <c r="M25" s="89" t="n">
        <f t="shared" si="7"/>
        <v>0.0</v>
      </c>
      <c r="N25" s="89" t="n">
        <f t="shared" si="1"/>
        <v>0.0</v>
      </c>
      <c r="O25" s="89" t="n">
        <f t="shared" si="7"/>
        <v>0.0</v>
      </c>
      <c r="P25" s="89" t="n">
        <f t="shared" si="7"/>
        <v>0.0</v>
      </c>
      <c r="Q25" s="89" t="n">
        <f t="shared" si="7"/>
        <v>0.0</v>
      </c>
      <c r="R25" s="89" t="n">
        <f t="shared" si="7"/>
        <v>0.0</v>
      </c>
      <c r="S25" s="89" t="n">
        <f t="shared" si="7"/>
        <v>0.0</v>
      </c>
      <c r="T25" s="89" t="n">
        <f t="shared" si="7"/>
        <v>0.0</v>
      </c>
      <c r="U25" s="89" t="n">
        <f t="shared" si="7"/>
        <v>0.0</v>
      </c>
      <c r="V25" s="89" t="n">
        <f t="shared" si="7"/>
        <v>0.0</v>
      </c>
      <c r="W25" s="89" t="n">
        <f t="shared" si="7"/>
        <v>0.0</v>
      </c>
      <c r="X25" s="89" t="n">
        <f t="shared" ref="X25:X26" si="8">VALUE(FIXED(SUM(O25:W25),1))</f>
        <v>0.0</v>
      </c>
      <c r="Y25" s="89" t="n">
        <f t="shared" si="7"/>
        <v>0.0</v>
      </c>
      <c r="Z25" s="89" t="n">
        <f t="shared" si="7"/>
        <v>0.0</v>
      </c>
      <c r="AA25" s="90" t="n">
        <f t="shared" si="7"/>
        <v>0.0</v>
      </c>
    </row>
    <row r="26" spans="2:27" s="3" customFormat="1" ht="14.25">
      <c r="B26" s="150" t="s">
        <v>332</v>
      </c>
      <c r="C26" s="13" t="s">
        <v>333</v>
      </c>
      <c r="D26" s="89" t="n">
        <f>VALUE(D27+D38+D45+D48)</f>
        <v>0.0</v>
      </c>
      <c r="E26" s="89" t="n">
        <f t="shared" ref="E26:AA26" si="9">VALUE(E27+E38+E45+E48)</f>
        <v>0.0</v>
      </c>
      <c r="F26" s="89" t="n">
        <f t="shared" si="9"/>
        <v>0.0</v>
      </c>
      <c r="G26" s="89" t="n">
        <f t="shared" si="9"/>
        <v>0.0</v>
      </c>
      <c r="H26" s="89" t="n">
        <f t="shared" si="9"/>
        <v>0.0</v>
      </c>
      <c r="I26" s="89" t="n">
        <f t="shared" si="9"/>
        <v>0.0</v>
      </c>
      <c r="J26" s="89" t="n">
        <f>VALUE(J27+J38+J45+J48)</f>
        <v>0.0</v>
      </c>
      <c r="K26" s="89" t="n">
        <f>VALUE(K27+K38+K45+K48)</f>
        <v>0.0</v>
      </c>
      <c r="L26" s="89" t="n">
        <f t="shared" si="9"/>
        <v>0.0</v>
      </c>
      <c r="M26" s="89" t="n">
        <f t="shared" si="9"/>
        <v>0.0</v>
      </c>
      <c r="N26" s="89" t="n">
        <f t="shared" si="1"/>
        <v>0.0</v>
      </c>
      <c r="O26" s="89" t="n">
        <f t="shared" si="9"/>
        <v>0.0</v>
      </c>
      <c r="P26" s="89" t="n">
        <f t="shared" si="9"/>
        <v>0.0</v>
      </c>
      <c r="Q26" s="89" t="n">
        <f t="shared" si="9"/>
        <v>0.0</v>
      </c>
      <c r="R26" s="89" t="n">
        <f t="shared" si="9"/>
        <v>0.0</v>
      </c>
      <c r="S26" s="89" t="n">
        <f t="shared" si="9"/>
        <v>0.0</v>
      </c>
      <c r="T26" s="89" t="n">
        <f t="shared" si="9"/>
        <v>0.0</v>
      </c>
      <c r="U26" s="89" t="n">
        <f t="shared" si="9"/>
        <v>0.0</v>
      </c>
      <c r="V26" s="89" t="n">
        <f t="shared" si="9"/>
        <v>0.0</v>
      </c>
      <c r="W26" s="89" t="n">
        <f t="shared" si="9"/>
        <v>0.0</v>
      </c>
      <c r="X26" s="89" t="n">
        <f t="shared" si="8"/>
        <v>0.0</v>
      </c>
      <c r="Y26" s="89" t="n">
        <f t="shared" si="9"/>
        <v>0.0</v>
      </c>
      <c r="Z26" s="89" t="n">
        <f t="shared" si="9"/>
        <v>0.0</v>
      </c>
      <c r="AA26" s="90" t="n">
        <f t="shared" si="9"/>
        <v>0.0</v>
      </c>
    </row>
    <row r="27" spans="2:27" s="3" customFormat="1" ht="14.25">
      <c r="B27" s="150">
        <v>1</v>
      </c>
      <c r="C27" s="13" t="str">
        <f>bc_nxt_data!E33</f>
        <v>Grease33 (OKB)</v>
      </c>
      <c r="D27" s="89" t="n">
        <f>VALUE(bc_nxt_data!F33)</f>
        <v>0.0</v>
      </c>
      <c r="E27" s="89" t="n">
        <f>VALUE(bc_nxt_data!G33)</f>
        <v>0.0</v>
      </c>
      <c r="F27" s="89" t="n">
        <f>VALUE(bc_nxt_data!H33)</f>
        <v>0.0</v>
      </c>
      <c r="G27" s="89" t="n">
        <f>VALUE(bc_nxt_data!J33)</f>
        <v>0.0</v>
      </c>
      <c r="H27" s="89" t="n">
        <f>VALUE(bc_nxt_data!R33)</f>
        <v>0.0</v>
      </c>
      <c r="I27" s="89" t="n">
        <f>VALUE(bc_nxt_data!I33)</f>
        <v>0.0</v>
      </c>
      <c r="J27" s="89" t="n">
        <f>VALUE(bc_nxt_data!U33)</f>
        <v>0.0</v>
      </c>
      <c r="K27" s="89" t="n">
        <f>VALUE(bc_nxt_data!Q33)</f>
        <v>0.0</v>
      </c>
      <c r="L27" s="89" t="n">
        <f>VALUE(bc_nxt_data!S33)</f>
        <v>0.0</v>
      </c>
      <c r="M27" s="89" t="n">
        <f>VALUE(bc_nxt_data!T33)</f>
        <v>0.0</v>
      </c>
      <c r="N27" s="89" t="n">
        <f>SUM(G27:M27)</f>
        <v>0.0</v>
      </c>
      <c r="O27" s="89" t="n">
        <f>VALUE(bc_nxt_data!X33)</f>
        <v>0.0</v>
      </c>
      <c r="P27" s="89" t="n">
        <f>VALUE(bc_nxt_data!AA33)</f>
        <v>0.0</v>
      </c>
      <c r="Q27" s="89" t="n">
        <f>VALUE(bc_nxt_data!Y33)</f>
        <v>0.0</v>
      </c>
      <c r="R27" s="89" t="n">
        <f>VALUE(bc_nxt_data!U33)</f>
        <v>0.0</v>
      </c>
      <c r="S27" s="89" t="n">
        <f>VALUE(bc_nxt_data!AB33)</f>
        <v>0.0</v>
      </c>
      <c r="T27" s="89" t="n">
        <f>VALUE(bc_nxt_data!AD33)</f>
        <v>0.0</v>
      </c>
      <c r="U27" s="89" t="n">
        <f>VALUE(bc_nxt_data!AC33)</f>
        <v>0.0</v>
      </c>
      <c r="V27" s="89" t="n">
        <f>VALUE(bc_nxt_data!AF33)</f>
        <v>0.0</v>
      </c>
      <c r="W27" s="89" t="n">
        <f>VALUE(bc_nxt_data!AG33)</f>
        <v>0.0</v>
      </c>
      <c r="X27" s="89" t="n">
        <f>SUM(O27:W27)</f>
        <v>0.0</v>
      </c>
      <c r="Y27" s="89" t="n">
        <f>VALUE(D27+N27-X27)</f>
        <v>0.0</v>
      </c>
      <c r="Z27" s="89" t="n">
        <f t="shared" ref="Z27:Z52" si="10">E27</f>
        <v>0.0</v>
      </c>
      <c r="AA27" s="90" t="n">
        <f t="shared" si="6"/>
        <v>0.0</v>
      </c>
    </row>
    <row r="28" spans="2:27">
      <c r="B28" s="149" t="s">
        <v>136</v>
      </c>
      <c r="C28" s="15" t="str">
        <f>bc_nxt_data!E34</f>
        <v>Grease28 (Mỡ 221)</v>
      </c>
      <c r="D28" s="91" t="n">
        <f>VALUE(bc_nxt_data!F34)</f>
        <v>0.0</v>
      </c>
      <c r="E28" s="91" t="n">
        <f>VALUE(bc_nxt_data!G34)</f>
        <v>0.0</v>
      </c>
      <c r="F28" s="91" t="n">
        <f>VALUE(bc_nxt_data!H34)</f>
        <v>0.0</v>
      </c>
      <c r="G28" s="91" t="n">
        <f>VALUE(bc_nxt_data!J34)</f>
        <v>0.0</v>
      </c>
      <c r="H28" s="91" t="n">
        <f>VALUE(bc_nxt_data!R34)</f>
        <v>0.0</v>
      </c>
      <c r="I28" s="91" t="n">
        <f>VALUE(bc_nxt_data!I34)</f>
        <v>0.0</v>
      </c>
      <c r="J28" s="91" t="n">
        <f>VALUE(bc_nxt_data!U34)</f>
        <v>0.0</v>
      </c>
      <c r="K28" s="91" t="n">
        <f>VALUE(bc_nxt_data!Q34)</f>
        <v>0.0</v>
      </c>
      <c r="L28" s="91" t="n">
        <f>VALUE(bc_nxt_data!S34)</f>
        <v>0.0</v>
      </c>
      <c r="M28" s="91" t="n">
        <f>VALUE(bc_nxt_data!T34)</f>
        <v>0.0</v>
      </c>
      <c r="N28" s="91" t="n">
        <f t="shared" ref="N28:N55" si="11">SUM(G28:M28)</f>
        <v>0.0</v>
      </c>
      <c r="O28" s="91" t="n">
        <f>VALUE(bc_nxt_data!X34)</f>
        <v>0.0</v>
      </c>
      <c r="P28" s="91" t="n">
        <f>VALUE(bc_nxt_data!AA34)</f>
        <v>0.0</v>
      </c>
      <c r="Q28" s="91" t="n">
        <f>VALUE(bc_nxt_data!Y34)</f>
        <v>0.0</v>
      </c>
      <c r="R28" s="91" t="n">
        <f>VALUE(bc_nxt_data!U34)</f>
        <v>0.0</v>
      </c>
      <c r="S28" s="91" t="n">
        <f>VALUE(bc_nxt_data!AB34)</f>
        <v>0.0</v>
      </c>
      <c r="T28" s="91" t="n">
        <f>VALUE(bc_nxt_data!AD34)</f>
        <v>0.0</v>
      </c>
      <c r="U28" s="91" t="n">
        <f>VALUE(bc_nxt_data!AC34)</f>
        <v>0.0</v>
      </c>
      <c r="V28" s="91" t="n">
        <f>VALUE(bc_nxt_data!AF34)</f>
        <v>0.0</v>
      </c>
      <c r="W28" s="91" t="n">
        <f>VALUE(bc_nxt_data!AG34)</f>
        <v>0.0</v>
      </c>
      <c r="X28" s="91" t="n">
        <f t="shared" ref="X28:X55" si="12">SUM(O28:W28)</f>
        <v>0.0</v>
      </c>
      <c r="Y28" s="91" t="n">
        <f t="shared" ref="Y28:Y55" si="13">VALUE(D28+N28-X28)</f>
        <v>0.0</v>
      </c>
      <c r="Z28" s="91" t="n">
        <f t="shared" si="10"/>
        <v>0.0</v>
      </c>
      <c r="AA28" s="92" t="n">
        <f t="shared" si="6"/>
        <v>0.0</v>
      </c>
    </row>
    <row r="29" spans="2:27">
      <c r="B29" s="149" t="s">
        <v>136</v>
      </c>
      <c r="C29" s="15" t="str">
        <f>bc_nxt_data!E35</f>
        <v>Grease22</v>
      </c>
      <c r="D29" s="91" t="n">
        <f>VALUE(bc_nxt_data!F35)</f>
        <v>0.0</v>
      </c>
      <c r="E29" s="91" t="n">
        <f>VALUE(bc_nxt_data!G35)</f>
        <v>0.0</v>
      </c>
      <c r="F29" s="91" t="n">
        <f>VALUE(bc_nxt_data!H35)</f>
        <v>0.0</v>
      </c>
      <c r="G29" s="91" t="n">
        <f>VALUE(bc_nxt_data!J35)</f>
        <v>0.0</v>
      </c>
      <c r="H29" s="91" t="n">
        <f>VALUE(bc_nxt_data!R35)</f>
        <v>0.0</v>
      </c>
      <c r="I29" s="91" t="n">
        <f>VALUE(bc_nxt_data!I35)</f>
        <v>0.0</v>
      </c>
      <c r="J29" s="91" t="n">
        <f>VALUE(bc_nxt_data!U35)</f>
        <v>0.0</v>
      </c>
      <c r="K29" s="91" t="n">
        <f>VALUE(bc_nxt_data!Q35)</f>
        <v>0.0</v>
      </c>
      <c r="L29" s="91" t="n">
        <f>VALUE(bc_nxt_data!S35)</f>
        <v>0.0</v>
      </c>
      <c r="M29" s="91" t="n">
        <f>VALUE(bc_nxt_data!T35)</f>
        <v>0.0</v>
      </c>
      <c r="N29" s="91" t="n">
        <f t="shared" si="11"/>
        <v>0.0</v>
      </c>
      <c r="O29" s="91" t="n">
        <f>VALUE(bc_nxt_data!X35)</f>
        <v>0.0</v>
      </c>
      <c r="P29" s="91" t="n">
        <f>VALUE(bc_nxt_data!AA35)</f>
        <v>0.0</v>
      </c>
      <c r="Q29" s="91" t="n">
        <f>VALUE(bc_nxt_data!Y35)</f>
        <v>0.0</v>
      </c>
      <c r="R29" s="91" t="n">
        <f>VALUE(bc_nxt_data!U35)</f>
        <v>0.0</v>
      </c>
      <c r="S29" s="91" t="n">
        <f>VALUE(bc_nxt_data!AB35)</f>
        <v>0.0</v>
      </c>
      <c r="T29" s="91" t="n">
        <f>VALUE(bc_nxt_data!AD35)</f>
        <v>0.0</v>
      </c>
      <c r="U29" s="91" t="n">
        <f>VALUE(bc_nxt_data!AC35)</f>
        <v>0.0</v>
      </c>
      <c r="V29" s="91" t="n">
        <f>VALUE(bc_nxt_data!AF35)</f>
        <v>0.0</v>
      </c>
      <c r="W29" s="91" t="n">
        <f>VALUE(bc_nxt_data!AG35)</f>
        <v>0.0</v>
      </c>
      <c r="X29" s="91" t="n">
        <f t="shared" si="12"/>
        <v>0.0</v>
      </c>
      <c r="Y29" s="91" t="n">
        <f t="shared" si="13"/>
        <v>0.0</v>
      </c>
      <c r="Z29" s="91" t="n">
        <f t="shared" si="10"/>
        <v>0.0</v>
      </c>
      <c r="AA29" s="92" t="n">
        <f t="shared" si="6"/>
        <v>0.0</v>
      </c>
    </row>
    <row r="30" spans="2:27">
      <c r="B30" s="149" t="s">
        <v>136</v>
      </c>
      <c r="C30" s="15" t="str">
        <f>bc_nxt_data!E36</f>
        <v>TK_DTL</v>
      </c>
      <c r="D30" s="91" t="n">
        <f>VALUE(bc_nxt_data!F36)</f>
        <v>0.0</v>
      </c>
      <c r="E30" s="91" t="n">
        <f>VALUE(bc_nxt_data!G36)</f>
        <v>0.0</v>
      </c>
      <c r="F30" s="91" t="n">
        <f>VALUE(bc_nxt_data!H36)</f>
        <v>0.0</v>
      </c>
      <c r="G30" s="91" t="n">
        <f>VALUE(bc_nxt_data!J36)</f>
        <v>0.0</v>
      </c>
      <c r="H30" s="91" t="n">
        <f>VALUE(bc_nxt_data!R36)</f>
        <v>0.0</v>
      </c>
      <c r="I30" s="91" t="n">
        <f>VALUE(bc_nxt_data!I36)</f>
        <v>0.0</v>
      </c>
      <c r="J30" s="91" t="n">
        <f>VALUE(bc_nxt_data!U36)</f>
        <v>0.0</v>
      </c>
      <c r="K30" s="91" t="n">
        <f>VALUE(bc_nxt_data!Q36)</f>
        <v>0.0</v>
      </c>
      <c r="L30" s="91" t="n">
        <f>VALUE(bc_nxt_data!S36)</f>
        <v>0.0</v>
      </c>
      <c r="M30" s="91" t="n">
        <f>VALUE(bc_nxt_data!T36)</f>
        <v>0.0</v>
      </c>
      <c r="N30" s="91" t="n">
        <f t="shared" si="11"/>
        <v>0.0</v>
      </c>
      <c r="O30" s="91" t="n">
        <f>VALUE(bc_nxt_data!X36)</f>
        <v>0.0</v>
      </c>
      <c r="P30" s="91" t="n">
        <f>VALUE(bc_nxt_data!AA36)</f>
        <v>0.0</v>
      </c>
      <c r="Q30" s="91" t="n">
        <f>VALUE(bc_nxt_data!Y36)</f>
        <v>0.0</v>
      </c>
      <c r="R30" s="91" t="n">
        <f>VALUE(bc_nxt_data!U36)</f>
        <v>0.0</v>
      </c>
      <c r="S30" s="91" t="n">
        <f>VALUE(bc_nxt_data!AB36)</f>
        <v>0.0</v>
      </c>
      <c r="T30" s="91" t="n">
        <f>VALUE(bc_nxt_data!AD36)</f>
        <v>0.0</v>
      </c>
      <c r="U30" s="91" t="n">
        <f>VALUE(bc_nxt_data!AC36)</f>
        <v>0.0</v>
      </c>
      <c r="V30" s="91" t="n">
        <f>VALUE(bc_nxt_data!AF36)</f>
        <v>0.0</v>
      </c>
      <c r="W30" s="91" t="n">
        <f>VALUE(bc_nxt_data!AG36)</f>
        <v>0.0</v>
      </c>
      <c r="X30" s="91" t="n">
        <f t="shared" si="12"/>
        <v>0.0</v>
      </c>
      <c r="Y30" s="91" t="n">
        <f t="shared" si="13"/>
        <v>0.0</v>
      </c>
      <c r="Z30" s="91" t="n">
        <f t="shared" si="10"/>
        <v>0.0</v>
      </c>
      <c r="AA30" s="92" t="n">
        <f t="shared" si="6"/>
        <v>0.0</v>
      </c>
    </row>
    <row r="31" spans="2:27">
      <c r="B31" s="149" t="s">
        <v>136</v>
      </c>
      <c r="C31" s="15" t="str">
        <f>bc_nxt_data!E37</f>
        <v>Dầu AMG-10</v>
      </c>
      <c r="D31" s="91" t="n">
        <f>VALUE(bc_nxt_data!F37)</f>
        <v>0.0</v>
      </c>
      <c r="E31" s="91" t="n">
        <f>VALUE(bc_nxt_data!G37)</f>
        <v>0.0</v>
      </c>
      <c r="F31" s="91" t="n">
        <f>VALUE(bc_nxt_data!H37)</f>
        <v>0.0</v>
      </c>
      <c r="G31" s="91" t="n">
        <f>VALUE(bc_nxt_data!J37)</f>
        <v>0.0</v>
      </c>
      <c r="H31" s="91" t="n">
        <f>VALUE(bc_nxt_data!R37)</f>
        <v>0.0</v>
      </c>
      <c r="I31" s="91" t="n">
        <f>VALUE(bc_nxt_data!I37)</f>
        <v>0.0</v>
      </c>
      <c r="J31" s="91" t="n">
        <f>VALUE(bc_nxt_data!U37)</f>
        <v>0.0</v>
      </c>
      <c r="K31" s="91" t="n">
        <f>VALUE(bc_nxt_data!Q37)</f>
        <v>0.0</v>
      </c>
      <c r="L31" s="91" t="n">
        <f>VALUE(bc_nxt_data!S37)</f>
        <v>0.0</v>
      </c>
      <c r="M31" s="91" t="n">
        <f>VALUE(bc_nxt_data!T37)</f>
        <v>0.0</v>
      </c>
      <c r="N31" s="91" t="n">
        <f t="shared" si="11"/>
        <v>0.0</v>
      </c>
      <c r="O31" s="91" t="n">
        <f>VALUE(bc_nxt_data!X37)</f>
        <v>0.0</v>
      </c>
      <c r="P31" s="91" t="n">
        <f>VALUE(bc_nxt_data!AA37)</f>
        <v>0.0</v>
      </c>
      <c r="Q31" s="91" t="n">
        <f>VALUE(bc_nxt_data!Y37)</f>
        <v>0.0</v>
      </c>
      <c r="R31" s="91" t="n">
        <f>VALUE(bc_nxt_data!U37)</f>
        <v>0.0</v>
      </c>
      <c r="S31" s="91" t="n">
        <f>VALUE(bc_nxt_data!AB37)</f>
        <v>0.0</v>
      </c>
      <c r="T31" s="91" t="n">
        <f>VALUE(bc_nxt_data!AD37)</f>
        <v>0.0</v>
      </c>
      <c r="U31" s="91" t="n">
        <f>VALUE(bc_nxt_data!AC37)</f>
        <v>0.0</v>
      </c>
      <c r="V31" s="91" t="n">
        <f>VALUE(bc_nxt_data!AF37)</f>
        <v>0.0</v>
      </c>
      <c r="W31" s="91" t="n">
        <f>VALUE(bc_nxt_data!AG37)</f>
        <v>0.0</v>
      </c>
      <c r="X31" s="91" t="n">
        <f t="shared" si="12"/>
        <v>0.0</v>
      </c>
      <c r="Y31" s="91" t="n">
        <f t="shared" si="13"/>
        <v>0.0</v>
      </c>
      <c r="Z31" s="91" t="n">
        <f t="shared" si="10"/>
        <v>0.0</v>
      </c>
      <c r="AA31" s="92" t="n">
        <f t="shared" si="6"/>
        <v>0.0</v>
      </c>
    </row>
    <row r="32" spans="2:27">
      <c r="B32" s="149" t="s">
        <v>136</v>
      </c>
      <c r="C32" s="15" t="str">
        <f>bc_nxt_data!E38</f>
        <v>Aeroshell Fluid41(AMG-10)</v>
      </c>
      <c r="D32" s="91" t="n">
        <f>VALUE(bc_nxt_data!F38)</f>
        <v>0.0</v>
      </c>
      <c r="E32" s="91" t="n">
        <f>VALUE(bc_nxt_data!G38)</f>
        <v>0.0</v>
      </c>
      <c r="F32" s="91" t="n">
        <f>VALUE(bc_nxt_data!H38)</f>
        <v>0.0</v>
      </c>
      <c r="G32" s="91" t="n">
        <f>VALUE(bc_nxt_data!J38)</f>
        <v>0.0</v>
      </c>
      <c r="H32" s="91" t="n">
        <f>VALUE(bc_nxt_data!R38)</f>
        <v>0.0</v>
      </c>
      <c r="I32" s="91" t="n">
        <f>VALUE(bc_nxt_data!I38)</f>
        <v>0.0</v>
      </c>
      <c r="J32" s="91" t="n">
        <f>VALUE(bc_nxt_data!U38)</f>
        <v>0.0</v>
      </c>
      <c r="K32" s="91" t="n">
        <f>VALUE(bc_nxt_data!Q38)</f>
        <v>0.0</v>
      </c>
      <c r="L32" s="91" t="n">
        <f>VALUE(bc_nxt_data!S38)</f>
        <v>0.0</v>
      </c>
      <c r="M32" s="91" t="n">
        <f>VALUE(bc_nxt_data!T38)</f>
        <v>0.0</v>
      </c>
      <c r="N32" s="91" t="n">
        <f t="shared" si="11"/>
        <v>0.0</v>
      </c>
      <c r="O32" s="91" t="n">
        <f>VALUE(bc_nxt_data!X38)</f>
        <v>0.0</v>
      </c>
      <c r="P32" s="91" t="n">
        <f>VALUE(bc_nxt_data!AA38)</f>
        <v>0.0</v>
      </c>
      <c r="Q32" s="91" t="n">
        <f>VALUE(bc_nxt_data!Y38)</f>
        <v>0.0</v>
      </c>
      <c r="R32" s="91" t="n">
        <f>VALUE(bc_nxt_data!U38)</f>
        <v>0.0</v>
      </c>
      <c r="S32" s="91" t="n">
        <f>VALUE(bc_nxt_data!AB38)</f>
        <v>0.0</v>
      </c>
      <c r="T32" s="91" t="n">
        <f>VALUE(bc_nxt_data!AD38)</f>
        <v>0.0</v>
      </c>
      <c r="U32" s="91" t="n">
        <f>VALUE(bc_nxt_data!AC38)</f>
        <v>0.0</v>
      </c>
      <c r="V32" s="91" t="n">
        <f>VALUE(bc_nxt_data!AF38)</f>
        <v>0.0</v>
      </c>
      <c r="W32" s="91" t="n">
        <f>VALUE(bc_nxt_data!AG38)</f>
        <v>0.0</v>
      </c>
      <c r="X32" s="91" t="n">
        <f t="shared" si="12"/>
        <v>0.0</v>
      </c>
      <c r="Y32" s="91" t="n">
        <f t="shared" si="13"/>
        <v>0.0</v>
      </c>
      <c r="Z32" s="91" t="n">
        <f t="shared" si="10"/>
        <v>0.0</v>
      </c>
      <c r="AA32" s="92" t="n">
        <f t="shared" si="6"/>
        <v>0.0</v>
      </c>
    </row>
    <row r="33" spans="2:27">
      <c r="B33" s="149" t="s">
        <v>136</v>
      </c>
      <c r="C33" s="15" t="str">
        <f>bc_nxt_data!E39</f>
        <v>TK_DM</v>
      </c>
      <c r="D33" s="91" t="n">
        <f>VALUE(bc_nxt_data!F39)</f>
        <v>0.0</v>
      </c>
      <c r="E33" s="91" t="n">
        <f>VALUE(bc_nxt_data!G39)</f>
        <v>0.0</v>
      </c>
      <c r="F33" s="91" t="n">
        <f>VALUE(bc_nxt_data!H39)</f>
        <v>0.0</v>
      </c>
      <c r="G33" s="91" t="n">
        <f>VALUE(bc_nxt_data!J39)</f>
        <v>0.0</v>
      </c>
      <c r="H33" s="91" t="n">
        <f>VALUE(bc_nxt_data!R39)</f>
        <v>0.0</v>
      </c>
      <c r="I33" s="91" t="n">
        <f>VALUE(bc_nxt_data!I39)</f>
        <v>0.0</v>
      </c>
      <c r="J33" s="91" t="n">
        <f>VALUE(bc_nxt_data!U39)</f>
        <v>0.0</v>
      </c>
      <c r="K33" s="91" t="n">
        <f>VALUE(bc_nxt_data!Q39)</f>
        <v>0.0</v>
      </c>
      <c r="L33" s="91" t="n">
        <f>VALUE(bc_nxt_data!S39)</f>
        <v>0.0</v>
      </c>
      <c r="M33" s="91" t="n">
        <f>VALUE(bc_nxt_data!T39)</f>
        <v>0.0</v>
      </c>
      <c r="N33" s="91" t="n">
        <f t="shared" si="11"/>
        <v>0.0</v>
      </c>
      <c r="O33" s="91" t="n">
        <f>VALUE(bc_nxt_data!X39)</f>
        <v>0.0</v>
      </c>
      <c r="P33" s="91" t="n">
        <f>VALUE(bc_nxt_data!AA39)</f>
        <v>0.0</v>
      </c>
      <c r="Q33" s="91" t="n">
        <f>VALUE(bc_nxt_data!Y39)</f>
        <v>0.0</v>
      </c>
      <c r="R33" s="91" t="n">
        <f>VALUE(bc_nxt_data!U39)</f>
        <v>0.0</v>
      </c>
      <c r="S33" s="91" t="n">
        <f>VALUE(bc_nxt_data!AB39)</f>
        <v>0.0</v>
      </c>
      <c r="T33" s="91" t="n">
        <f>VALUE(bc_nxt_data!AD39)</f>
        <v>0.0</v>
      </c>
      <c r="U33" s="91" t="n">
        <f>VALUE(bc_nxt_data!AC39)</f>
        <v>0.0</v>
      </c>
      <c r="V33" s="91" t="n">
        <f>VALUE(bc_nxt_data!AF39)</f>
        <v>0.0</v>
      </c>
      <c r="W33" s="91" t="n">
        <f>VALUE(bc_nxt_data!AG39)</f>
        <v>0.0</v>
      </c>
      <c r="X33" s="91" t="n">
        <f t="shared" si="12"/>
        <v>0.0</v>
      </c>
      <c r="Y33" s="91" t="n">
        <f t="shared" si="13"/>
        <v>0.0</v>
      </c>
      <c r="Z33" s="91" t="n">
        <f t="shared" si="10"/>
        <v>0.0</v>
      </c>
      <c r="AA33" s="92" t="n">
        <f t="shared" si="6"/>
        <v>0.0</v>
      </c>
    </row>
    <row r="34" spans="2:27">
      <c r="B34" s="149" t="s">
        <v>136</v>
      </c>
      <c r="C34" s="15" t="str">
        <f>bc_nxt_data!E40</f>
        <v>Xăng CN</v>
      </c>
      <c r="D34" s="91" t="n">
        <f>VALUE(bc_nxt_data!F40)</f>
        <v>0.0</v>
      </c>
      <c r="E34" s="91" t="n">
        <f>VALUE(bc_nxt_data!G40)</f>
        <v>0.0</v>
      </c>
      <c r="F34" s="91" t="n">
        <f>VALUE(bc_nxt_data!H40)</f>
        <v>0.0</v>
      </c>
      <c r="G34" s="91" t="n">
        <f>VALUE(bc_nxt_data!J40)</f>
        <v>0.0</v>
      </c>
      <c r="H34" s="91" t="n">
        <f>VALUE(bc_nxt_data!R40)</f>
        <v>0.0</v>
      </c>
      <c r="I34" s="91" t="n">
        <f>VALUE(bc_nxt_data!I40)</f>
        <v>0.0</v>
      </c>
      <c r="J34" s="91" t="n">
        <f>VALUE(bc_nxt_data!U40)</f>
        <v>0.0</v>
      </c>
      <c r="K34" s="91" t="n">
        <f>VALUE(bc_nxt_data!Q40)</f>
        <v>0.0</v>
      </c>
      <c r="L34" s="91" t="n">
        <f>VALUE(bc_nxt_data!S40)</f>
        <v>0.0</v>
      </c>
      <c r="M34" s="91" t="n">
        <f>VALUE(bc_nxt_data!T40)</f>
        <v>0.0</v>
      </c>
      <c r="N34" s="91" t="n">
        <f t="shared" si="11"/>
        <v>0.0</v>
      </c>
      <c r="O34" s="91" t="n">
        <f>VALUE(bc_nxt_data!X40)</f>
        <v>0.0</v>
      </c>
      <c r="P34" s="91" t="n">
        <f>VALUE(bc_nxt_data!AA40)</f>
        <v>0.0</v>
      </c>
      <c r="Q34" s="91" t="n">
        <f>VALUE(bc_nxt_data!Y40)</f>
        <v>0.0</v>
      </c>
      <c r="R34" s="91" t="n">
        <f>VALUE(bc_nxt_data!U40)</f>
        <v>0.0</v>
      </c>
      <c r="S34" s="91" t="n">
        <f>VALUE(bc_nxt_data!AB40)</f>
        <v>0.0</v>
      </c>
      <c r="T34" s="91" t="n">
        <f>VALUE(bc_nxt_data!AD40)</f>
        <v>0.0</v>
      </c>
      <c r="U34" s="91" t="n">
        <f>VALUE(bc_nxt_data!AC40)</f>
        <v>0.0</v>
      </c>
      <c r="V34" s="91" t="n">
        <f>VALUE(bc_nxt_data!AF40)</f>
        <v>0.0</v>
      </c>
      <c r="W34" s="91" t="n">
        <f>VALUE(bc_nxt_data!AG40)</f>
        <v>0.0</v>
      </c>
      <c r="X34" s="91" t="n">
        <f t="shared" si="12"/>
        <v>0.0</v>
      </c>
      <c r="Y34" s="91" t="n">
        <f t="shared" si="13"/>
        <v>0.0</v>
      </c>
      <c r="Z34" s="91" t="n">
        <f t="shared" si="10"/>
        <v>0.0</v>
      </c>
      <c r="AA34" s="92" t="n">
        <f t="shared" si="6"/>
        <v>0.0</v>
      </c>
    </row>
    <row r="35" spans="2:27">
      <c r="B35" s="149" t="s">
        <v>136</v>
      </c>
      <c r="C35" s="15" t="str">
        <f>bc_nxt_data!E41</f>
        <v>TK_DK</v>
      </c>
      <c r="D35" s="91" t="n">
        <f>VALUE(bc_nxt_data!F41)</f>
        <v>0.0</v>
      </c>
      <c r="E35" s="91" t="n">
        <f>VALUE(bc_nxt_data!G41)</f>
        <v>0.0</v>
      </c>
      <c r="F35" s="91" t="n">
        <f>VALUE(bc_nxt_data!H41)</f>
        <v>0.0</v>
      </c>
      <c r="G35" s="91" t="n">
        <f>VALUE(bc_nxt_data!J41)</f>
        <v>0.0</v>
      </c>
      <c r="H35" s="91" t="n">
        <f>VALUE(bc_nxt_data!R41)</f>
        <v>0.0</v>
      </c>
      <c r="I35" s="91" t="n">
        <f>VALUE(bc_nxt_data!I41)</f>
        <v>0.0</v>
      </c>
      <c r="J35" s="91" t="n">
        <f>VALUE(bc_nxt_data!U41)</f>
        <v>0.0</v>
      </c>
      <c r="K35" s="91" t="n">
        <f>VALUE(bc_nxt_data!Q41)</f>
        <v>0.0</v>
      </c>
      <c r="L35" s="91" t="n">
        <f>VALUE(bc_nxt_data!S41)</f>
        <v>0.0</v>
      </c>
      <c r="M35" s="91" t="n">
        <f>VALUE(bc_nxt_data!T41)</f>
        <v>0.0</v>
      </c>
      <c r="N35" s="91" t="n">
        <f t="shared" si="11"/>
        <v>0.0</v>
      </c>
      <c r="O35" s="91" t="n">
        <f>VALUE(bc_nxt_data!X41)</f>
        <v>0.0</v>
      </c>
      <c r="P35" s="91" t="n">
        <f>VALUE(bc_nxt_data!AA41)</f>
        <v>0.0</v>
      </c>
      <c r="Q35" s="91" t="n">
        <f>VALUE(bc_nxt_data!Y41)</f>
        <v>0.0</v>
      </c>
      <c r="R35" s="91" t="n">
        <f>VALUE(bc_nxt_data!U41)</f>
        <v>0.0</v>
      </c>
      <c r="S35" s="91" t="n">
        <f>VALUE(bc_nxt_data!AB41)</f>
        <v>0.0</v>
      </c>
      <c r="T35" s="91" t="n">
        <f>VALUE(bc_nxt_data!AD41)</f>
        <v>0.0</v>
      </c>
      <c r="U35" s="91" t="n">
        <f>VALUE(bc_nxt_data!AC41)</f>
        <v>0.0</v>
      </c>
      <c r="V35" s="91" t="n">
        <f>VALUE(bc_nxt_data!AF41)</f>
        <v>0.0</v>
      </c>
      <c r="W35" s="91" t="n">
        <f>VALUE(bc_nxt_data!AG41)</f>
        <v>0.0</v>
      </c>
      <c r="X35" s="91" t="n">
        <f t="shared" si="12"/>
        <v>0.0</v>
      </c>
      <c r="Y35" s="91" t="n">
        <f t="shared" si="13"/>
        <v>0.0</v>
      </c>
      <c r="Z35" s="91" t="n">
        <f t="shared" si="10"/>
        <v>0.0</v>
      </c>
      <c r="AA35" s="92" t="n">
        <f t="shared" si="6"/>
        <v>0.0</v>
      </c>
    </row>
    <row r="36" spans="2:27">
      <c r="B36" s="149" t="s">
        <v>136</v>
      </c>
      <c r="C36" s="15" t="str">
        <f>bc_nxt_data!E42</f>
        <v>Dầu 132-25</v>
      </c>
      <c r="D36" s="91" t="n">
        <f>VALUE(bc_nxt_data!F42)</f>
        <v>0.0</v>
      </c>
      <c r="E36" s="91" t="n">
        <f>VALUE(bc_nxt_data!G42)</f>
        <v>0.0</v>
      </c>
      <c r="F36" s="91" t="n">
        <f>VALUE(bc_nxt_data!H42)</f>
        <v>0.0</v>
      </c>
      <c r="G36" s="91" t="n">
        <f>VALUE(bc_nxt_data!J42)</f>
        <v>0.0</v>
      </c>
      <c r="H36" s="91" t="n">
        <f>VALUE(bc_nxt_data!R42)</f>
        <v>0.0</v>
      </c>
      <c r="I36" s="91" t="n">
        <f>VALUE(bc_nxt_data!I42)</f>
        <v>0.0</v>
      </c>
      <c r="J36" s="91" t="n">
        <f>VALUE(bc_nxt_data!U42)</f>
        <v>0.0</v>
      </c>
      <c r="K36" s="91" t="n">
        <f>VALUE(bc_nxt_data!Q42)</f>
        <v>0.0</v>
      </c>
      <c r="L36" s="91" t="n">
        <f>VALUE(bc_nxt_data!S42)</f>
        <v>0.0</v>
      </c>
      <c r="M36" s="91" t="n">
        <f>VALUE(bc_nxt_data!T42)</f>
        <v>0.0</v>
      </c>
      <c r="N36" s="91" t="n">
        <f t="shared" si="11"/>
        <v>0.0</v>
      </c>
      <c r="O36" s="91" t="n">
        <f>VALUE(bc_nxt_data!X42)</f>
        <v>0.0</v>
      </c>
      <c r="P36" s="91" t="n">
        <f>VALUE(bc_nxt_data!AA42)</f>
        <v>0.0</v>
      </c>
      <c r="Q36" s="91" t="n">
        <f>VALUE(bc_nxt_data!Y42)</f>
        <v>0.0</v>
      </c>
      <c r="R36" s="91" t="n">
        <f>VALUE(bc_nxt_data!U42)</f>
        <v>0.0</v>
      </c>
      <c r="S36" s="91" t="n">
        <f>VALUE(bc_nxt_data!AB42)</f>
        <v>0.0</v>
      </c>
      <c r="T36" s="91" t="n">
        <f>VALUE(bc_nxt_data!AD42)</f>
        <v>0.0</v>
      </c>
      <c r="U36" s="91" t="n">
        <f>VALUE(bc_nxt_data!AC42)</f>
        <v>0.0</v>
      </c>
      <c r="V36" s="91" t="n">
        <f>VALUE(bc_nxt_data!AF42)</f>
        <v>0.0</v>
      </c>
      <c r="W36" s="91" t="n">
        <f>VALUE(bc_nxt_data!AG42)</f>
        <v>0.0</v>
      </c>
      <c r="X36" s="91" t="n">
        <f t="shared" si="12"/>
        <v>0.0</v>
      </c>
      <c r="Y36" s="91" t="n">
        <f t="shared" si="13"/>
        <v>0.0</v>
      </c>
      <c r="Z36" s="91" t="n">
        <f t="shared" si="10"/>
        <v>0.0</v>
      </c>
      <c r="AA36" s="92" t="n">
        <f t="shared" si="6"/>
        <v>0.0</v>
      </c>
    </row>
    <row r="37" spans="2:27">
      <c r="B37" s="149" t="s">
        <v>136</v>
      </c>
      <c r="C37" s="15" t="str">
        <f>bc_nxt_data!E43</f>
        <v>TK_DDC</v>
      </c>
      <c r="D37" s="91" t="n">
        <f>VALUE(bc_nxt_data!F43)</f>
        <v>0.0</v>
      </c>
      <c r="E37" s="91" t="n">
        <f>VALUE(bc_nxt_data!G43)</f>
        <v>0.0</v>
      </c>
      <c r="F37" s="91" t="n">
        <f>VALUE(bc_nxt_data!H43)</f>
        <v>0.0</v>
      </c>
      <c r="G37" s="91" t="n">
        <f>VALUE(bc_nxt_data!J43)</f>
        <v>0.0</v>
      </c>
      <c r="H37" s="91" t="n">
        <f>VALUE(bc_nxt_data!R43)</f>
        <v>0.0</v>
      </c>
      <c r="I37" s="91" t="n">
        <f>VALUE(bc_nxt_data!I43)</f>
        <v>0.0</v>
      </c>
      <c r="J37" s="91" t="n">
        <f>VALUE(bc_nxt_data!U43)</f>
        <v>0.0</v>
      </c>
      <c r="K37" s="91" t="n">
        <f>VALUE(bc_nxt_data!Q43)</f>
        <v>0.0</v>
      </c>
      <c r="L37" s="91" t="n">
        <f>VALUE(bc_nxt_data!S43)</f>
        <v>0.0</v>
      </c>
      <c r="M37" s="91" t="n">
        <f>VALUE(bc_nxt_data!T43)</f>
        <v>0.0</v>
      </c>
      <c r="N37" s="91" t="n">
        <f t="shared" si="11"/>
        <v>0.0</v>
      </c>
      <c r="O37" s="91" t="n">
        <f>VALUE(bc_nxt_data!X43)</f>
        <v>0.0</v>
      </c>
      <c r="P37" s="91" t="n">
        <f>VALUE(bc_nxt_data!AA43)</f>
        <v>0.0</v>
      </c>
      <c r="Q37" s="91" t="n">
        <f>VALUE(bc_nxt_data!Y43)</f>
        <v>0.0</v>
      </c>
      <c r="R37" s="91" t="n">
        <f>VALUE(bc_nxt_data!U43)</f>
        <v>0.0</v>
      </c>
      <c r="S37" s="91" t="n">
        <f>VALUE(bc_nxt_data!AB43)</f>
        <v>0.0</v>
      </c>
      <c r="T37" s="91" t="n">
        <f>VALUE(bc_nxt_data!AD43)</f>
        <v>0.0</v>
      </c>
      <c r="U37" s="91" t="n">
        <f>VALUE(bc_nxt_data!AC43)</f>
        <v>0.0</v>
      </c>
      <c r="V37" s="91" t="n">
        <f>VALUE(bc_nxt_data!AF43)</f>
        <v>0.0</v>
      </c>
      <c r="W37" s="91" t="n">
        <f>VALUE(bc_nxt_data!AG43)</f>
        <v>0.0</v>
      </c>
      <c r="X37" s="91" t="n">
        <f t="shared" si="12"/>
        <v>0.0</v>
      </c>
      <c r="Y37" s="91" t="n">
        <f t="shared" si="13"/>
        <v>0.0</v>
      </c>
      <c r="Z37" s="91" t="n">
        <f t="shared" si="10"/>
        <v>0.0</v>
      </c>
      <c r="AA37" s="92" t="n">
        <f t="shared" si="6"/>
        <v>0.0</v>
      </c>
    </row>
    <row r="38" spans="2:27" s="3" customFormat="1" ht="14.25">
      <c r="B38" s="150">
        <v>2</v>
      </c>
      <c r="C38" s="13" t="str">
        <f>bc_nxt_data!E44</f>
        <v>Turbonicoil210A(IPM-10)</v>
      </c>
      <c r="D38" s="89" t="n">
        <f>VALUE(bc_nxt_data!F44)</f>
        <v>0.0</v>
      </c>
      <c r="E38" s="89" t="n">
        <f>VALUE(bc_nxt_data!G44)</f>
        <v>0.0</v>
      </c>
      <c r="F38" s="89" t="n">
        <f>VALUE(bc_nxt_data!H44)</f>
        <v>0.0</v>
      </c>
      <c r="G38" s="89" t="n">
        <f>VALUE(bc_nxt_data!J44)</f>
        <v>0.0</v>
      </c>
      <c r="H38" s="89" t="n">
        <f>VALUE(bc_nxt_data!R44)</f>
        <v>0.0</v>
      </c>
      <c r="I38" s="89" t="n">
        <f>VALUE(bc_nxt_data!I44)</f>
        <v>0.0</v>
      </c>
      <c r="J38" s="89" t="n">
        <f>VALUE(bc_nxt_data!U44)</f>
        <v>0.0</v>
      </c>
      <c r="K38" s="89" t="n">
        <f>VALUE(bc_nxt_data!Q44)</f>
        <v>0.0</v>
      </c>
      <c r="L38" s="89" t="n">
        <f>VALUE(bc_nxt_data!S44)</f>
        <v>0.0</v>
      </c>
      <c r="M38" s="89" t="n">
        <f>VALUE(bc_nxt_data!T44)</f>
        <v>0.0</v>
      </c>
      <c r="N38" s="89" t="n">
        <f t="shared" si="11"/>
        <v>0.0</v>
      </c>
      <c r="O38" s="89" t="n">
        <f>VALUE(bc_nxt_data!X44)</f>
        <v>0.0</v>
      </c>
      <c r="P38" s="89" t="n">
        <f>VALUE(bc_nxt_data!AA44)</f>
        <v>0.0</v>
      </c>
      <c r="Q38" s="89" t="n">
        <f>VALUE(bc_nxt_data!Y44)</f>
        <v>0.0</v>
      </c>
      <c r="R38" s="89" t="n">
        <f>VALUE(bc_nxt_data!U44)</f>
        <v>0.0</v>
      </c>
      <c r="S38" s="89" t="n">
        <f>VALUE(bc_nxt_data!AB44)</f>
        <v>0.0</v>
      </c>
      <c r="T38" s="89" t="n">
        <f>VALUE(bc_nxt_data!AD44)</f>
        <v>0.0</v>
      </c>
      <c r="U38" s="89" t="n">
        <f>VALUE(bc_nxt_data!AC44)</f>
        <v>0.0</v>
      </c>
      <c r="V38" s="89" t="n">
        <f>VALUE(bc_nxt_data!AF44)</f>
        <v>0.0</v>
      </c>
      <c r="W38" s="89" t="n">
        <f>VALUE(bc_nxt_data!AG44)</f>
        <v>0.0</v>
      </c>
      <c r="X38" s="89" t="n">
        <f t="shared" si="12"/>
        <v>0.0</v>
      </c>
      <c r="Y38" s="89" t="n">
        <f t="shared" si="13"/>
        <v>0.0</v>
      </c>
      <c r="Z38" s="89" t="n">
        <f t="shared" si="10"/>
        <v>0.0</v>
      </c>
      <c r="AA38" s="90" t="n">
        <f t="shared" si="6"/>
        <v>0.0</v>
      </c>
    </row>
    <row r="39" spans="2:27">
      <c r="B39" s="149" t="s">
        <v>136</v>
      </c>
      <c r="C39" s="15" t="str">
        <f>bc_nxt_data!E45</f>
        <v>Turbonicoil 98(B3V)</v>
      </c>
      <c r="D39" s="91" t="n">
        <f>VALUE(bc_nxt_data!F45)</f>
        <v>0.0</v>
      </c>
      <c r="E39" s="91" t="n">
        <f>VALUE(bc_nxt_data!G45)</f>
        <v>0.0</v>
      </c>
      <c r="F39" s="91" t="n">
        <f>VALUE(bc_nxt_data!H45)</f>
        <v>0.0</v>
      </c>
      <c r="G39" s="91" t="n">
        <f>VALUE(bc_nxt_data!J45)</f>
        <v>0.0</v>
      </c>
      <c r="H39" s="91" t="n">
        <f>VALUE(bc_nxt_data!R45)</f>
        <v>0.0</v>
      </c>
      <c r="I39" s="91" t="n">
        <f>VALUE(bc_nxt_data!I45)</f>
        <v>0.0</v>
      </c>
      <c r="J39" s="91" t="n">
        <f>VALUE(bc_nxt_data!U45)</f>
        <v>0.0</v>
      </c>
      <c r="K39" s="91" t="n">
        <f>VALUE(bc_nxt_data!Q45)</f>
        <v>0.0</v>
      </c>
      <c r="L39" s="91" t="n">
        <f>VALUE(bc_nxt_data!S45)</f>
        <v>0.0</v>
      </c>
      <c r="M39" s="91" t="n">
        <f>VALUE(bc_nxt_data!T45)</f>
        <v>0.0</v>
      </c>
      <c r="N39" s="91" t="n">
        <f t="shared" si="11"/>
        <v>0.0</v>
      </c>
      <c r="O39" s="91" t="n">
        <f>VALUE(bc_nxt_data!X45)</f>
        <v>0.0</v>
      </c>
      <c r="P39" s="91" t="n">
        <f>VALUE(bc_nxt_data!AA45)</f>
        <v>0.0</v>
      </c>
      <c r="Q39" s="91" t="n">
        <f>VALUE(bc_nxt_data!Y45)</f>
        <v>0.0</v>
      </c>
      <c r="R39" s="91" t="n">
        <f>VALUE(bc_nxt_data!U45)</f>
        <v>0.0</v>
      </c>
      <c r="S39" s="91" t="n">
        <f>VALUE(bc_nxt_data!AB45)</f>
        <v>0.0</v>
      </c>
      <c r="T39" s="91" t="n">
        <f>VALUE(bc_nxt_data!AD45)</f>
        <v>0.0</v>
      </c>
      <c r="U39" s="91" t="n">
        <f>VALUE(bc_nxt_data!AC45)</f>
        <v>0.0</v>
      </c>
      <c r="V39" s="91" t="n">
        <f>VALUE(bc_nxt_data!AF45)</f>
        <v>0.0</v>
      </c>
      <c r="W39" s="91" t="n">
        <f>VALUE(bc_nxt_data!AG45)</f>
        <v>0.0</v>
      </c>
      <c r="X39" s="91" t="n">
        <f t="shared" si="12"/>
        <v>0.0</v>
      </c>
      <c r="Y39" s="91" t="n">
        <f t="shared" si="13"/>
        <v>0.0</v>
      </c>
      <c r="Z39" s="91" t="n">
        <f t="shared" si="10"/>
        <v>0.0</v>
      </c>
      <c r="AA39" s="92" t="n">
        <f t="shared" si="6"/>
        <v>0.0</v>
      </c>
    </row>
    <row r="40" spans="2:27">
      <c r="B40" s="149" t="s">
        <v>136</v>
      </c>
      <c r="C40" s="15" t="str">
        <f>bc_nxt_data!E46</f>
        <v>Turbonicoil 35M (B3V)</v>
      </c>
      <c r="D40" s="91" t="n">
        <f>VALUE(bc_nxt_data!F46)</f>
        <v>0.0</v>
      </c>
      <c r="E40" s="91" t="n">
        <f>VALUE(bc_nxt_data!G46)</f>
        <v>0.0</v>
      </c>
      <c r="F40" s="91" t="n">
        <f>VALUE(bc_nxt_data!H46)</f>
        <v>0.0</v>
      </c>
      <c r="G40" s="91" t="n">
        <f>VALUE(bc_nxt_data!J46)</f>
        <v>0.0</v>
      </c>
      <c r="H40" s="91" t="n">
        <f>VALUE(bc_nxt_data!R46)</f>
        <v>0.0</v>
      </c>
      <c r="I40" s="91" t="n">
        <f>VALUE(bc_nxt_data!I46)</f>
        <v>0.0</v>
      </c>
      <c r="J40" s="91" t="n">
        <f>VALUE(bc_nxt_data!U46)</f>
        <v>0.0</v>
      </c>
      <c r="K40" s="91" t="n">
        <f>VALUE(bc_nxt_data!Q46)</f>
        <v>0.0</v>
      </c>
      <c r="L40" s="91" t="n">
        <f>VALUE(bc_nxt_data!S46)</f>
        <v>0.0</v>
      </c>
      <c r="M40" s="91" t="n">
        <f>VALUE(bc_nxt_data!T46)</f>
        <v>0.0</v>
      </c>
      <c r="N40" s="91" t="n">
        <f t="shared" si="11"/>
        <v>0.0</v>
      </c>
      <c r="O40" s="91" t="n">
        <f>VALUE(bc_nxt_data!X46)</f>
        <v>0.0</v>
      </c>
      <c r="P40" s="91" t="n">
        <f>VALUE(bc_nxt_data!AA46)</f>
        <v>0.0</v>
      </c>
      <c r="Q40" s="91" t="n">
        <f>VALUE(bc_nxt_data!Y46)</f>
        <v>0.0</v>
      </c>
      <c r="R40" s="91" t="n">
        <f>VALUE(bc_nxt_data!U46)</f>
        <v>0.0</v>
      </c>
      <c r="S40" s="91" t="n">
        <f>VALUE(bc_nxt_data!AB46)</f>
        <v>0.0</v>
      </c>
      <c r="T40" s="91" t="n">
        <f>VALUE(bc_nxt_data!AD46)</f>
        <v>0.0</v>
      </c>
      <c r="U40" s="91" t="n">
        <f>VALUE(bc_nxt_data!AC46)</f>
        <v>0.0</v>
      </c>
      <c r="V40" s="91" t="n">
        <f>VALUE(bc_nxt_data!AF46)</f>
        <v>0.0</v>
      </c>
      <c r="W40" s="91" t="n">
        <f>VALUE(bc_nxt_data!AG46)</f>
        <v>0.0</v>
      </c>
      <c r="X40" s="91" t="n">
        <f t="shared" si="12"/>
        <v>0.0</v>
      </c>
      <c r="Y40" s="91" t="n">
        <f t="shared" si="13"/>
        <v>0.0</v>
      </c>
      <c r="Z40" s="91" t="n">
        <f t="shared" si="10"/>
        <v>0.0</v>
      </c>
      <c r="AA40" s="92" t="n">
        <f t="shared" si="6"/>
        <v>0.0</v>
      </c>
    </row>
    <row r="41" spans="2:27">
      <c r="B41" s="149" t="s">
        <v>136</v>
      </c>
      <c r="C41" s="15" t="str">
        <f>bc_nxt_data!E47</f>
        <v>Turbonicoil 321(MC8P)</v>
      </c>
      <c r="D41" s="91" t="n">
        <f>VALUE(bc_nxt_data!F47)</f>
        <v>0.0</v>
      </c>
      <c r="E41" s="91" t="n">
        <f>VALUE(bc_nxt_data!G47)</f>
        <v>0.0</v>
      </c>
      <c r="F41" s="91" t="n">
        <f>VALUE(bc_nxt_data!H47)</f>
        <v>0.0</v>
      </c>
      <c r="G41" s="91" t="n">
        <f>VALUE(bc_nxt_data!J47)</f>
        <v>0.0</v>
      </c>
      <c r="H41" s="91" t="n">
        <f>VALUE(bc_nxt_data!R47)</f>
        <v>0.0</v>
      </c>
      <c r="I41" s="91" t="n">
        <f>VALUE(bc_nxt_data!I47)</f>
        <v>0.0</v>
      </c>
      <c r="J41" s="91" t="n">
        <f>VALUE(bc_nxt_data!U47)</f>
        <v>0.0</v>
      </c>
      <c r="K41" s="91" t="n">
        <f>VALUE(bc_nxt_data!Q47)</f>
        <v>0.0</v>
      </c>
      <c r="L41" s="91" t="n">
        <f>VALUE(bc_nxt_data!S47)</f>
        <v>0.0</v>
      </c>
      <c r="M41" s="91" t="n">
        <f>VALUE(bc_nxt_data!T47)</f>
        <v>0.0</v>
      </c>
      <c r="N41" s="91" t="n">
        <f t="shared" si="11"/>
        <v>0.0</v>
      </c>
      <c r="O41" s="91" t="n">
        <f>VALUE(bc_nxt_data!X47)</f>
        <v>0.0</v>
      </c>
      <c r="P41" s="91" t="n">
        <f>VALUE(bc_nxt_data!AA47)</f>
        <v>0.0</v>
      </c>
      <c r="Q41" s="91" t="n">
        <f>VALUE(bc_nxt_data!Y47)</f>
        <v>0.0</v>
      </c>
      <c r="R41" s="91" t="n">
        <f>VALUE(bc_nxt_data!U47)</f>
        <v>0.0</v>
      </c>
      <c r="S41" s="91" t="n">
        <f>VALUE(bc_nxt_data!AB47)</f>
        <v>0.0</v>
      </c>
      <c r="T41" s="91" t="n">
        <f>VALUE(bc_nxt_data!AD47)</f>
        <v>0.0</v>
      </c>
      <c r="U41" s="91" t="n">
        <f>VALUE(bc_nxt_data!AC47)</f>
        <v>0.0</v>
      </c>
      <c r="V41" s="91" t="n">
        <f>VALUE(bc_nxt_data!AF47)</f>
        <v>0.0</v>
      </c>
      <c r="W41" s="91" t="n">
        <f>VALUE(bc_nxt_data!AG47)</f>
        <v>0.0</v>
      </c>
      <c r="X41" s="91" t="n">
        <f t="shared" si="12"/>
        <v>0.0</v>
      </c>
      <c r="Y41" s="91" t="n">
        <f t="shared" si="13"/>
        <v>0.0</v>
      </c>
      <c r="Z41" s="91" t="n">
        <f t="shared" si="10"/>
        <v>0.0</v>
      </c>
      <c r="AA41" s="92" t="n">
        <f t="shared" si="6"/>
        <v>0.0</v>
      </c>
    </row>
    <row r="42" spans="2:27">
      <c r="B42" s="149" t="s">
        <v>136</v>
      </c>
      <c r="C42" s="15" t="str">
        <f>bc_nxt_data!E48</f>
        <v>Hypôit (TC Gip)</v>
      </c>
      <c r="D42" s="91" t="n">
        <f>VALUE(bc_nxt_data!F48)</f>
        <v>0.0</v>
      </c>
      <c r="E42" s="91" t="n">
        <f>VALUE(bc_nxt_data!G48)</f>
        <v>0.0</v>
      </c>
      <c r="F42" s="91" t="n">
        <f>VALUE(bc_nxt_data!H48)</f>
        <v>0.0</v>
      </c>
      <c r="G42" s="91" t="n">
        <f>VALUE(bc_nxt_data!J48)</f>
        <v>0.0</v>
      </c>
      <c r="H42" s="91" t="n">
        <f>VALUE(bc_nxt_data!R48)</f>
        <v>0.0</v>
      </c>
      <c r="I42" s="91" t="n">
        <f>VALUE(bc_nxt_data!I48)</f>
        <v>0.0</v>
      </c>
      <c r="J42" s="91" t="n">
        <f>VALUE(bc_nxt_data!U48)</f>
        <v>0.0</v>
      </c>
      <c r="K42" s="91" t="n">
        <f>VALUE(bc_nxt_data!Q48)</f>
        <v>0.0</v>
      </c>
      <c r="L42" s="91" t="n">
        <f>VALUE(bc_nxt_data!S48)</f>
        <v>0.0</v>
      </c>
      <c r="M42" s="91" t="n">
        <f>VALUE(bc_nxt_data!T48)</f>
        <v>0.0</v>
      </c>
      <c r="N42" s="91" t="n">
        <f t="shared" si="11"/>
        <v>0.0</v>
      </c>
      <c r="O42" s="91" t="n">
        <f>VALUE(bc_nxt_data!X48)</f>
        <v>0.0</v>
      </c>
      <c r="P42" s="91" t="n">
        <f>VALUE(bc_nxt_data!AA48)</f>
        <v>0.0</v>
      </c>
      <c r="Q42" s="91" t="n">
        <f>VALUE(bc_nxt_data!Y48)</f>
        <v>0.0</v>
      </c>
      <c r="R42" s="91" t="n">
        <f>VALUE(bc_nxt_data!U48)</f>
        <v>0.0</v>
      </c>
      <c r="S42" s="91" t="n">
        <f>VALUE(bc_nxt_data!AB48)</f>
        <v>0.0</v>
      </c>
      <c r="T42" s="91" t="n">
        <f>VALUE(bc_nxt_data!AD48)</f>
        <v>0.0</v>
      </c>
      <c r="U42" s="91" t="n">
        <f>VALUE(bc_nxt_data!AC48)</f>
        <v>0.0</v>
      </c>
      <c r="V42" s="91" t="n">
        <f>VALUE(bc_nxt_data!AF48)</f>
        <v>0.0</v>
      </c>
      <c r="W42" s="91" t="n">
        <f>VALUE(bc_nxt_data!AG48)</f>
        <v>0.0</v>
      </c>
      <c r="X42" s="91" t="n">
        <f t="shared" si="12"/>
        <v>0.0</v>
      </c>
      <c r="Y42" s="91" t="n">
        <f t="shared" si="13"/>
        <v>0.0</v>
      </c>
      <c r="Z42" s="91" t="n">
        <f t="shared" si="10"/>
        <v>0.0</v>
      </c>
      <c r="AA42" s="92" t="n">
        <f t="shared" si="6"/>
        <v>0.0</v>
      </c>
    </row>
    <row r="43" spans="2:27">
      <c r="B43" s="149" t="s">
        <v>136</v>
      </c>
      <c r="C43" s="15" t="str">
        <f>bc_nxt_data!E49</f>
        <v>Dầu MC-8P</v>
      </c>
      <c r="D43" s="91" t="n">
        <f>VALUE(bc_nxt_data!F49)</f>
        <v>0.0</v>
      </c>
      <c r="E43" s="91" t="n">
        <f>VALUE(bc_nxt_data!G49)</f>
        <v>0.0</v>
      </c>
      <c r="F43" s="91" t="n">
        <f>VALUE(bc_nxt_data!H49)</f>
        <v>0.0</v>
      </c>
      <c r="G43" s="91" t="n">
        <f>VALUE(bc_nxt_data!J49)</f>
        <v>0.0</v>
      </c>
      <c r="H43" s="91" t="n">
        <f>VALUE(bc_nxt_data!R49)</f>
        <v>0.0</v>
      </c>
      <c r="I43" s="91" t="n">
        <f>VALUE(bc_nxt_data!I49)</f>
        <v>0.0</v>
      </c>
      <c r="J43" s="91" t="n">
        <f>VALUE(bc_nxt_data!U49)</f>
        <v>0.0</v>
      </c>
      <c r="K43" s="91" t="n">
        <f>VALUE(bc_nxt_data!Q49)</f>
        <v>0.0</v>
      </c>
      <c r="L43" s="91" t="n">
        <f>VALUE(bc_nxt_data!S49)</f>
        <v>0.0</v>
      </c>
      <c r="M43" s="91" t="n">
        <f>VALUE(bc_nxt_data!T49)</f>
        <v>0.0</v>
      </c>
      <c r="N43" s="91" t="n">
        <f t="shared" si="11"/>
        <v>0.0</v>
      </c>
      <c r="O43" s="91" t="n">
        <f>VALUE(bc_nxt_data!X49)</f>
        <v>0.0</v>
      </c>
      <c r="P43" s="91" t="n">
        <f>VALUE(bc_nxt_data!AA49)</f>
        <v>0.0</v>
      </c>
      <c r="Q43" s="91" t="n">
        <f>VALUE(bc_nxt_data!Y49)</f>
        <v>0.0</v>
      </c>
      <c r="R43" s="91" t="n">
        <f>VALUE(bc_nxt_data!U49)</f>
        <v>0.0</v>
      </c>
      <c r="S43" s="91" t="n">
        <f>VALUE(bc_nxt_data!AB49)</f>
        <v>0.0</v>
      </c>
      <c r="T43" s="91" t="n">
        <f>VALUE(bc_nxt_data!AD49)</f>
        <v>0.0</v>
      </c>
      <c r="U43" s="91" t="n">
        <f>VALUE(bc_nxt_data!AC49)</f>
        <v>0.0</v>
      </c>
      <c r="V43" s="91" t="n">
        <f>VALUE(bc_nxt_data!AF49)</f>
        <v>0.0</v>
      </c>
      <c r="W43" s="91" t="n">
        <f>VALUE(bc_nxt_data!AG49)</f>
        <v>0.0</v>
      </c>
      <c r="X43" s="91" t="n">
        <f t="shared" si="12"/>
        <v>0.0</v>
      </c>
      <c r="Y43" s="91" t="n">
        <f t="shared" si="13"/>
        <v>0.0</v>
      </c>
      <c r="Z43" s="91" t="n">
        <f t="shared" si="10"/>
        <v>0.0</v>
      </c>
      <c r="AA43" s="92" t="n">
        <f t="shared" si="6"/>
        <v>0.0</v>
      </c>
    </row>
    <row r="44" spans="2:27">
      <c r="B44" s="149" t="s">
        <v>136</v>
      </c>
      <c r="C44" s="15" t="str">
        <f>bc_nxt_data!E50</f>
        <v>Dầu MC-20</v>
      </c>
      <c r="D44" s="91" t="n">
        <f>VALUE(bc_nxt_data!F50)</f>
        <v>0.0</v>
      </c>
      <c r="E44" s="91" t="n">
        <f>VALUE(bc_nxt_data!G50)</f>
        <v>0.0</v>
      </c>
      <c r="F44" s="91" t="n">
        <f>VALUE(bc_nxt_data!H50)</f>
        <v>0.0</v>
      </c>
      <c r="G44" s="91" t="n">
        <f>VALUE(bc_nxt_data!J50)</f>
        <v>0.0</v>
      </c>
      <c r="H44" s="91" t="n">
        <f>VALUE(bc_nxt_data!R50)</f>
        <v>0.0</v>
      </c>
      <c r="I44" s="91" t="n">
        <f>VALUE(bc_nxt_data!I50)</f>
        <v>0.0</v>
      </c>
      <c r="J44" s="91" t="n">
        <f>VALUE(bc_nxt_data!U50)</f>
        <v>0.0</v>
      </c>
      <c r="K44" s="91" t="n">
        <f>VALUE(bc_nxt_data!Q50)</f>
        <v>0.0</v>
      </c>
      <c r="L44" s="91" t="n">
        <f>VALUE(bc_nxt_data!S50)</f>
        <v>0.0</v>
      </c>
      <c r="M44" s="91" t="n">
        <f>VALUE(bc_nxt_data!T50)</f>
        <v>0.0</v>
      </c>
      <c r="N44" s="91" t="n">
        <f t="shared" si="11"/>
        <v>0.0</v>
      </c>
      <c r="O44" s="91" t="n">
        <f>VALUE(bc_nxt_data!X50)</f>
        <v>0.0</v>
      </c>
      <c r="P44" s="91" t="n">
        <f>VALUE(bc_nxt_data!AA50)</f>
        <v>0.0</v>
      </c>
      <c r="Q44" s="91" t="n">
        <f>VALUE(bc_nxt_data!Y50)</f>
        <v>0.0</v>
      </c>
      <c r="R44" s="91" t="n">
        <f>VALUE(bc_nxt_data!U50)</f>
        <v>0.0</v>
      </c>
      <c r="S44" s="91" t="n">
        <f>VALUE(bc_nxt_data!AB50)</f>
        <v>0.0</v>
      </c>
      <c r="T44" s="91" t="n">
        <f>VALUE(bc_nxt_data!AD50)</f>
        <v>0.0</v>
      </c>
      <c r="U44" s="91" t="n">
        <f>VALUE(bc_nxt_data!AC50)</f>
        <v>0.0</v>
      </c>
      <c r="V44" s="91" t="n">
        <f>VALUE(bc_nxt_data!AF50)</f>
        <v>0.0</v>
      </c>
      <c r="W44" s="91" t="n">
        <f>VALUE(bc_nxt_data!AG50)</f>
        <v>0.0</v>
      </c>
      <c r="X44" s="91" t="n">
        <f t="shared" si="12"/>
        <v>0.0</v>
      </c>
      <c r="Y44" s="91" t="n">
        <f t="shared" si="13"/>
        <v>0.0</v>
      </c>
      <c r="Z44" s="91" t="n">
        <f t="shared" si="10"/>
        <v>0.0</v>
      </c>
      <c r="AA44" s="92" t="n">
        <f t="shared" si="6"/>
        <v>0.0</v>
      </c>
    </row>
    <row r="45" spans="2:27" s="3" customFormat="1" ht="14.25">
      <c r="B45" s="150">
        <v>3</v>
      </c>
      <c r="C45" s="13" t="str">
        <f>bc_nxt_data!E51</f>
        <v>Dầu IPM-10</v>
      </c>
      <c r="D45" s="89" t="n">
        <f>VALUE(bc_nxt_data!F51)</f>
        <v>0.0</v>
      </c>
      <c r="E45" s="89" t="n">
        <f>VALUE(bc_nxt_data!G51)</f>
        <v>0.0</v>
      </c>
      <c r="F45" s="89" t="n">
        <f>VALUE(bc_nxt_data!H51)</f>
        <v>0.0</v>
      </c>
      <c r="G45" s="89" t="n">
        <f>VALUE(bc_nxt_data!J51)</f>
        <v>0.0</v>
      </c>
      <c r="H45" s="89" t="n">
        <f>VALUE(bc_nxt_data!R51)</f>
        <v>0.0</v>
      </c>
      <c r="I45" s="89" t="n">
        <f>VALUE(bc_nxt_data!I51)</f>
        <v>0.0</v>
      </c>
      <c r="J45" s="89" t="n">
        <f>VALUE(bc_nxt_data!U51)</f>
        <v>0.0</v>
      </c>
      <c r="K45" s="89" t="n">
        <f>VALUE(bc_nxt_data!Q51)</f>
        <v>0.0</v>
      </c>
      <c r="L45" s="89" t="n">
        <f>VALUE(bc_nxt_data!S51)</f>
        <v>0.0</v>
      </c>
      <c r="M45" s="89" t="n">
        <f>VALUE(bc_nxt_data!T51)</f>
        <v>0.0</v>
      </c>
      <c r="N45" s="89" t="n">
        <f t="shared" si="11"/>
        <v>0.0</v>
      </c>
      <c r="O45" s="89" t="n">
        <f>VALUE(bc_nxt_data!X51)</f>
        <v>0.0</v>
      </c>
      <c r="P45" s="89" t="n">
        <f>VALUE(bc_nxt_data!AA51)</f>
        <v>0.0</v>
      </c>
      <c r="Q45" s="89" t="n">
        <f>VALUE(bc_nxt_data!Y51)</f>
        <v>0.0</v>
      </c>
      <c r="R45" s="89" t="n">
        <f>VALUE(bc_nxt_data!U51)</f>
        <v>0.0</v>
      </c>
      <c r="S45" s="89" t="n">
        <f>VALUE(bc_nxt_data!AB51)</f>
        <v>0.0</v>
      </c>
      <c r="T45" s="89" t="n">
        <f>VALUE(bc_nxt_data!AD51)</f>
        <v>0.0</v>
      </c>
      <c r="U45" s="89" t="n">
        <f>VALUE(bc_nxt_data!AC51)</f>
        <v>0.0</v>
      </c>
      <c r="V45" s="89" t="n">
        <f>VALUE(bc_nxt_data!AF51)</f>
        <v>0.0</v>
      </c>
      <c r="W45" s="89" t="n">
        <f>VALUE(bc_nxt_data!AG51)</f>
        <v>0.0</v>
      </c>
      <c r="X45" s="89" t="n">
        <f t="shared" si="12"/>
        <v>0.0</v>
      </c>
      <c r="Y45" s="89" t="n">
        <f t="shared" si="13"/>
        <v>0.0</v>
      </c>
      <c r="Z45" s="89" t="n">
        <f t="shared" si="10"/>
        <v>0.0</v>
      </c>
      <c r="AA45" s="90" t="n">
        <f t="shared" si="6"/>
        <v>0.0</v>
      </c>
    </row>
    <row r="46" spans="2:27">
      <c r="B46" s="149" t="s">
        <v>136</v>
      </c>
      <c r="C46" s="15" t="str">
        <f>bc_nxt_data!E52</f>
        <v>Dầu B-3V</v>
      </c>
      <c r="D46" s="91" t="n">
        <f>VALUE(bc_nxt_data!F52)</f>
        <v>0.0</v>
      </c>
      <c r="E46" s="91" t="n">
        <f>VALUE(bc_nxt_data!G52)</f>
        <v>0.0</v>
      </c>
      <c r="F46" s="91" t="n">
        <f>VALUE(bc_nxt_data!H52)</f>
        <v>0.0</v>
      </c>
      <c r="G46" s="91" t="n">
        <f>VALUE(bc_nxt_data!J52)</f>
        <v>0.0</v>
      </c>
      <c r="H46" s="91" t="n">
        <f>VALUE(bc_nxt_data!R52)</f>
        <v>0.0</v>
      </c>
      <c r="I46" s="91" t="n">
        <f>VALUE(bc_nxt_data!I52)</f>
        <v>0.0</v>
      </c>
      <c r="J46" s="91" t="n">
        <f>VALUE(bc_nxt_data!U52)</f>
        <v>0.0</v>
      </c>
      <c r="K46" s="91" t="n">
        <f>VALUE(bc_nxt_data!Q52)</f>
        <v>0.0</v>
      </c>
      <c r="L46" s="91" t="n">
        <f>VALUE(bc_nxt_data!S52)</f>
        <v>0.0</v>
      </c>
      <c r="M46" s="91" t="n">
        <f>VALUE(bc_nxt_data!T52)</f>
        <v>0.0</v>
      </c>
      <c r="N46" s="91" t="n">
        <f t="shared" si="11"/>
        <v>0.0</v>
      </c>
      <c r="O46" s="91" t="n">
        <f>VALUE(bc_nxt_data!X52)</f>
        <v>0.0</v>
      </c>
      <c r="P46" s="91" t="n">
        <f>VALUE(bc_nxt_data!AA52)</f>
        <v>0.0</v>
      </c>
      <c r="Q46" s="91" t="n">
        <f>VALUE(bc_nxt_data!Y52)</f>
        <v>0.0</v>
      </c>
      <c r="R46" s="91" t="n">
        <f>VALUE(bc_nxt_data!U52)</f>
        <v>0.0</v>
      </c>
      <c r="S46" s="91" t="n">
        <f>VALUE(bc_nxt_data!AB52)</f>
        <v>0.0</v>
      </c>
      <c r="T46" s="91" t="n">
        <f>VALUE(bc_nxt_data!AD52)</f>
        <v>0.0</v>
      </c>
      <c r="U46" s="91" t="n">
        <f>VALUE(bc_nxt_data!AC52)</f>
        <v>0.0</v>
      </c>
      <c r="V46" s="91" t="n">
        <f>VALUE(bc_nxt_data!AF52)</f>
        <v>0.0</v>
      </c>
      <c r="W46" s="91" t="n">
        <f>VALUE(bc_nxt_data!AG52)</f>
        <v>0.0</v>
      </c>
      <c r="X46" s="91" t="n">
        <f t="shared" si="12"/>
        <v>0.0</v>
      </c>
      <c r="Y46" s="91" t="n">
        <f t="shared" si="13"/>
        <v>0.0</v>
      </c>
      <c r="Z46" s="91" t="n">
        <f t="shared" si="10"/>
        <v>0.0</v>
      </c>
      <c r="AA46" s="92" t="n">
        <f t="shared" si="6"/>
        <v>0.0</v>
      </c>
    </row>
    <row r="47" spans="2:27">
      <c r="B47" s="149" t="s">
        <v>136</v>
      </c>
      <c r="C47" s="15" t="str">
        <f>bc_nxt_data!E53</f>
        <v>Aeroshell oi100 (MC20)</v>
      </c>
      <c r="D47" s="91" t="n">
        <f>VALUE(bc_nxt_data!F53)</f>
        <v>0.0</v>
      </c>
      <c r="E47" s="91" t="n">
        <f>VALUE(bc_nxt_data!G53)</f>
        <v>0.0</v>
      </c>
      <c r="F47" s="91" t="n">
        <f>VALUE(bc_nxt_data!H53)</f>
        <v>0.0</v>
      </c>
      <c r="G47" s="91" t="n">
        <f>VALUE(bc_nxt_data!J53)</f>
        <v>0.0</v>
      </c>
      <c r="H47" s="91" t="n">
        <f>VALUE(bc_nxt_data!R53)</f>
        <v>0.0</v>
      </c>
      <c r="I47" s="91" t="n">
        <f>VALUE(bc_nxt_data!I53)</f>
        <v>0.0</v>
      </c>
      <c r="J47" s="91" t="n">
        <f>VALUE(bc_nxt_data!U53)</f>
        <v>0.0</v>
      </c>
      <c r="K47" s="91" t="n">
        <f>VALUE(bc_nxt_data!Q53)</f>
        <v>0.0</v>
      </c>
      <c r="L47" s="91" t="n">
        <f>VALUE(bc_nxt_data!S53)</f>
        <v>0.0</v>
      </c>
      <c r="M47" s="91" t="n">
        <f>VALUE(bc_nxt_data!T53)</f>
        <v>0.0</v>
      </c>
      <c r="N47" s="91" t="n">
        <f t="shared" si="11"/>
        <v>0.0</v>
      </c>
      <c r="O47" s="91" t="n">
        <f>VALUE(bc_nxt_data!X53)</f>
        <v>0.0</v>
      </c>
      <c r="P47" s="91" t="n">
        <f>VALUE(bc_nxt_data!AA53)</f>
        <v>0.0</v>
      </c>
      <c r="Q47" s="91" t="n">
        <f>VALUE(bc_nxt_data!Y53)</f>
        <v>0.0</v>
      </c>
      <c r="R47" s="91" t="n">
        <f>VALUE(bc_nxt_data!U53)</f>
        <v>0.0</v>
      </c>
      <c r="S47" s="91" t="n">
        <f>VALUE(bc_nxt_data!AB53)</f>
        <v>0.0</v>
      </c>
      <c r="T47" s="91" t="n">
        <f>VALUE(bc_nxt_data!AD53)</f>
        <v>0.0</v>
      </c>
      <c r="U47" s="91" t="n">
        <f>VALUE(bc_nxt_data!AC53)</f>
        <v>0.0</v>
      </c>
      <c r="V47" s="91" t="n">
        <f>VALUE(bc_nxt_data!AF53)</f>
        <v>0.0</v>
      </c>
      <c r="W47" s="91" t="n">
        <f>VALUE(bc_nxt_data!AG53)</f>
        <v>0.0</v>
      </c>
      <c r="X47" s="91" t="n">
        <f t="shared" si="12"/>
        <v>0.0</v>
      </c>
      <c r="Y47" s="91" t="n">
        <f t="shared" si="13"/>
        <v>0.0</v>
      </c>
      <c r="Z47" s="91" t="n">
        <f t="shared" si="10"/>
        <v>0.0</v>
      </c>
      <c r="AA47" s="92" t="n">
        <f t="shared" si="6"/>
        <v>0.0</v>
      </c>
    </row>
    <row r="48" spans="2:27" s="3" customFormat="1" ht="14.25">
      <c r="B48" s="150">
        <v>4</v>
      </c>
      <c r="C48" s="13" t="str">
        <f>bc_nxt_data!E54</f>
        <v>MD_MGMS</v>
      </c>
      <c r="D48" s="89" t="n">
        <f>VALUE(bc_nxt_data!F54)</f>
        <v>0.0</v>
      </c>
      <c r="E48" s="89" t="n">
        <f>VALUE(bc_nxt_data!G54)</f>
        <v>0.0</v>
      </c>
      <c r="F48" s="89" t="n">
        <f>VALUE(bc_nxt_data!H54)</f>
        <v>0.0</v>
      </c>
      <c r="G48" s="89" t="n">
        <f>VALUE(bc_nxt_data!J54)</f>
        <v>0.0</v>
      </c>
      <c r="H48" s="89" t="n">
        <f>VALUE(bc_nxt_data!R54)</f>
        <v>0.0</v>
      </c>
      <c r="I48" s="89" t="n">
        <f>VALUE(bc_nxt_data!I54)</f>
        <v>0.0</v>
      </c>
      <c r="J48" s="89" t="n">
        <f>VALUE(bc_nxt_data!U54)</f>
        <v>0.0</v>
      </c>
      <c r="K48" s="89" t="n">
        <f>VALUE(bc_nxt_data!Q54)</f>
        <v>0.0</v>
      </c>
      <c r="L48" s="89" t="n">
        <f>VALUE(bc_nxt_data!S54)</f>
        <v>0.0</v>
      </c>
      <c r="M48" s="89" t="n">
        <f>VALUE(bc_nxt_data!T54)</f>
        <v>0.0</v>
      </c>
      <c r="N48" s="89" t="n">
        <f t="shared" si="11"/>
        <v>0.0</v>
      </c>
      <c r="O48" s="89" t="n">
        <f>VALUE(bc_nxt_data!X54)</f>
        <v>0.0</v>
      </c>
      <c r="P48" s="89" t="n">
        <f>VALUE(bc_nxt_data!AA54)</f>
        <v>0.0</v>
      </c>
      <c r="Q48" s="89" t="n">
        <f>VALUE(bc_nxt_data!Y54)</f>
        <v>0.0</v>
      </c>
      <c r="R48" s="89" t="n">
        <f>VALUE(bc_nxt_data!U54)</f>
        <v>0.0</v>
      </c>
      <c r="S48" s="89" t="n">
        <f>VALUE(bc_nxt_data!AB54)</f>
        <v>0.0</v>
      </c>
      <c r="T48" s="89" t="n">
        <f>VALUE(bc_nxt_data!AD54)</f>
        <v>0.0</v>
      </c>
      <c r="U48" s="89" t="n">
        <f>VALUE(bc_nxt_data!AC54)</f>
        <v>0.0</v>
      </c>
      <c r="V48" s="89" t="n">
        <f>VALUE(bc_nxt_data!AF54)</f>
        <v>0.0</v>
      </c>
      <c r="W48" s="89" t="n">
        <f>VALUE(bc_nxt_data!AG54)</f>
        <v>0.0</v>
      </c>
      <c r="X48" s="89" t="n">
        <f t="shared" si="12"/>
        <v>0.0</v>
      </c>
      <c r="Y48" s="89" t="n">
        <f t="shared" si="13"/>
        <v>0.0</v>
      </c>
      <c r="Z48" s="89" t="n">
        <f t="shared" si="10"/>
        <v>0.0</v>
      </c>
      <c r="AA48" s="90" t="n">
        <f t="shared" si="6"/>
        <v>0.0</v>
      </c>
    </row>
    <row r="49" spans="2:27">
      <c r="B49" s="149" t="s">
        <v>136</v>
      </c>
      <c r="C49" s="15" t="str">
        <f>bc_nxt_data!E55</f>
        <v>Opalgrease No3</v>
      </c>
      <c r="D49" s="91" t="n">
        <f>VALUE(bc_nxt_data!F55)</f>
        <v>0.0</v>
      </c>
      <c r="E49" s="91" t="n">
        <f>VALUE(bc_nxt_data!G55)</f>
        <v>0.0</v>
      </c>
      <c r="F49" s="91" t="n">
        <f>VALUE(bc_nxt_data!H55)</f>
        <v>0.0</v>
      </c>
      <c r="G49" s="91" t="n">
        <f>VALUE(bc_nxt_data!J55)</f>
        <v>0.0</v>
      </c>
      <c r="H49" s="91" t="n">
        <f>VALUE(bc_nxt_data!R55)</f>
        <v>0.0</v>
      </c>
      <c r="I49" s="91" t="n">
        <f>VALUE(bc_nxt_data!I55)</f>
        <v>0.0</v>
      </c>
      <c r="J49" s="91" t="n">
        <f>VALUE(bc_nxt_data!U55)</f>
        <v>0.0</v>
      </c>
      <c r="K49" s="91" t="n">
        <f>VALUE(bc_nxt_data!Q55)</f>
        <v>0.0</v>
      </c>
      <c r="L49" s="91" t="n">
        <f>VALUE(bc_nxt_data!S55)</f>
        <v>0.0</v>
      </c>
      <c r="M49" s="91" t="n">
        <f>VALUE(bc_nxt_data!T55)</f>
        <v>0.0</v>
      </c>
      <c r="N49" s="91" t="n">
        <f t="shared" si="11"/>
        <v>0.0</v>
      </c>
      <c r="O49" s="91" t="n">
        <f>VALUE(bc_nxt_data!X55)</f>
        <v>0.0</v>
      </c>
      <c r="P49" s="91" t="n">
        <f>VALUE(bc_nxt_data!AA55)</f>
        <v>0.0</v>
      </c>
      <c r="Q49" s="91" t="n">
        <f>VALUE(bc_nxt_data!Y55)</f>
        <v>0.0</v>
      </c>
      <c r="R49" s="91" t="n">
        <f>VALUE(bc_nxt_data!U55)</f>
        <v>0.0</v>
      </c>
      <c r="S49" s="91" t="n">
        <f>VALUE(bc_nxt_data!AB55)</f>
        <v>0.0</v>
      </c>
      <c r="T49" s="91" t="n">
        <f>VALUE(bc_nxt_data!AD55)</f>
        <v>0.0</v>
      </c>
      <c r="U49" s="91" t="n">
        <f>VALUE(bc_nxt_data!AC55)</f>
        <v>0.0</v>
      </c>
      <c r="V49" s="91" t="n">
        <f>VALUE(bc_nxt_data!AF55)</f>
        <v>0.0</v>
      </c>
      <c r="W49" s="91" t="n">
        <f>VALUE(bc_nxt_data!AG55)</f>
        <v>0.0</v>
      </c>
      <c r="X49" s="91" t="n">
        <f t="shared" si="12"/>
        <v>0.0</v>
      </c>
      <c r="Y49" s="91" t="n">
        <f t="shared" si="13"/>
        <v>0.0</v>
      </c>
      <c r="Z49" s="91" t="n">
        <f t="shared" si="10"/>
        <v>0.0</v>
      </c>
      <c r="AA49" s="92" t="n">
        <f t="shared" si="6"/>
        <v>0.0</v>
      </c>
    </row>
    <row r="50" spans="2:27">
      <c r="B50" s="149" t="s">
        <v>136</v>
      </c>
      <c r="C50" s="15" t="str">
        <f>bc_nxt_data!E56</f>
        <v>Mỡ SOLE DON</v>
      </c>
      <c r="D50" s="91" t="n">
        <f>VALUE(bc_nxt_data!F56)</f>
        <v>0.0</v>
      </c>
      <c r="E50" s="91" t="n">
        <f>VALUE(bc_nxt_data!G56)</f>
        <v>0.0</v>
      </c>
      <c r="F50" s="91" t="n">
        <f>VALUE(bc_nxt_data!H56)</f>
        <v>0.0</v>
      </c>
      <c r="G50" s="91" t="n">
        <f>VALUE(bc_nxt_data!J56)</f>
        <v>0.0</v>
      </c>
      <c r="H50" s="91" t="n">
        <f>VALUE(bc_nxt_data!R56)</f>
        <v>0.0</v>
      </c>
      <c r="I50" s="91" t="n">
        <f>VALUE(bc_nxt_data!I56)</f>
        <v>0.0</v>
      </c>
      <c r="J50" s="91" t="n">
        <f>VALUE(bc_nxt_data!U56)</f>
        <v>0.0</v>
      </c>
      <c r="K50" s="91" t="n">
        <f>VALUE(bc_nxt_data!Q56)</f>
        <v>0.0</v>
      </c>
      <c r="L50" s="91" t="n">
        <f>VALUE(bc_nxt_data!S56)</f>
        <v>0.0</v>
      </c>
      <c r="M50" s="91" t="n">
        <f>VALUE(bc_nxt_data!T56)</f>
        <v>0.0</v>
      </c>
      <c r="N50" s="91" t="n">
        <f t="shared" si="11"/>
        <v>0.0</v>
      </c>
      <c r="O50" s="91" t="n">
        <f>VALUE(bc_nxt_data!X56)</f>
        <v>0.0</v>
      </c>
      <c r="P50" s="91" t="n">
        <f>VALUE(bc_nxt_data!AA56)</f>
        <v>0.0</v>
      </c>
      <c r="Q50" s="91" t="n">
        <f>VALUE(bc_nxt_data!Y56)</f>
        <v>0.0</v>
      </c>
      <c r="R50" s="91" t="n">
        <f>VALUE(bc_nxt_data!U56)</f>
        <v>0.0</v>
      </c>
      <c r="S50" s="91" t="n">
        <f>VALUE(bc_nxt_data!AB56)</f>
        <v>0.0</v>
      </c>
      <c r="T50" s="91" t="n">
        <f>VALUE(bc_nxt_data!AD56)</f>
        <v>0.0</v>
      </c>
      <c r="U50" s="91" t="n">
        <f>VALUE(bc_nxt_data!AC56)</f>
        <v>0.0</v>
      </c>
      <c r="V50" s="91" t="n">
        <f>VALUE(bc_nxt_data!AF56)</f>
        <v>0.0</v>
      </c>
      <c r="W50" s="91" t="n">
        <f>VALUE(bc_nxt_data!AG56)</f>
        <v>0.0</v>
      </c>
      <c r="X50" s="91" t="n">
        <f t="shared" si="12"/>
        <v>0.0</v>
      </c>
      <c r="Y50" s="91" t="n">
        <f t="shared" si="13"/>
        <v>0.0</v>
      </c>
      <c r="Z50" s="91" t="n">
        <f t="shared" si="10"/>
        <v>0.0</v>
      </c>
      <c r="AA50" s="92" t="n">
        <f t="shared" si="6"/>
        <v>0.0</v>
      </c>
    </row>
    <row r="51" spans="2:27">
      <c r="B51" s="149" t="s">
        <v>136</v>
      </c>
      <c r="C51" s="15" t="str">
        <f>bc_nxt_data!E57</f>
        <v>Mỡ Gzeose GL3</v>
      </c>
      <c r="D51" s="91" t="n">
        <f>VALUE(bc_nxt_data!F57)</f>
        <v>0.0</v>
      </c>
      <c r="E51" s="91" t="n">
        <f>VALUE(bc_nxt_data!G57)</f>
        <v>0.0</v>
      </c>
      <c r="F51" s="91" t="n">
        <f>VALUE(bc_nxt_data!H57)</f>
        <v>0.0</v>
      </c>
      <c r="G51" s="91" t="n">
        <f>VALUE(bc_nxt_data!J57)</f>
        <v>0.0</v>
      </c>
      <c r="H51" s="91" t="n">
        <f>VALUE(bc_nxt_data!R57)</f>
        <v>0.0</v>
      </c>
      <c r="I51" s="91" t="n">
        <f>VALUE(bc_nxt_data!I57)</f>
        <v>0.0</v>
      </c>
      <c r="J51" s="91" t="n">
        <f>VALUE(bc_nxt_data!U57)</f>
        <v>0.0</v>
      </c>
      <c r="K51" s="91" t="n">
        <f>VALUE(bc_nxt_data!Q57)</f>
        <v>0.0</v>
      </c>
      <c r="L51" s="91" t="n">
        <f>VALUE(bc_nxt_data!S57)</f>
        <v>0.0</v>
      </c>
      <c r="M51" s="91" t="n">
        <f>VALUE(bc_nxt_data!T57)</f>
        <v>0.0</v>
      </c>
      <c r="N51" s="91" t="n">
        <f t="shared" si="11"/>
        <v>0.0</v>
      </c>
      <c r="O51" s="91" t="n">
        <f>VALUE(bc_nxt_data!X57)</f>
        <v>0.0</v>
      </c>
      <c r="P51" s="91" t="n">
        <f>VALUE(bc_nxt_data!AA57)</f>
        <v>0.0</v>
      </c>
      <c r="Q51" s="91" t="n">
        <f>VALUE(bc_nxt_data!Y57)</f>
        <v>0.0</v>
      </c>
      <c r="R51" s="91" t="n">
        <f>VALUE(bc_nxt_data!U57)</f>
        <v>0.0</v>
      </c>
      <c r="S51" s="91" t="n">
        <f>VALUE(bc_nxt_data!AB57)</f>
        <v>0.0</v>
      </c>
      <c r="T51" s="91" t="n">
        <f>VALUE(bc_nxt_data!AD57)</f>
        <v>0.0</v>
      </c>
      <c r="U51" s="91" t="n">
        <f>VALUE(bc_nxt_data!AC57)</f>
        <v>0.0</v>
      </c>
      <c r="V51" s="91" t="n">
        <f>VALUE(bc_nxt_data!AF57)</f>
        <v>0.0</v>
      </c>
      <c r="W51" s="91" t="n">
        <f>VALUE(bc_nxt_data!AG57)</f>
        <v>0.0</v>
      </c>
      <c r="X51" s="91" t="n">
        <f t="shared" si="12"/>
        <v>0.0</v>
      </c>
      <c r="Y51" s="91" t="n">
        <f t="shared" si="13"/>
        <v>0.0</v>
      </c>
      <c r="Z51" s="91" t="n">
        <f t="shared" si="10"/>
        <v>0.0</v>
      </c>
      <c r="AA51" s="92" t="n">
        <f t="shared" si="6"/>
        <v>0.0</v>
      </c>
    </row>
    <row r="52" spans="2:27">
      <c r="B52" s="149" t="s">
        <v>136</v>
      </c>
      <c r="C52" s="15" t="str">
        <f>bc_nxt_data!E58</f>
        <v>Mỡ Gzeose GL2</v>
      </c>
      <c r="D52" s="91" t="n">
        <f>VALUE(bc_nxt_data!F58)</f>
        <v>0.0</v>
      </c>
      <c r="E52" s="91" t="n">
        <f>VALUE(bc_nxt_data!G58)</f>
        <v>0.0</v>
      </c>
      <c r="F52" s="91" t="n">
        <f>VALUE(bc_nxt_data!H58)</f>
        <v>0.0</v>
      </c>
      <c r="G52" s="91" t="n">
        <f>VALUE(bc_nxt_data!J58)</f>
        <v>0.0</v>
      </c>
      <c r="H52" s="91" t="n">
        <f>VALUE(bc_nxt_data!R58)</f>
        <v>0.0</v>
      </c>
      <c r="I52" s="91" t="n">
        <f>VALUE(bc_nxt_data!I58)</f>
        <v>0.0</v>
      </c>
      <c r="J52" s="91" t="n">
        <f>VALUE(bc_nxt_data!U58)</f>
        <v>0.0</v>
      </c>
      <c r="K52" s="91" t="n">
        <f>VALUE(bc_nxt_data!Q58)</f>
        <v>0.0</v>
      </c>
      <c r="L52" s="91" t="n">
        <f>VALUE(bc_nxt_data!S58)</f>
        <v>0.0</v>
      </c>
      <c r="M52" s="91" t="n">
        <f>VALUE(bc_nxt_data!T58)</f>
        <v>0.0</v>
      </c>
      <c r="N52" s="91" t="n">
        <f t="shared" si="11"/>
        <v>0.0</v>
      </c>
      <c r="O52" s="91" t="n">
        <f>VALUE(bc_nxt_data!X58)</f>
        <v>0.0</v>
      </c>
      <c r="P52" s="91" t="n">
        <f>VALUE(bc_nxt_data!AA58)</f>
        <v>0.0</v>
      </c>
      <c r="Q52" s="91" t="n">
        <f>VALUE(bc_nxt_data!Y58)</f>
        <v>0.0</v>
      </c>
      <c r="R52" s="91" t="n">
        <f>VALUE(bc_nxt_data!U58)</f>
        <v>0.0</v>
      </c>
      <c r="S52" s="91" t="n">
        <f>VALUE(bc_nxt_data!AB58)</f>
        <v>0.0</v>
      </c>
      <c r="T52" s="91" t="n">
        <f>VALUE(bc_nxt_data!AD58)</f>
        <v>0.0</v>
      </c>
      <c r="U52" s="91" t="n">
        <f>VALUE(bc_nxt_data!AC58)</f>
        <v>0.0</v>
      </c>
      <c r="V52" s="91" t="n">
        <f>VALUE(bc_nxt_data!AF58)</f>
        <v>0.0</v>
      </c>
      <c r="W52" s="91" t="n">
        <f>VALUE(bc_nxt_data!AG58)</f>
        <v>0.0</v>
      </c>
      <c r="X52" s="91" t="n">
        <f t="shared" si="12"/>
        <v>0.0</v>
      </c>
      <c r="Y52" s="91" t="n">
        <f t="shared" si="13"/>
        <v>0.0</v>
      </c>
      <c r="Z52" s="91" t="n">
        <f t="shared" si="10"/>
        <v>0.0</v>
      </c>
      <c r="AA52" s="92" t="n">
        <f t="shared" si="6"/>
        <v>0.0</v>
      </c>
    </row>
    <row r="53" spans="2:27">
      <c r="B53" s="149" t="s">
        <v>136</v>
      </c>
      <c r="C53" s="15" t="str">
        <f>bc_nxt_data!E59</f>
        <v>Mỡ 1-13</v>
      </c>
      <c r="D53" s="91" t="n">
        <f>VALUE(bc_nxt_data!F59)</f>
        <v>0.0</v>
      </c>
      <c r="E53" s="91" t="n">
        <f>VALUE(bc_nxt_data!G59)</f>
        <v>0.0</v>
      </c>
      <c r="F53" s="91" t="n">
        <f>VALUE(bc_nxt_data!H59)</f>
        <v>0.0</v>
      </c>
      <c r="G53" s="91" t="n">
        <f>VALUE(bc_nxt_data!J59)</f>
        <v>0.0</v>
      </c>
      <c r="H53" s="91" t="n">
        <f>VALUE(bc_nxt_data!R59)</f>
        <v>0.0</v>
      </c>
      <c r="I53" s="91" t="n">
        <f>VALUE(bc_nxt_data!I59)</f>
        <v>0.0</v>
      </c>
      <c r="J53" s="91" t="n">
        <f>VALUE(bc_nxt_data!U59)</f>
        <v>0.0</v>
      </c>
      <c r="K53" s="91" t="n">
        <f>VALUE(bc_nxt_data!Q59)</f>
        <v>0.0</v>
      </c>
      <c r="L53" s="91" t="n">
        <f>VALUE(bc_nxt_data!S59)</f>
        <v>0.0</v>
      </c>
      <c r="M53" s="91" t="n">
        <f>VALUE(bc_nxt_data!T59)</f>
        <v>0.0</v>
      </c>
      <c r="N53" s="91" t="n">
        <f t="shared" si="11"/>
        <v>0.0</v>
      </c>
      <c r="O53" s="91" t="n">
        <f>VALUE(bc_nxt_data!X59)</f>
        <v>0.0</v>
      </c>
      <c r="P53" s="91" t="n">
        <f>VALUE(bc_nxt_data!AA59)</f>
        <v>0.0</v>
      </c>
      <c r="Q53" s="91" t="n">
        <f>VALUE(bc_nxt_data!Y59)</f>
        <v>0.0</v>
      </c>
      <c r="R53" s="91" t="n">
        <f>VALUE(bc_nxt_data!U59)</f>
        <v>0.0</v>
      </c>
      <c r="S53" s="91" t="n">
        <f>VALUE(bc_nxt_data!AB59)</f>
        <v>0.0</v>
      </c>
      <c r="T53" s="91" t="n">
        <f>VALUE(bc_nxt_data!AD59)</f>
        <v>0.0</v>
      </c>
      <c r="U53" s="91" t="n">
        <f>VALUE(bc_nxt_data!AC59)</f>
        <v>0.0</v>
      </c>
      <c r="V53" s="91" t="n">
        <f>VALUE(bc_nxt_data!AF59)</f>
        <v>0.0</v>
      </c>
      <c r="W53" s="91" t="n">
        <f>VALUE(bc_nxt_data!AG59)</f>
        <v>0.0</v>
      </c>
      <c r="X53" s="91" t="n">
        <f t="shared" si="12"/>
        <v>0.0</v>
      </c>
      <c r="Y53" s="91" t="n">
        <f t="shared" si="13"/>
        <v>0.0</v>
      </c>
      <c r="Z53" s="91" t="n">
        <f t="shared" ref="Z53:AA53" si="14">Z54+Z57+Z68+Z71+Z73</f>
        <v>0.0</v>
      </c>
      <c r="AA53" s="92" t="n">
        <f t="shared" si="14"/>
        <v>0.0</v>
      </c>
    </row>
    <row r="54" spans="2:27">
      <c r="B54" s="149" t="s">
        <v>136</v>
      </c>
      <c r="C54" s="15" t="str">
        <f>bc_nxt_data!E60</f>
        <v>Ceno No3</v>
      </c>
      <c r="D54" s="91" t="n">
        <f>VALUE(bc_nxt_data!F60)</f>
        <v>0.0</v>
      </c>
      <c r="E54" s="91" t="n">
        <f>VALUE(bc_nxt_data!G60)</f>
        <v>0.0</v>
      </c>
      <c r="F54" s="91" t="n">
        <f>VALUE(bc_nxt_data!H60)</f>
        <v>0.0</v>
      </c>
      <c r="G54" s="91" t="n">
        <f>VALUE(bc_nxt_data!J60)</f>
        <v>0.0</v>
      </c>
      <c r="H54" s="91" t="n">
        <f>VALUE(bc_nxt_data!R60)</f>
        <v>0.0</v>
      </c>
      <c r="I54" s="91" t="n">
        <f>VALUE(bc_nxt_data!I60)</f>
        <v>0.0</v>
      </c>
      <c r="J54" s="91" t="n">
        <f>VALUE(bc_nxt_data!U60)</f>
        <v>0.0</v>
      </c>
      <c r="K54" s="91" t="n">
        <f>VALUE(bc_nxt_data!Q60)</f>
        <v>0.0</v>
      </c>
      <c r="L54" s="91" t="n">
        <f>VALUE(bc_nxt_data!S60)</f>
        <v>0.0</v>
      </c>
      <c r="M54" s="91" t="n">
        <f>VALUE(bc_nxt_data!T60)</f>
        <v>0.0</v>
      </c>
      <c r="N54" s="91" t="n">
        <f t="shared" si="11"/>
        <v>0.0</v>
      </c>
      <c r="O54" s="91" t="n">
        <f>VALUE(bc_nxt_data!X60)</f>
        <v>0.0</v>
      </c>
      <c r="P54" s="91" t="n">
        <f>VALUE(bc_nxt_data!AA60)</f>
        <v>0.0</v>
      </c>
      <c r="Q54" s="91" t="n">
        <f>VALUE(bc_nxt_data!Y60)</f>
        <v>0.0</v>
      </c>
      <c r="R54" s="91" t="n">
        <f>VALUE(bc_nxt_data!U60)</f>
        <v>0.0</v>
      </c>
      <c r="S54" s="91" t="n">
        <f>VALUE(bc_nxt_data!AB60)</f>
        <v>0.0</v>
      </c>
      <c r="T54" s="91" t="n">
        <f>VALUE(bc_nxt_data!AD60)</f>
        <v>0.0</v>
      </c>
      <c r="U54" s="91" t="n">
        <f>VALUE(bc_nxt_data!AC60)</f>
        <v>0.0</v>
      </c>
      <c r="V54" s="91" t="n">
        <f>VALUE(bc_nxt_data!AF60)</f>
        <v>0.0</v>
      </c>
      <c r="W54" s="91" t="n">
        <f>VALUE(bc_nxt_data!AG60)</f>
        <v>0.0</v>
      </c>
      <c r="X54" s="91" t="n">
        <f t="shared" si="12"/>
        <v>0.0</v>
      </c>
      <c r="Y54" s="91" t="n">
        <f t="shared" si="13"/>
        <v>0.0</v>
      </c>
      <c r="Z54" s="91" t="n">
        <f>E54</f>
        <v>0.0</v>
      </c>
      <c r="AA54" s="92" t="n">
        <f t="shared" si="6"/>
        <v>0.0</v>
      </c>
    </row>
    <row r="55" spans="2:27">
      <c r="B55" s="149" t="s">
        <v>136</v>
      </c>
      <c r="C55" s="15" t="str">
        <f>bc_nxt_data!E61</f>
        <v>Caxilium No2</v>
      </c>
      <c r="D55" s="91" t="n">
        <f>VALUE(bc_nxt_data!F61)</f>
        <v>0.0</v>
      </c>
      <c r="E55" s="91" t="n">
        <f>VALUE(bc_nxt_data!G61)</f>
        <v>0.0</v>
      </c>
      <c r="F55" s="91" t="n">
        <f>VALUE(bc_nxt_data!H61)</f>
        <v>0.0</v>
      </c>
      <c r="G55" s="91" t="n">
        <f>VALUE(bc_nxt_data!J61)</f>
        <v>0.0</v>
      </c>
      <c r="H55" s="91" t="n">
        <f>VALUE(bc_nxt_data!R61)</f>
        <v>0.0</v>
      </c>
      <c r="I55" s="91" t="n">
        <f>VALUE(bc_nxt_data!I61)</f>
        <v>0.0</v>
      </c>
      <c r="J55" s="91" t="n">
        <f>VALUE(bc_nxt_data!U61)</f>
        <v>0.0</v>
      </c>
      <c r="K55" s="91" t="n">
        <f>VALUE(bc_nxt_data!Q61)</f>
        <v>0.0</v>
      </c>
      <c r="L55" s="91" t="n">
        <f>VALUE(bc_nxt_data!S61)</f>
        <v>0.0</v>
      </c>
      <c r="M55" s="91" t="n">
        <f>VALUE(bc_nxt_data!T61)</f>
        <v>0.0</v>
      </c>
      <c r="N55" s="91" t="n">
        <f t="shared" si="11"/>
        <v>0.0</v>
      </c>
      <c r="O55" s="91" t="n">
        <f>VALUE(bc_nxt_data!X61)</f>
        <v>0.0</v>
      </c>
      <c r="P55" s="91" t="n">
        <f>VALUE(bc_nxt_data!AA61)</f>
        <v>0.0</v>
      </c>
      <c r="Q55" s="91" t="n">
        <f>VALUE(bc_nxt_data!Y61)</f>
        <v>0.0</v>
      </c>
      <c r="R55" s="91" t="n">
        <f>VALUE(bc_nxt_data!U61)</f>
        <v>0.0</v>
      </c>
      <c r="S55" s="91" t="n">
        <f>VALUE(bc_nxt_data!AB61)</f>
        <v>0.0</v>
      </c>
      <c r="T55" s="91" t="n">
        <f>VALUE(bc_nxt_data!AD61)</f>
        <v>0.0</v>
      </c>
      <c r="U55" s="91" t="n">
        <f>VALUE(bc_nxt_data!AC61)</f>
        <v>0.0</v>
      </c>
      <c r="V55" s="91" t="n">
        <f>VALUE(bc_nxt_data!AF61)</f>
        <v>0.0</v>
      </c>
      <c r="W55" s="91" t="n">
        <f>VALUE(bc_nxt_data!AG61)</f>
        <v>0.0</v>
      </c>
      <c r="X55" s="91" t="n">
        <f t="shared" si="12"/>
        <v>0.0</v>
      </c>
      <c r="Y55" s="91" t="n">
        <f t="shared" si="13"/>
        <v>0.0</v>
      </c>
      <c r="Z55" s="91" t="n">
        <f>E55</f>
        <v>0.0</v>
      </c>
      <c r="AA55" s="92" t="n">
        <f t="shared" si="6"/>
        <v>0.0</v>
      </c>
    </row>
    <row r="56" spans="2:27" s="3" customFormat="1" ht="14.25">
      <c r="B56" s="150" t="s">
        <v>334</v>
      </c>
      <c r="C56" s="13" t="s">
        <v>951</v>
      </c>
      <c r="D56" s="89" t="n">
        <f>VALUE(D57+D59+D70+D73+D75)</f>
        <v>0.0</v>
      </c>
      <c r="E56" s="89" t="n">
        <f t="shared" ref="E56:X56" si="15">VALUE(E57+E59+E70+E73+E75)</f>
        <v>0.0</v>
      </c>
      <c r="F56" s="89" t="n">
        <f t="shared" si="15"/>
        <v>0.0</v>
      </c>
      <c r="G56" s="89" t="n">
        <f t="shared" si="15"/>
        <v>0.0</v>
      </c>
      <c r="H56" s="89" t="n">
        <f t="shared" si="15"/>
        <v>0.0</v>
      </c>
      <c r="I56" s="89" t="n">
        <f t="shared" si="15"/>
        <v>0.0</v>
      </c>
      <c r="J56" s="89" t="n">
        <f t="shared" si="15"/>
        <v>0.0</v>
      </c>
      <c r="K56" s="89" t="n">
        <f t="shared" si="15"/>
        <v>0.0</v>
      </c>
      <c r="L56" s="89" t="n">
        <f t="shared" si="15"/>
        <v>0.0</v>
      </c>
      <c r="M56" s="89" t="n">
        <f t="shared" si="15"/>
        <v>0.0</v>
      </c>
      <c r="N56" s="89" t="n">
        <f t="shared" si="15"/>
        <v>0.0</v>
      </c>
      <c r="O56" s="89" t="n">
        <f t="shared" si="15"/>
        <v>0.0</v>
      </c>
      <c r="P56" s="89" t="n">
        <f t="shared" si="15"/>
        <v>0.0</v>
      </c>
      <c r="Q56" s="89" t="n">
        <f t="shared" si="15"/>
        <v>0.0</v>
      </c>
      <c r="R56" s="89" t="n">
        <f t="shared" si="15"/>
        <v>0.0</v>
      </c>
      <c r="S56" s="89" t="n">
        <f t="shared" si="15"/>
        <v>0.0</v>
      </c>
      <c r="T56" s="89" t="n">
        <f t="shared" si="15"/>
        <v>0.0</v>
      </c>
      <c r="U56" s="89" t="n">
        <f t="shared" si="15"/>
        <v>0.0</v>
      </c>
      <c r="V56" s="89" t="n">
        <f t="shared" si="15"/>
        <v>0.0</v>
      </c>
      <c r="W56" s="89" t="n">
        <f t="shared" si="15"/>
        <v>0.0</v>
      </c>
      <c r="X56" s="89" t="n">
        <f t="shared" si="15"/>
        <v>0.0</v>
      </c>
      <c r="Y56" s="89" t="n">
        <f t="shared" ref="Y56:AA56" si="16">VALUE(Y57+Y59+Y70+Y73+Y75)</f>
        <v>0.0</v>
      </c>
      <c r="Z56" s="89" t="n">
        <f t="shared" si="16"/>
        <v>0.0</v>
      </c>
      <c r="AA56" s="90" t="n">
        <f t="shared" si="16"/>
        <v>0.0</v>
      </c>
    </row>
    <row r="57" spans="2:27" s="3" customFormat="1" ht="14.25">
      <c r="B57" s="150">
        <v>1</v>
      </c>
      <c r="C57" s="13" t="str">
        <f>bc_nxt_data!E62</f>
        <v>MD_DTD</v>
      </c>
      <c r="D57" s="89" t="n">
        <f>VALUE(bc_nxt_data!F62)</f>
        <v>0.0</v>
      </c>
      <c r="E57" s="89" t="n">
        <f>VALUE(bc_nxt_data!G62)</f>
        <v>0.0</v>
      </c>
      <c r="F57" s="89" t="n">
        <f>VALUE(bc_nxt_data!H62)</f>
        <v>0.0</v>
      </c>
      <c r="G57" s="89" t="n">
        <f>VALUE(bc_nxt_data!J62)</f>
        <v>0.0</v>
      </c>
      <c r="H57" s="89" t="n">
        <f>VALUE(bc_nxt_data!R62)</f>
        <v>0.0</v>
      </c>
      <c r="I57" s="89" t="n">
        <f>VALUE(bc_nxt_data!I62)</f>
        <v>0.0</v>
      </c>
      <c r="J57" s="89" t="n">
        <f>VALUE(bc_nxt_data!U62)</f>
        <v>0.0</v>
      </c>
      <c r="K57" s="89" t="n">
        <f>VALUE(bc_nxt_data!Q62)</f>
        <v>0.0</v>
      </c>
      <c r="L57" s="89" t="n">
        <f>VALUE(bc_nxt_data!S62)</f>
        <v>0.0</v>
      </c>
      <c r="M57" s="89" t="n">
        <f>VALUE(bc_nxt_data!T62)</f>
        <v>0.0</v>
      </c>
      <c r="N57" s="89" t="n">
        <f>SUM(G57:M57)</f>
        <v>0.0</v>
      </c>
      <c r="O57" s="89" t="n">
        <f>VALUE(bc_nxt_data!X62)</f>
        <v>0.0</v>
      </c>
      <c r="P57" s="89" t="n">
        <f>VALUE(bc_nxt_data!AA62)</f>
        <v>0.0</v>
      </c>
      <c r="Q57" s="89" t="n">
        <f>VALUE(bc_nxt_data!Y62)</f>
        <v>0.0</v>
      </c>
      <c r="R57" s="89" t="n">
        <f>VALUE(bc_nxt_data!U62)</f>
        <v>0.0</v>
      </c>
      <c r="S57" s="89" t="n">
        <f>VALUE(bc_nxt_data!AB62)</f>
        <v>0.0</v>
      </c>
      <c r="T57" s="89" t="n">
        <f>VALUE(bc_nxt_data!AD62)</f>
        <v>0.0</v>
      </c>
      <c r="U57" s="89" t="n">
        <f>VALUE(bc_nxt_data!AC62)</f>
        <v>0.0</v>
      </c>
      <c r="V57" s="89" t="n">
        <f>VALUE(bc_nxt_data!AF62)</f>
        <v>0.0</v>
      </c>
      <c r="W57" s="89" t="n">
        <f>VALUE(bc_nxt_data!AG62)</f>
        <v>0.0</v>
      </c>
      <c r="X57" s="89" t="n">
        <f>SUM(O57:W57)</f>
        <v>0.0</v>
      </c>
      <c r="Y57" s="89" t="n">
        <f>VALUE(D57+N57-X57)</f>
        <v>0.0</v>
      </c>
      <c r="Z57" s="89" t="n">
        <f t="shared" ref="Z57:Z83" si="17">E57</f>
        <v>0.0</v>
      </c>
      <c r="AA57" s="90" t="n">
        <f>SUM(Y57:Z57)</f>
        <v>0.0</v>
      </c>
    </row>
    <row r="58" spans="2:27">
      <c r="B58" s="149" t="s">
        <v>136</v>
      </c>
      <c r="C58" s="15" t="str">
        <f>bc_nxt_data!E63</f>
        <v>Morrisong 140ef90</v>
      </c>
      <c r="D58" s="91" t="n">
        <f>VALUE(bc_nxt_data!F63)</f>
        <v>0.0</v>
      </c>
      <c r="E58" s="91" t="n">
        <f>VALUE(bc_nxt_data!G63)</f>
        <v>0.0</v>
      </c>
      <c r="F58" s="91" t="n">
        <f>VALUE(bc_nxt_data!H63)</f>
        <v>0.0</v>
      </c>
      <c r="G58" s="91" t="n">
        <f>VALUE(bc_nxt_data!J63)</f>
        <v>0.0</v>
      </c>
      <c r="H58" s="91" t="n">
        <f>VALUE(bc_nxt_data!R63)</f>
        <v>0.0</v>
      </c>
      <c r="I58" s="91" t="n">
        <f>VALUE(bc_nxt_data!I63)</f>
        <v>0.0</v>
      </c>
      <c r="J58" s="91" t="n">
        <f>VALUE(bc_nxt_data!U63)</f>
        <v>0.0</v>
      </c>
      <c r="K58" s="91" t="n">
        <f>VALUE(bc_nxt_data!Q63)</f>
        <v>0.0</v>
      </c>
      <c r="L58" s="91" t="n">
        <f>VALUE(bc_nxt_data!S63)</f>
        <v>0.0</v>
      </c>
      <c r="M58" s="91" t="n">
        <f>VALUE(bc_nxt_data!T63)</f>
        <v>0.0</v>
      </c>
      <c r="N58" s="91" t="n">
        <f t="shared" ref="N58:N83" si="18">SUM(G58:M58)</f>
        <v>0.0</v>
      </c>
      <c r="O58" s="91" t="n">
        <f>VALUE(bc_nxt_data!X63)</f>
        <v>0.0</v>
      </c>
      <c r="P58" s="91" t="n">
        <f>VALUE(bc_nxt_data!AA63)</f>
        <v>0.0</v>
      </c>
      <c r="Q58" s="91" t="n">
        <f>VALUE(bc_nxt_data!Y63)</f>
        <v>0.0</v>
      </c>
      <c r="R58" s="91" t="n">
        <f>VALUE(bc_nxt_data!U63)</f>
        <v>0.0</v>
      </c>
      <c r="S58" s="91" t="n">
        <f>VALUE(bc_nxt_data!AB63)</f>
        <v>0.0</v>
      </c>
      <c r="T58" s="91" t="n">
        <f>VALUE(bc_nxt_data!AD63)</f>
        <v>0.0</v>
      </c>
      <c r="U58" s="91" t="n">
        <f>VALUE(bc_nxt_data!AC63)</f>
        <v>0.0</v>
      </c>
      <c r="V58" s="91" t="n">
        <f>VALUE(bc_nxt_data!AF63)</f>
        <v>0.0</v>
      </c>
      <c r="W58" s="91" t="n">
        <f>VALUE(bc_nxt_data!AG63)</f>
        <v>0.0</v>
      </c>
      <c r="X58" s="91" t="n">
        <f t="shared" ref="X58:X83" si="19">SUM(O58:W58)</f>
        <v>0.0</v>
      </c>
      <c r="Y58" s="91" t="n">
        <f t="shared" ref="Y58:Y83" si="20">VALUE(D58+N58-X58)</f>
        <v>0.0</v>
      </c>
      <c r="Z58" s="91" t="n">
        <f t="shared" si="17"/>
        <v>0.0</v>
      </c>
      <c r="AA58" s="92" t="n">
        <f t="shared" si="6"/>
        <v>0.0</v>
      </c>
    </row>
    <row r="59" spans="2:27" s="3" customFormat="1" ht="14.25">
      <c r="B59" s="150">
        <v>2</v>
      </c>
      <c r="C59" s="13" t="str">
        <f>bc_nxt_data!E64</f>
        <v>MILPC03-SAE90</v>
      </c>
      <c r="D59" s="89" t="n">
        <f>VALUE(bc_nxt_data!F64)</f>
        <v>0.0</v>
      </c>
      <c r="E59" s="89" t="n">
        <f>VALUE(bc_nxt_data!G64)</f>
        <v>0.0</v>
      </c>
      <c r="F59" s="89" t="n">
        <f>VALUE(bc_nxt_data!H64)</f>
        <v>0.0</v>
      </c>
      <c r="G59" s="89" t="n">
        <f>VALUE(bc_nxt_data!J64)</f>
        <v>0.0</v>
      </c>
      <c r="H59" s="89" t="n">
        <f>VALUE(bc_nxt_data!R64)</f>
        <v>0.0</v>
      </c>
      <c r="I59" s="89" t="n">
        <f>VALUE(bc_nxt_data!I64)</f>
        <v>0.0</v>
      </c>
      <c r="J59" s="89" t="n">
        <f>VALUE(bc_nxt_data!U64)</f>
        <v>0.0</v>
      </c>
      <c r="K59" s="89" t="n">
        <f>VALUE(bc_nxt_data!Q64)</f>
        <v>0.0</v>
      </c>
      <c r="L59" s="89" t="n">
        <f>VALUE(bc_nxt_data!S64)</f>
        <v>0.0</v>
      </c>
      <c r="M59" s="89" t="n">
        <f>VALUE(bc_nxt_data!T64)</f>
        <v>0.0</v>
      </c>
      <c r="N59" s="89" t="n">
        <f t="shared" si="18"/>
        <v>0.0</v>
      </c>
      <c r="O59" s="89" t="n">
        <f>VALUE(bc_nxt_data!X64)</f>
        <v>0.0</v>
      </c>
      <c r="P59" s="89" t="n">
        <f>VALUE(bc_nxt_data!AA64)</f>
        <v>0.0</v>
      </c>
      <c r="Q59" s="89" t="n">
        <f>VALUE(bc_nxt_data!Y64)</f>
        <v>0.0</v>
      </c>
      <c r="R59" s="89" t="n">
        <f>VALUE(bc_nxt_data!U64)</f>
        <v>0.0</v>
      </c>
      <c r="S59" s="89" t="n">
        <f>VALUE(bc_nxt_data!AB64)</f>
        <v>0.0</v>
      </c>
      <c r="T59" s="89" t="n">
        <f>VALUE(bc_nxt_data!AD64)</f>
        <v>0.0</v>
      </c>
      <c r="U59" s="89" t="n">
        <f>VALUE(bc_nxt_data!AC64)</f>
        <v>0.0</v>
      </c>
      <c r="V59" s="89" t="n">
        <f>VALUE(bc_nxt_data!AF64)</f>
        <v>0.0</v>
      </c>
      <c r="W59" s="89" t="n">
        <f>VALUE(bc_nxt_data!AG64)</f>
        <v>0.0</v>
      </c>
      <c r="X59" s="89" t="n">
        <f t="shared" si="19"/>
        <v>0.0</v>
      </c>
      <c r="Y59" s="89" t="n">
        <f t="shared" si="20"/>
        <v>0.0</v>
      </c>
      <c r="Z59" s="89" t="n">
        <f t="shared" si="17"/>
        <v>0.0</v>
      </c>
      <c r="AA59" s="90" t="n">
        <f t="shared" si="6"/>
        <v>0.0</v>
      </c>
    </row>
    <row r="60" spans="2:27">
      <c r="B60" s="149" t="s">
        <v>136</v>
      </c>
      <c r="C60" s="15" t="str">
        <f>bc_nxt_data!E65</f>
        <v>MILPC03-SAE140</v>
      </c>
      <c r="D60" s="91" t="n">
        <f>VALUE(bc_nxt_data!F65)</f>
        <v>0.0</v>
      </c>
      <c r="E60" s="91" t="n">
        <f>VALUE(bc_nxt_data!G65)</f>
        <v>0.0</v>
      </c>
      <c r="F60" s="91" t="n">
        <f>VALUE(bc_nxt_data!H65)</f>
        <v>0.0</v>
      </c>
      <c r="G60" s="91" t="n">
        <f>VALUE(bc_nxt_data!J65)</f>
        <v>0.0</v>
      </c>
      <c r="H60" s="91" t="n">
        <f>VALUE(bc_nxt_data!R65)</f>
        <v>0.0</v>
      </c>
      <c r="I60" s="91" t="n">
        <f>VALUE(bc_nxt_data!I65)</f>
        <v>0.0</v>
      </c>
      <c r="J60" s="91" t="n">
        <f>VALUE(bc_nxt_data!U65)</f>
        <v>0.0</v>
      </c>
      <c r="K60" s="91" t="n">
        <f>VALUE(bc_nxt_data!Q65)</f>
        <v>0.0</v>
      </c>
      <c r="L60" s="91" t="n">
        <f>VALUE(bc_nxt_data!S65)</f>
        <v>0.0</v>
      </c>
      <c r="M60" s="91" t="n">
        <f>VALUE(bc_nxt_data!T65)</f>
        <v>0.0</v>
      </c>
      <c r="N60" s="91" t="n">
        <f t="shared" si="18"/>
        <v>0.0</v>
      </c>
      <c r="O60" s="91" t="n">
        <f>VALUE(bc_nxt_data!X65)</f>
        <v>0.0</v>
      </c>
      <c r="P60" s="91" t="n">
        <f>VALUE(bc_nxt_data!AA65)</f>
        <v>0.0</v>
      </c>
      <c r="Q60" s="91" t="n">
        <f>VALUE(bc_nxt_data!Y65)</f>
        <v>0.0</v>
      </c>
      <c r="R60" s="91" t="n">
        <f>VALUE(bc_nxt_data!U65)</f>
        <v>0.0</v>
      </c>
      <c r="S60" s="91" t="n">
        <f>VALUE(bc_nxt_data!AB65)</f>
        <v>0.0</v>
      </c>
      <c r="T60" s="91" t="n">
        <f>VALUE(bc_nxt_data!AD65)</f>
        <v>0.0</v>
      </c>
      <c r="U60" s="91" t="n">
        <f>VALUE(bc_nxt_data!AC65)</f>
        <v>0.0</v>
      </c>
      <c r="V60" s="91" t="n">
        <f>VALUE(bc_nxt_data!AF65)</f>
        <v>0.0</v>
      </c>
      <c r="W60" s="91" t="n">
        <f>VALUE(bc_nxt_data!AG65)</f>
        <v>0.0</v>
      </c>
      <c r="X60" s="91" t="n">
        <f t="shared" si="19"/>
        <v>0.0</v>
      </c>
      <c r="Y60" s="91" t="n">
        <f t="shared" si="20"/>
        <v>0.0</v>
      </c>
      <c r="Z60" s="91" t="n">
        <f t="shared" si="17"/>
        <v>0.0</v>
      </c>
      <c r="AA60" s="92" t="n">
        <f t="shared" si="6"/>
        <v>0.0</v>
      </c>
    </row>
    <row r="61" spans="2:27">
      <c r="B61" s="149" t="s">
        <v>136</v>
      </c>
      <c r="C61" s="15" t="str">
        <f>bc_nxt_data!E66</f>
        <v>MILPC02-SAE90</v>
      </c>
      <c r="D61" s="91" t="n">
        <f>VALUE(bc_nxt_data!F66)</f>
        <v>0.0</v>
      </c>
      <c r="E61" s="91" t="n">
        <f>VALUE(bc_nxt_data!G66)</f>
        <v>0.0</v>
      </c>
      <c r="F61" s="91" t="n">
        <f>VALUE(bc_nxt_data!H66)</f>
        <v>0.0</v>
      </c>
      <c r="G61" s="91" t="n">
        <f>VALUE(bc_nxt_data!J66)</f>
        <v>0.0</v>
      </c>
      <c r="H61" s="91" t="n">
        <f>VALUE(bc_nxt_data!R66)</f>
        <v>0.0</v>
      </c>
      <c r="I61" s="91" t="n">
        <f>VALUE(bc_nxt_data!I66)</f>
        <v>0.0</v>
      </c>
      <c r="J61" s="91" t="n">
        <f>VALUE(bc_nxt_data!U66)</f>
        <v>0.0</v>
      </c>
      <c r="K61" s="91" t="n">
        <f>VALUE(bc_nxt_data!Q66)</f>
        <v>0.0</v>
      </c>
      <c r="L61" s="91" t="n">
        <f>VALUE(bc_nxt_data!S66)</f>
        <v>0.0</v>
      </c>
      <c r="M61" s="91" t="n">
        <f>VALUE(bc_nxt_data!T66)</f>
        <v>0.0</v>
      </c>
      <c r="N61" s="91" t="n">
        <f t="shared" si="18"/>
        <v>0.0</v>
      </c>
      <c r="O61" s="91" t="n">
        <f>VALUE(bc_nxt_data!X66)</f>
        <v>0.0</v>
      </c>
      <c r="P61" s="91" t="n">
        <f>VALUE(bc_nxt_data!AA66)</f>
        <v>0.0</v>
      </c>
      <c r="Q61" s="91" t="n">
        <f>VALUE(bc_nxt_data!Y66)</f>
        <v>0.0</v>
      </c>
      <c r="R61" s="91" t="n">
        <f>VALUE(bc_nxt_data!U66)</f>
        <v>0.0</v>
      </c>
      <c r="S61" s="91" t="n">
        <f>VALUE(bc_nxt_data!AB66)</f>
        <v>0.0</v>
      </c>
      <c r="T61" s="91" t="n">
        <f>VALUE(bc_nxt_data!AD66)</f>
        <v>0.0</v>
      </c>
      <c r="U61" s="91" t="n">
        <f>VALUE(bc_nxt_data!AC66)</f>
        <v>0.0</v>
      </c>
      <c r="V61" s="91" t="n">
        <f>VALUE(bc_nxt_data!AF66)</f>
        <v>0.0</v>
      </c>
      <c r="W61" s="91" t="n">
        <f>VALUE(bc_nxt_data!AG66)</f>
        <v>0.0</v>
      </c>
      <c r="X61" s="91" t="n">
        <f t="shared" si="19"/>
        <v>0.0</v>
      </c>
      <c r="Y61" s="91" t="n">
        <f t="shared" si="20"/>
        <v>0.0</v>
      </c>
      <c r="Z61" s="91" t="n">
        <f t="shared" si="17"/>
        <v>0.0</v>
      </c>
      <c r="AA61" s="92" t="n">
        <f t="shared" si="6"/>
        <v>0.0</v>
      </c>
    </row>
    <row r="62" spans="2:27">
      <c r="B62" s="149" t="s">
        <v>136</v>
      </c>
      <c r="C62" s="15" t="str">
        <f>bc_nxt_data!E67</f>
        <v>GearGL4 W90</v>
      </c>
      <c r="D62" s="91" t="n">
        <f>VALUE(bc_nxt_data!F67)</f>
        <v>0.0</v>
      </c>
      <c r="E62" s="91" t="n">
        <f>VALUE(bc_nxt_data!G67)</f>
        <v>0.0</v>
      </c>
      <c r="F62" s="91" t="n">
        <f>VALUE(bc_nxt_data!H67)</f>
        <v>0.0</v>
      </c>
      <c r="G62" s="91" t="n">
        <f>VALUE(bc_nxt_data!J67)</f>
        <v>0.0</v>
      </c>
      <c r="H62" s="91" t="n">
        <f>VALUE(bc_nxt_data!R67)</f>
        <v>0.0</v>
      </c>
      <c r="I62" s="91" t="n">
        <f>VALUE(bc_nxt_data!I67)</f>
        <v>0.0</v>
      </c>
      <c r="J62" s="91" t="n">
        <f>VALUE(bc_nxt_data!U67)</f>
        <v>0.0</v>
      </c>
      <c r="K62" s="91" t="n">
        <f>VALUE(bc_nxt_data!Q67)</f>
        <v>0.0</v>
      </c>
      <c r="L62" s="91" t="n">
        <f>VALUE(bc_nxt_data!S67)</f>
        <v>0.0</v>
      </c>
      <c r="M62" s="91" t="n">
        <f>VALUE(bc_nxt_data!T67)</f>
        <v>0.0</v>
      </c>
      <c r="N62" s="91" t="n">
        <f t="shared" si="18"/>
        <v>0.0</v>
      </c>
      <c r="O62" s="91" t="n">
        <f>VALUE(bc_nxt_data!X67)</f>
        <v>0.0</v>
      </c>
      <c r="P62" s="91" t="n">
        <f>VALUE(bc_nxt_data!AA67)</f>
        <v>0.0</v>
      </c>
      <c r="Q62" s="91" t="n">
        <f>VALUE(bc_nxt_data!Y67)</f>
        <v>0.0</v>
      </c>
      <c r="R62" s="91" t="n">
        <f>VALUE(bc_nxt_data!U67)</f>
        <v>0.0</v>
      </c>
      <c r="S62" s="91" t="n">
        <f>VALUE(bc_nxt_data!AB67)</f>
        <v>0.0</v>
      </c>
      <c r="T62" s="91" t="n">
        <f>VALUE(bc_nxt_data!AD67)</f>
        <v>0.0</v>
      </c>
      <c r="U62" s="91" t="n">
        <f>VALUE(bc_nxt_data!AC67)</f>
        <v>0.0</v>
      </c>
      <c r="V62" s="91" t="n">
        <f>VALUE(bc_nxt_data!AF67)</f>
        <v>0.0</v>
      </c>
      <c r="W62" s="91" t="n">
        <f>VALUE(bc_nxt_data!AG67)</f>
        <v>0.0</v>
      </c>
      <c r="X62" s="91" t="n">
        <f t="shared" si="19"/>
        <v>0.0</v>
      </c>
      <c r="Y62" s="91" t="n">
        <f t="shared" si="20"/>
        <v>0.0</v>
      </c>
      <c r="Z62" s="91" t="n">
        <f t="shared" si="17"/>
        <v>0.0</v>
      </c>
      <c r="AA62" s="92" t="n">
        <f t="shared" si="6"/>
        <v>0.0</v>
      </c>
    </row>
    <row r="63" spans="2:27">
      <c r="B63" s="149" t="s">
        <v>136</v>
      </c>
      <c r="C63" s="15" t="str">
        <f>bc_nxt_data!E68</f>
        <v>Galube90eps</v>
      </c>
      <c r="D63" s="91" t="n">
        <f>VALUE(bc_nxt_data!F68)</f>
        <v>0.0</v>
      </c>
      <c r="E63" s="91" t="n">
        <f>VALUE(bc_nxt_data!G68)</f>
        <v>0.0</v>
      </c>
      <c r="F63" s="91" t="n">
        <f>VALUE(bc_nxt_data!H68)</f>
        <v>0.0</v>
      </c>
      <c r="G63" s="91" t="n">
        <f>VALUE(bc_nxt_data!J68)</f>
        <v>0.0</v>
      </c>
      <c r="H63" s="91" t="n">
        <f>VALUE(bc_nxt_data!R68)</f>
        <v>0.0</v>
      </c>
      <c r="I63" s="91" t="n">
        <f>VALUE(bc_nxt_data!I68)</f>
        <v>0.0</v>
      </c>
      <c r="J63" s="91" t="n">
        <f>VALUE(bc_nxt_data!U68)</f>
        <v>0.0</v>
      </c>
      <c r="K63" s="91" t="n">
        <f>VALUE(bc_nxt_data!Q68)</f>
        <v>0.0</v>
      </c>
      <c r="L63" s="91" t="n">
        <f>VALUE(bc_nxt_data!S68)</f>
        <v>0.0</v>
      </c>
      <c r="M63" s="91" t="n">
        <f>VALUE(bc_nxt_data!T68)</f>
        <v>0.0</v>
      </c>
      <c r="N63" s="91" t="n">
        <f t="shared" si="18"/>
        <v>0.0</v>
      </c>
      <c r="O63" s="91" t="n">
        <f>VALUE(bc_nxt_data!X68)</f>
        <v>0.0</v>
      </c>
      <c r="P63" s="91" t="n">
        <f>VALUE(bc_nxt_data!AA68)</f>
        <v>0.0</v>
      </c>
      <c r="Q63" s="91" t="n">
        <f>VALUE(bc_nxt_data!Y68)</f>
        <v>0.0</v>
      </c>
      <c r="R63" s="91" t="n">
        <f>VALUE(bc_nxt_data!U68)</f>
        <v>0.0</v>
      </c>
      <c r="S63" s="91" t="n">
        <f>VALUE(bc_nxt_data!AB68)</f>
        <v>0.0</v>
      </c>
      <c r="T63" s="91" t="n">
        <f>VALUE(bc_nxt_data!AD68)</f>
        <v>0.0</v>
      </c>
      <c r="U63" s="91" t="n">
        <f>VALUE(bc_nxt_data!AC68)</f>
        <v>0.0</v>
      </c>
      <c r="V63" s="91" t="n">
        <f>VALUE(bc_nxt_data!AF68)</f>
        <v>0.0</v>
      </c>
      <c r="W63" s="91" t="n">
        <f>VALUE(bc_nxt_data!AG68)</f>
        <v>0.0</v>
      </c>
      <c r="X63" s="91" t="n">
        <f t="shared" si="19"/>
        <v>0.0</v>
      </c>
      <c r="Y63" s="91" t="n">
        <f t="shared" si="20"/>
        <v>0.0</v>
      </c>
      <c r="Z63" s="91" t="n">
        <f t="shared" si="17"/>
        <v>0.0</v>
      </c>
      <c r="AA63" s="92" t="n">
        <f t="shared" si="6"/>
        <v>0.0</v>
      </c>
    </row>
    <row r="64" spans="2:27">
      <c r="B64" s="149" t="s">
        <v>136</v>
      </c>
      <c r="C64" s="15" t="str">
        <f>bc_nxt_data!E69</f>
        <v>MD_DK</v>
      </c>
      <c r="D64" s="91" t="n">
        <f>VALUE(bc_nxt_data!F69)</f>
        <v>0.0</v>
      </c>
      <c r="E64" s="91" t="n">
        <f>VALUE(bc_nxt_data!G69)</f>
        <v>0.0</v>
      </c>
      <c r="F64" s="91" t="n">
        <f>VALUE(bc_nxt_data!H69)</f>
        <v>0.0</v>
      </c>
      <c r="G64" s="91" t="n">
        <f>VALUE(bc_nxt_data!J69)</f>
        <v>0.0</v>
      </c>
      <c r="H64" s="91" t="n">
        <f>VALUE(bc_nxt_data!R69)</f>
        <v>0.0</v>
      </c>
      <c r="I64" s="91" t="n">
        <f>VALUE(bc_nxt_data!I69)</f>
        <v>0.0</v>
      </c>
      <c r="J64" s="91" t="n">
        <f>VALUE(bc_nxt_data!U69)</f>
        <v>0.0</v>
      </c>
      <c r="K64" s="91" t="n">
        <f>VALUE(bc_nxt_data!Q69)</f>
        <v>0.0</v>
      </c>
      <c r="L64" s="91" t="n">
        <f>VALUE(bc_nxt_data!S69)</f>
        <v>0.0</v>
      </c>
      <c r="M64" s="91" t="n">
        <f>VALUE(bc_nxt_data!T69)</f>
        <v>0.0</v>
      </c>
      <c r="N64" s="91" t="n">
        <f t="shared" si="18"/>
        <v>0.0</v>
      </c>
      <c r="O64" s="91" t="n">
        <f>VALUE(bc_nxt_data!X69)</f>
        <v>0.0</v>
      </c>
      <c r="P64" s="91" t="n">
        <f>VALUE(bc_nxt_data!AA69)</f>
        <v>0.0</v>
      </c>
      <c r="Q64" s="91" t="n">
        <f>VALUE(bc_nxt_data!Y69)</f>
        <v>0.0</v>
      </c>
      <c r="R64" s="91" t="n">
        <f>VALUE(bc_nxt_data!U69)</f>
        <v>0.0</v>
      </c>
      <c r="S64" s="91" t="n">
        <f>VALUE(bc_nxt_data!AB69)</f>
        <v>0.0</v>
      </c>
      <c r="T64" s="91" t="n">
        <f>VALUE(bc_nxt_data!AD69)</f>
        <v>0.0</v>
      </c>
      <c r="U64" s="91" t="n">
        <f>VALUE(bc_nxt_data!AC69)</f>
        <v>0.0</v>
      </c>
      <c r="V64" s="91" t="n">
        <f>VALUE(bc_nxt_data!AF69)</f>
        <v>0.0</v>
      </c>
      <c r="W64" s="91" t="n">
        <f>VALUE(bc_nxt_data!AG69)</f>
        <v>0.0</v>
      </c>
      <c r="X64" s="91" t="n">
        <f t="shared" si="19"/>
        <v>0.0</v>
      </c>
      <c r="Y64" s="91" t="n">
        <f t="shared" si="20"/>
        <v>0.0</v>
      </c>
      <c r="Z64" s="91" t="n">
        <f t="shared" si="17"/>
        <v>0.0</v>
      </c>
      <c r="AA64" s="92" t="n">
        <f t="shared" si="6"/>
        <v>0.0</v>
      </c>
    </row>
    <row r="65" spans="2:27">
      <c r="B65" s="149" t="s">
        <v>136</v>
      </c>
      <c r="C65" s="15" t="str">
        <f>bc_nxt_data!E70</f>
        <v>Phanh BCK</v>
      </c>
      <c r="D65" s="91" t="n">
        <f>VALUE(bc_nxt_data!F70)</f>
        <v>0.0</v>
      </c>
      <c r="E65" s="91" t="n">
        <f>VALUE(bc_nxt_data!G70)</f>
        <v>0.0</v>
      </c>
      <c r="F65" s="91" t="n">
        <f>VALUE(bc_nxt_data!H70)</f>
        <v>0.0</v>
      </c>
      <c r="G65" s="91" t="n">
        <f>VALUE(bc_nxt_data!J70)</f>
        <v>0.0</v>
      </c>
      <c r="H65" s="91" t="n">
        <f>VALUE(bc_nxt_data!R70)</f>
        <v>0.0</v>
      </c>
      <c r="I65" s="91" t="n">
        <f>VALUE(bc_nxt_data!I70)</f>
        <v>0.0</v>
      </c>
      <c r="J65" s="91" t="n">
        <f>VALUE(bc_nxt_data!U70)</f>
        <v>0.0</v>
      </c>
      <c r="K65" s="91" t="n">
        <f>VALUE(bc_nxt_data!Q70)</f>
        <v>0.0</v>
      </c>
      <c r="L65" s="91" t="n">
        <f>VALUE(bc_nxt_data!S70)</f>
        <v>0.0</v>
      </c>
      <c r="M65" s="91" t="n">
        <f>VALUE(bc_nxt_data!T70)</f>
        <v>0.0</v>
      </c>
      <c r="N65" s="91" t="n">
        <f t="shared" si="18"/>
        <v>0.0</v>
      </c>
      <c r="O65" s="91" t="n">
        <f>VALUE(bc_nxt_data!X70)</f>
        <v>0.0</v>
      </c>
      <c r="P65" s="91" t="n">
        <f>VALUE(bc_nxt_data!AA70)</f>
        <v>0.0</v>
      </c>
      <c r="Q65" s="91" t="n">
        <f>VALUE(bc_nxt_data!Y70)</f>
        <v>0.0</v>
      </c>
      <c r="R65" s="91" t="n">
        <f>VALUE(bc_nxt_data!U70)</f>
        <v>0.0</v>
      </c>
      <c r="S65" s="91" t="n">
        <f>VALUE(bc_nxt_data!AB70)</f>
        <v>0.0</v>
      </c>
      <c r="T65" s="91" t="n">
        <f>VALUE(bc_nxt_data!AD70)</f>
        <v>0.0</v>
      </c>
      <c r="U65" s="91" t="n">
        <f>VALUE(bc_nxt_data!AC70)</f>
        <v>0.0</v>
      </c>
      <c r="V65" s="91" t="n">
        <f>VALUE(bc_nxt_data!AF70)</f>
        <v>0.0</v>
      </c>
      <c r="W65" s="91" t="n">
        <f>VALUE(bc_nxt_data!AG70)</f>
        <v>0.0</v>
      </c>
      <c r="X65" s="91" t="n">
        <f t="shared" si="19"/>
        <v>0.0</v>
      </c>
      <c r="Y65" s="91" t="n">
        <f t="shared" si="20"/>
        <v>0.0</v>
      </c>
      <c r="Z65" s="91" t="n">
        <f t="shared" si="17"/>
        <v>0.0</v>
      </c>
      <c r="AA65" s="92" t="n">
        <f t="shared" si="6"/>
        <v>0.0</v>
      </c>
    </row>
    <row r="66" spans="2:27">
      <c r="B66" s="149" t="s">
        <v>136</v>
      </c>
      <c r="C66" s="15" t="str">
        <f>bc_nxt_data!E71</f>
        <v>MIL PC06</v>
      </c>
      <c r="D66" s="91" t="n">
        <f>VALUE(bc_nxt_data!F71)</f>
        <v>0.0</v>
      </c>
      <c r="E66" s="91" t="n">
        <f>VALUE(bc_nxt_data!G71)</f>
        <v>0.0</v>
      </c>
      <c r="F66" s="91" t="n">
        <f>VALUE(bc_nxt_data!H71)</f>
        <v>0.0</v>
      </c>
      <c r="G66" s="91" t="n">
        <f>VALUE(bc_nxt_data!J71)</f>
        <v>0.0</v>
      </c>
      <c r="H66" s="91" t="n">
        <f>VALUE(bc_nxt_data!R71)</f>
        <v>0.0</v>
      </c>
      <c r="I66" s="91" t="n">
        <f>VALUE(bc_nxt_data!I71)</f>
        <v>0.0</v>
      </c>
      <c r="J66" s="91" t="n">
        <f>VALUE(bc_nxt_data!U71)</f>
        <v>0.0</v>
      </c>
      <c r="K66" s="91" t="n">
        <f>VALUE(bc_nxt_data!Q71)</f>
        <v>0.0</v>
      </c>
      <c r="L66" s="91" t="n">
        <f>VALUE(bc_nxt_data!S71)</f>
        <v>0.0</v>
      </c>
      <c r="M66" s="91" t="n">
        <f>VALUE(bc_nxt_data!T71)</f>
        <v>0.0</v>
      </c>
      <c r="N66" s="91" t="n">
        <f t="shared" si="18"/>
        <v>0.0</v>
      </c>
      <c r="O66" s="91" t="n">
        <f>VALUE(bc_nxt_data!X71)</f>
        <v>0.0</v>
      </c>
      <c r="P66" s="91" t="n">
        <f>VALUE(bc_nxt_data!AA71)</f>
        <v>0.0</v>
      </c>
      <c r="Q66" s="91" t="n">
        <f>VALUE(bc_nxt_data!Y71)</f>
        <v>0.0</v>
      </c>
      <c r="R66" s="91" t="n">
        <f>VALUE(bc_nxt_data!U71)</f>
        <v>0.0</v>
      </c>
      <c r="S66" s="91" t="n">
        <f>VALUE(bc_nxt_data!AB71)</f>
        <v>0.0</v>
      </c>
      <c r="T66" s="91" t="n">
        <f>VALUE(bc_nxt_data!AD71)</f>
        <v>0.0</v>
      </c>
      <c r="U66" s="91" t="n">
        <f>VALUE(bc_nxt_data!AC71)</f>
        <v>0.0</v>
      </c>
      <c r="V66" s="91" t="n">
        <f>VALUE(bc_nxt_data!AF71)</f>
        <v>0.0</v>
      </c>
      <c r="W66" s="91" t="n">
        <f>VALUE(bc_nxt_data!AG71)</f>
        <v>0.0</v>
      </c>
      <c r="X66" s="91" t="n">
        <f t="shared" si="19"/>
        <v>0.0</v>
      </c>
      <c r="Y66" s="91" t="n">
        <f t="shared" si="20"/>
        <v>0.0</v>
      </c>
      <c r="Z66" s="91" t="n">
        <f t="shared" si="17"/>
        <v>0.0</v>
      </c>
      <c r="AA66" s="92" t="n">
        <f t="shared" si="6"/>
        <v>0.0</v>
      </c>
    </row>
    <row r="67" spans="2:27">
      <c r="B67" s="149" t="s">
        <v>136</v>
      </c>
      <c r="C67" s="15" t="str">
        <f>bc_nxt_data!E72</f>
        <v>MD_DCOTO</v>
      </c>
      <c r="D67" s="91" t="n">
        <f>VALUE(bc_nxt_data!F72)</f>
        <v>0.0</v>
      </c>
      <c r="E67" s="91" t="n">
        <f>VALUE(bc_nxt_data!G72)</f>
        <v>0.0</v>
      </c>
      <c r="F67" s="91" t="n">
        <f>VALUE(bc_nxt_data!H72)</f>
        <v>0.0</v>
      </c>
      <c r="G67" s="91" t="n">
        <f>VALUE(bc_nxt_data!J72)</f>
        <v>0.0</v>
      </c>
      <c r="H67" s="91" t="n">
        <f>VALUE(bc_nxt_data!R72)</f>
        <v>0.0</v>
      </c>
      <c r="I67" s="91" t="n">
        <f>VALUE(bc_nxt_data!I72)</f>
        <v>0.0</v>
      </c>
      <c r="J67" s="91" t="n">
        <f>VALUE(bc_nxt_data!U72)</f>
        <v>0.0</v>
      </c>
      <c r="K67" s="91" t="n">
        <f>VALUE(bc_nxt_data!Q72)</f>
        <v>0.0</v>
      </c>
      <c r="L67" s="91" t="n">
        <f>VALUE(bc_nxt_data!S72)</f>
        <v>0.0</v>
      </c>
      <c r="M67" s="91" t="n">
        <f>VALUE(bc_nxt_data!T72)</f>
        <v>0.0</v>
      </c>
      <c r="N67" s="91" t="n">
        <f t="shared" si="18"/>
        <v>0.0</v>
      </c>
      <c r="O67" s="91" t="n">
        <f>VALUE(bc_nxt_data!X72)</f>
        <v>0.0</v>
      </c>
      <c r="P67" s="91" t="n">
        <f>VALUE(bc_nxt_data!AA72)</f>
        <v>0.0</v>
      </c>
      <c r="Q67" s="91" t="n">
        <f>VALUE(bc_nxt_data!Y72)</f>
        <v>0.0</v>
      </c>
      <c r="R67" s="91" t="n">
        <f>VALUE(bc_nxt_data!U72)</f>
        <v>0.0</v>
      </c>
      <c r="S67" s="91" t="n">
        <f>VALUE(bc_nxt_data!AB72)</f>
        <v>0.0</v>
      </c>
      <c r="T67" s="91" t="n">
        <f>VALUE(bc_nxt_data!AD72)</f>
        <v>0.0</v>
      </c>
      <c r="U67" s="91" t="n">
        <f>VALUE(bc_nxt_data!AC72)</f>
        <v>0.0</v>
      </c>
      <c r="V67" s="91" t="n">
        <f>VALUE(bc_nxt_data!AF72)</f>
        <v>0.0</v>
      </c>
      <c r="W67" s="91" t="n">
        <f>VALUE(bc_nxt_data!AG72)</f>
        <v>0.0</v>
      </c>
      <c r="X67" s="91" t="n">
        <f t="shared" si="19"/>
        <v>0.0</v>
      </c>
      <c r="Y67" s="91" t="n">
        <f t="shared" si="20"/>
        <v>0.0</v>
      </c>
      <c r="Z67" s="91" t="n">
        <f t="shared" si="17"/>
        <v>0.0</v>
      </c>
      <c r="AA67" s="92" t="n">
        <f t="shared" si="6"/>
        <v>0.0</v>
      </c>
    </row>
    <row r="68" spans="2:27">
      <c r="B68" s="149" t="s">
        <v>136</v>
      </c>
      <c r="C68" s="15" t="str">
        <f>bc_nxt_data!E73</f>
        <v>Rimula R4X</v>
      </c>
      <c r="D68" s="91" t="n">
        <f>VALUE(bc_nxt_data!F73)</f>
        <v>0.0</v>
      </c>
      <c r="E68" s="91" t="n">
        <f>VALUE(bc_nxt_data!G73)</f>
        <v>0.0</v>
      </c>
      <c r="F68" s="91" t="n">
        <f>VALUE(bc_nxt_data!H73)</f>
        <v>0.0</v>
      </c>
      <c r="G68" s="91" t="n">
        <f>VALUE(bc_nxt_data!J73)</f>
        <v>0.0</v>
      </c>
      <c r="H68" s="91" t="n">
        <f>VALUE(bc_nxt_data!R73)</f>
        <v>0.0</v>
      </c>
      <c r="I68" s="91" t="n">
        <f>VALUE(bc_nxt_data!I73)</f>
        <v>0.0</v>
      </c>
      <c r="J68" s="91" t="n">
        <f>VALUE(bc_nxt_data!U73)</f>
        <v>0.0</v>
      </c>
      <c r="K68" s="91" t="n">
        <f>VALUE(bc_nxt_data!Q73)</f>
        <v>0.0</v>
      </c>
      <c r="L68" s="91" t="n">
        <f>VALUE(bc_nxt_data!S73)</f>
        <v>0.0</v>
      </c>
      <c r="M68" s="91" t="n">
        <f>VALUE(bc_nxt_data!T73)</f>
        <v>0.0</v>
      </c>
      <c r="N68" s="91" t="n">
        <f t="shared" si="18"/>
        <v>0.0</v>
      </c>
      <c r="O68" s="91" t="n">
        <f>VALUE(bc_nxt_data!X73)</f>
        <v>0.0</v>
      </c>
      <c r="P68" s="91" t="n">
        <f>VALUE(bc_nxt_data!AA73)</f>
        <v>0.0</v>
      </c>
      <c r="Q68" s="91" t="n">
        <f>VALUE(bc_nxt_data!Y73)</f>
        <v>0.0</v>
      </c>
      <c r="R68" s="91" t="n">
        <f>VALUE(bc_nxt_data!U73)</f>
        <v>0.0</v>
      </c>
      <c r="S68" s="91" t="n">
        <f>VALUE(bc_nxt_data!AB73)</f>
        <v>0.0</v>
      </c>
      <c r="T68" s="91" t="n">
        <f>VALUE(bc_nxt_data!AD73)</f>
        <v>0.0</v>
      </c>
      <c r="U68" s="91" t="n">
        <f>VALUE(bc_nxt_data!AC73)</f>
        <v>0.0</v>
      </c>
      <c r="V68" s="91" t="n">
        <f>VALUE(bc_nxt_data!AF73)</f>
        <v>0.0</v>
      </c>
      <c r="W68" s="91" t="n">
        <f>VALUE(bc_nxt_data!AG73)</f>
        <v>0.0</v>
      </c>
      <c r="X68" s="91" t="n">
        <f t="shared" si="19"/>
        <v>0.0</v>
      </c>
      <c r="Y68" s="91" t="n">
        <f t="shared" si="20"/>
        <v>0.0</v>
      </c>
      <c r="Z68" s="91" t="n">
        <f t="shared" si="17"/>
        <v>0.0</v>
      </c>
      <c r="AA68" s="92" t="n">
        <f t="shared" si="6"/>
        <v>0.0</v>
      </c>
    </row>
    <row r="69" spans="2:27">
      <c r="B69" s="149" t="s">
        <v>136</v>
      </c>
      <c r="C69" s="15" t="str">
        <f>bc_nxt_data!E74</f>
        <v>QUATVNM 20W50</v>
      </c>
      <c r="D69" s="91" t="n">
        <f>VALUE(bc_nxt_data!F74)</f>
        <v>0.0</v>
      </c>
      <c r="E69" s="91" t="n">
        <f>VALUE(bc_nxt_data!G74)</f>
        <v>0.0</v>
      </c>
      <c r="F69" s="91" t="n">
        <f>VALUE(bc_nxt_data!H74)</f>
        <v>0.0</v>
      </c>
      <c r="G69" s="91" t="n">
        <f>VALUE(bc_nxt_data!J74)</f>
        <v>0.0</v>
      </c>
      <c r="H69" s="91" t="n">
        <f>VALUE(bc_nxt_data!R74)</f>
        <v>0.0</v>
      </c>
      <c r="I69" s="91" t="n">
        <f>VALUE(bc_nxt_data!I74)</f>
        <v>0.0</v>
      </c>
      <c r="J69" s="91" t="n">
        <f>VALUE(bc_nxt_data!U74)</f>
        <v>0.0</v>
      </c>
      <c r="K69" s="91" t="n">
        <f>VALUE(bc_nxt_data!Q74)</f>
        <v>0.0</v>
      </c>
      <c r="L69" s="91" t="n">
        <f>VALUE(bc_nxt_data!S74)</f>
        <v>0.0</v>
      </c>
      <c r="M69" s="91" t="n">
        <f>VALUE(bc_nxt_data!T74)</f>
        <v>0.0</v>
      </c>
      <c r="N69" s="91" t="n">
        <f t="shared" si="18"/>
        <v>0.0</v>
      </c>
      <c r="O69" s="91" t="n">
        <f>VALUE(bc_nxt_data!X74)</f>
        <v>0.0</v>
      </c>
      <c r="P69" s="91" t="n">
        <f>VALUE(bc_nxt_data!AA74)</f>
        <v>0.0</v>
      </c>
      <c r="Q69" s="91" t="n">
        <f>VALUE(bc_nxt_data!Y74)</f>
        <v>0.0</v>
      </c>
      <c r="R69" s="91" t="n">
        <f>VALUE(bc_nxt_data!U74)</f>
        <v>0.0</v>
      </c>
      <c r="S69" s="91" t="n">
        <f>VALUE(bc_nxt_data!AB74)</f>
        <v>0.0</v>
      </c>
      <c r="T69" s="91" t="n">
        <f>VALUE(bc_nxt_data!AD74)</f>
        <v>0.0</v>
      </c>
      <c r="U69" s="91" t="n">
        <f>VALUE(bc_nxt_data!AC74)</f>
        <v>0.0</v>
      </c>
      <c r="V69" s="91" t="n">
        <f>VALUE(bc_nxt_data!AF74)</f>
        <v>0.0</v>
      </c>
      <c r="W69" s="91" t="n">
        <f>VALUE(bc_nxt_data!AG74)</f>
        <v>0.0</v>
      </c>
      <c r="X69" s="91" t="n">
        <f t="shared" si="19"/>
        <v>0.0</v>
      </c>
      <c r="Y69" s="91" t="n">
        <f t="shared" si="20"/>
        <v>0.0</v>
      </c>
      <c r="Z69" s="91" t="n">
        <f t="shared" si="17"/>
        <v>0.0</v>
      </c>
      <c r="AA69" s="92" t="n">
        <f t="shared" si="6"/>
        <v>0.0</v>
      </c>
    </row>
    <row r="70" spans="2:27" s="3" customFormat="1" ht="14.25">
      <c r="B70" s="150">
        <v>3</v>
      </c>
      <c r="C70" s="13" t="str">
        <f>bc_nxt_data!E75</f>
        <v>QUAT9000-0W20</v>
      </c>
      <c r="D70" s="89" t="n">
        <f>VALUE(bc_nxt_data!F75)</f>
        <v>0.0</v>
      </c>
      <c r="E70" s="89" t="n">
        <f>VALUE(bc_nxt_data!G75)</f>
        <v>0.0</v>
      </c>
      <c r="F70" s="89" t="n">
        <f>VALUE(bc_nxt_data!H75)</f>
        <v>0.0</v>
      </c>
      <c r="G70" s="89" t="n">
        <f>VALUE(bc_nxt_data!J75)</f>
        <v>0.0</v>
      </c>
      <c r="H70" s="89" t="n">
        <f>VALUE(bc_nxt_data!R75)</f>
        <v>0.0</v>
      </c>
      <c r="I70" s="89" t="n">
        <f>VALUE(bc_nxt_data!I75)</f>
        <v>0.0</v>
      </c>
      <c r="J70" s="89" t="n">
        <f>VALUE(bc_nxt_data!U75)</f>
        <v>0.0</v>
      </c>
      <c r="K70" s="89" t="n">
        <f>VALUE(bc_nxt_data!Q75)</f>
        <v>0.0</v>
      </c>
      <c r="L70" s="89" t="n">
        <f>VALUE(bc_nxt_data!S75)</f>
        <v>0.0</v>
      </c>
      <c r="M70" s="89" t="n">
        <f>VALUE(bc_nxt_data!T75)</f>
        <v>0.0</v>
      </c>
      <c r="N70" s="89" t="n">
        <f t="shared" si="18"/>
        <v>0.0</v>
      </c>
      <c r="O70" s="89" t="n">
        <f>VALUE(bc_nxt_data!X75)</f>
        <v>0.0</v>
      </c>
      <c r="P70" s="89" t="n">
        <f>VALUE(bc_nxt_data!AA75)</f>
        <v>0.0</v>
      </c>
      <c r="Q70" s="89" t="n">
        <f>VALUE(bc_nxt_data!Y75)</f>
        <v>0.0</v>
      </c>
      <c r="R70" s="89" t="n">
        <f>VALUE(bc_nxt_data!U75)</f>
        <v>0.0</v>
      </c>
      <c r="S70" s="89" t="n">
        <f>VALUE(bc_nxt_data!AB75)</f>
        <v>0.0</v>
      </c>
      <c r="T70" s="89" t="n">
        <f>VALUE(bc_nxt_data!AD75)</f>
        <v>0.0</v>
      </c>
      <c r="U70" s="89" t="n">
        <f>VALUE(bc_nxt_data!AC75)</f>
        <v>0.0</v>
      </c>
      <c r="V70" s="89" t="n">
        <f>VALUE(bc_nxt_data!AF75)</f>
        <v>0.0</v>
      </c>
      <c r="W70" s="89" t="n">
        <f>VALUE(bc_nxt_data!AG75)</f>
        <v>0.0</v>
      </c>
      <c r="X70" s="89" t="n">
        <f t="shared" si="19"/>
        <v>0.0</v>
      </c>
      <c r="Y70" s="89" t="n">
        <f t="shared" si="20"/>
        <v>0.0</v>
      </c>
      <c r="Z70" s="89" t="n">
        <f t="shared" si="17"/>
        <v>0.0</v>
      </c>
      <c r="AA70" s="90" t="n">
        <f t="shared" si="6"/>
        <v>0.0</v>
      </c>
    </row>
    <row r="71" spans="2:27">
      <c r="B71" s="149" t="s">
        <v>136</v>
      </c>
      <c r="C71" s="15" t="str">
        <f>bc_nxt_data!E76</f>
        <v>Niwanano ios32-HG32</v>
      </c>
      <c r="D71" s="91" t="n">
        <f>VALUE(bc_nxt_data!F76)</f>
        <v>0.0</v>
      </c>
      <c r="E71" s="91" t="n">
        <f>VALUE(bc_nxt_data!G76)</f>
        <v>0.0</v>
      </c>
      <c r="F71" s="91" t="n">
        <f>VALUE(bc_nxt_data!H76)</f>
        <v>0.0</v>
      </c>
      <c r="G71" s="91" t="n">
        <f>VALUE(bc_nxt_data!J76)</f>
        <v>0.0</v>
      </c>
      <c r="H71" s="91" t="n">
        <f>VALUE(bc_nxt_data!R76)</f>
        <v>0.0</v>
      </c>
      <c r="I71" s="91" t="n">
        <f>VALUE(bc_nxt_data!I76)</f>
        <v>0.0</v>
      </c>
      <c r="J71" s="91" t="n">
        <f>VALUE(bc_nxt_data!U76)</f>
        <v>0.0</v>
      </c>
      <c r="K71" s="91" t="n">
        <f>VALUE(bc_nxt_data!Q76)</f>
        <v>0.0</v>
      </c>
      <c r="L71" s="91" t="n">
        <f>VALUE(bc_nxt_data!S76)</f>
        <v>0.0</v>
      </c>
      <c r="M71" s="91" t="n">
        <f>VALUE(bc_nxt_data!T76)</f>
        <v>0.0</v>
      </c>
      <c r="N71" s="91" t="n">
        <f t="shared" si="18"/>
        <v>0.0</v>
      </c>
      <c r="O71" s="91" t="n">
        <f>VALUE(bc_nxt_data!X76)</f>
        <v>0.0</v>
      </c>
      <c r="P71" s="91" t="n">
        <f>VALUE(bc_nxt_data!AA76)</f>
        <v>0.0</v>
      </c>
      <c r="Q71" s="91" t="n">
        <f>VALUE(bc_nxt_data!Y76)</f>
        <v>0.0</v>
      </c>
      <c r="R71" s="91" t="n">
        <f>VALUE(bc_nxt_data!U76)</f>
        <v>0.0</v>
      </c>
      <c r="S71" s="91" t="n">
        <f>VALUE(bc_nxt_data!AB76)</f>
        <v>0.0</v>
      </c>
      <c r="T71" s="91" t="n">
        <f>VALUE(bc_nxt_data!AD76)</f>
        <v>0.0</v>
      </c>
      <c r="U71" s="91" t="n">
        <f>VALUE(bc_nxt_data!AC76)</f>
        <v>0.0</v>
      </c>
      <c r="V71" s="91" t="n">
        <f>VALUE(bc_nxt_data!AF76)</f>
        <v>0.0</v>
      </c>
      <c r="W71" s="91" t="n">
        <f>VALUE(bc_nxt_data!AG76)</f>
        <v>0.0</v>
      </c>
      <c r="X71" s="91" t="n">
        <f t="shared" si="19"/>
        <v>0.0</v>
      </c>
      <c r="Y71" s="91" t="n">
        <f t="shared" si="20"/>
        <v>0.0</v>
      </c>
      <c r="Z71" s="91" t="n">
        <f t="shared" si="17"/>
        <v>0.0</v>
      </c>
      <c r="AA71" s="92" t="n">
        <f t="shared" si="6"/>
        <v>0.0</v>
      </c>
    </row>
    <row r="72" spans="2:27">
      <c r="B72" s="149" t="s">
        <v>136</v>
      </c>
      <c r="C72" s="15" t="str">
        <f>bc_nxt_data!E77</f>
        <v>MT-16P</v>
      </c>
      <c r="D72" s="91" t="n">
        <f>VALUE(bc_nxt_data!F77)</f>
        <v>0.0</v>
      </c>
      <c r="E72" s="91" t="n">
        <f>VALUE(bc_nxt_data!G77)</f>
        <v>0.0</v>
      </c>
      <c r="F72" s="91" t="n">
        <f>VALUE(bc_nxt_data!H77)</f>
        <v>0.0</v>
      </c>
      <c r="G72" s="91" t="n">
        <f>VALUE(bc_nxt_data!J77)</f>
        <v>0.0</v>
      </c>
      <c r="H72" s="91" t="n">
        <f>VALUE(bc_nxt_data!R77)</f>
        <v>0.0</v>
      </c>
      <c r="I72" s="91" t="n">
        <f>VALUE(bc_nxt_data!I77)</f>
        <v>0.0</v>
      </c>
      <c r="J72" s="91" t="n">
        <f>VALUE(bc_nxt_data!U77)</f>
        <v>0.0</v>
      </c>
      <c r="K72" s="91" t="n">
        <f>VALUE(bc_nxt_data!Q77)</f>
        <v>0.0</v>
      </c>
      <c r="L72" s="91" t="n">
        <f>VALUE(bc_nxt_data!S77)</f>
        <v>0.0</v>
      </c>
      <c r="M72" s="91" t="n">
        <f>VALUE(bc_nxt_data!T77)</f>
        <v>0.0</v>
      </c>
      <c r="N72" s="91" t="n">
        <f t="shared" si="18"/>
        <v>0.0</v>
      </c>
      <c r="O72" s="91" t="n">
        <f>VALUE(bc_nxt_data!X77)</f>
        <v>0.0</v>
      </c>
      <c r="P72" s="91" t="n">
        <f>VALUE(bc_nxt_data!AA77)</f>
        <v>0.0</v>
      </c>
      <c r="Q72" s="91" t="n">
        <f>VALUE(bc_nxt_data!Y77)</f>
        <v>0.0</v>
      </c>
      <c r="R72" s="91" t="n">
        <f>VALUE(bc_nxt_data!U77)</f>
        <v>0.0</v>
      </c>
      <c r="S72" s="91" t="n">
        <f>VALUE(bc_nxt_data!AB77)</f>
        <v>0.0</v>
      </c>
      <c r="T72" s="91" t="n">
        <f>VALUE(bc_nxt_data!AD77)</f>
        <v>0.0</v>
      </c>
      <c r="U72" s="91" t="n">
        <f>VALUE(bc_nxt_data!AC77)</f>
        <v>0.0</v>
      </c>
      <c r="V72" s="91" t="n">
        <f>VALUE(bc_nxt_data!AF77)</f>
        <v>0.0</v>
      </c>
      <c r="W72" s="91" t="n">
        <f>VALUE(bc_nxt_data!AG77)</f>
        <v>0.0</v>
      </c>
      <c r="X72" s="91" t="n">
        <f t="shared" si="19"/>
        <v>0.0</v>
      </c>
      <c r="Y72" s="91" t="n">
        <f t="shared" si="20"/>
        <v>0.0</v>
      </c>
      <c r="Z72" s="91" t="n">
        <f t="shared" si="17"/>
        <v>0.0</v>
      </c>
      <c r="AA72" s="92" t="n">
        <f t="shared" si="6"/>
        <v>0.0</v>
      </c>
    </row>
    <row r="73" spans="2:27" s="3" customFormat="1" ht="14.25">
      <c r="B73" s="150">
        <v>4</v>
      </c>
      <c r="C73" s="13" t="str">
        <f>bc_nxt_data!E78</f>
        <v>MILPCO1-SAE40</v>
      </c>
      <c r="D73" s="89" t="n">
        <f>VALUE(bc_nxt_data!F78)</f>
        <v>0.0</v>
      </c>
      <c r="E73" s="89" t="n">
        <f>VALUE(bc_nxt_data!G78)</f>
        <v>0.0</v>
      </c>
      <c r="F73" s="89" t="n">
        <f>VALUE(bc_nxt_data!H78)</f>
        <v>0.0</v>
      </c>
      <c r="G73" s="89" t="n">
        <f>VALUE(bc_nxt_data!J78)</f>
        <v>0.0</v>
      </c>
      <c r="H73" s="89" t="n">
        <f>VALUE(bc_nxt_data!R78)</f>
        <v>0.0</v>
      </c>
      <c r="I73" s="89" t="n">
        <f>VALUE(bc_nxt_data!I78)</f>
        <v>0.0</v>
      </c>
      <c r="J73" s="89" t="n">
        <f>VALUE(bc_nxt_data!U78)</f>
        <v>0.0</v>
      </c>
      <c r="K73" s="89" t="n">
        <f>VALUE(bc_nxt_data!Q78)</f>
        <v>0.0</v>
      </c>
      <c r="L73" s="89" t="n">
        <f>VALUE(bc_nxt_data!S78)</f>
        <v>0.0</v>
      </c>
      <c r="M73" s="89" t="n">
        <f>VALUE(bc_nxt_data!T78)</f>
        <v>0.0</v>
      </c>
      <c r="N73" s="89" t="n">
        <f t="shared" si="18"/>
        <v>0.0</v>
      </c>
      <c r="O73" s="89" t="n">
        <f>VALUE(bc_nxt_data!X78)</f>
        <v>0.0</v>
      </c>
      <c r="P73" s="89" t="n">
        <f>VALUE(bc_nxt_data!AA78)</f>
        <v>0.0</v>
      </c>
      <c r="Q73" s="89" t="n">
        <f>VALUE(bc_nxt_data!Y78)</f>
        <v>0.0</v>
      </c>
      <c r="R73" s="89" t="n">
        <f>VALUE(bc_nxt_data!U78)</f>
        <v>0.0</v>
      </c>
      <c r="S73" s="89" t="n">
        <f>VALUE(bc_nxt_data!AB78)</f>
        <v>0.0</v>
      </c>
      <c r="T73" s="89" t="n">
        <f>VALUE(bc_nxt_data!AD78)</f>
        <v>0.0</v>
      </c>
      <c r="U73" s="89" t="n">
        <f>VALUE(bc_nxt_data!AC78)</f>
        <v>0.0</v>
      </c>
      <c r="V73" s="89" t="n">
        <f>VALUE(bc_nxt_data!AF78)</f>
        <v>0.0</v>
      </c>
      <c r="W73" s="89" t="n">
        <f>VALUE(bc_nxt_data!AG78)</f>
        <v>0.0</v>
      </c>
      <c r="X73" s="89" t="n">
        <f t="shared" si="19"/>
        <v>0.0</v>
      </c>
      <c r="Y73" s="89" t="n">
        <f t="shared" si="20"/>
        <v>0.0</v>
      </c>
      <c r="Z73" s="89" t="n">
        <f t="shared" si="17"/>
        <v>0.0</v>
      </c>
      <c r="AA73" s="90" t="n">
        <f t="shared" si="6"/>
        <v>0.0</v>
      </c>
    </row>
    <row r="74" spans="2:27">
      <c r="B74" s="149" t="s">
        <v>136</v>
      </c>
      <c r="C74" s="15" t="str">
        <f>bc_nxt_data!E79</f>
        <v>MILPCO1-S-SAE40</v>
      </c>
      <c r="D74" s="91" t="n">
        <f>VALUE(bc_nxt_data!F79)</f>
        <v>0.0</v>
      </c>
      <c r="E74" s="91" t="n">
        <f>VALUE(bc_nxt_data!G79)</f>
        <v>0.0</v>
      </c>
      <c r="F74" s="91" t="n">
        <f>VALUE(bc_nxt_data!H79)</f>
        <v>0.0</v>
      </c>
      <c r="G74" s="91" t="n">
        <f>VALUE(bc_nxt_data!J79)</f>
        <v>0.0</v>
      </c>
      <c r="H74" s="91" t="n">
        <f>VALUE(bc_nxt_data!R79)</f>
        <v>0.0</v>
      </c>
      <c r="I74" s="91" t="n">
        <f>VALUE(bc_nxt_data!I79)</f>
        <v>0.0</v>
      </c>
      <c r="J74" s="91" t="n">
        <f>VALUE(bc_nxt_data!U79)</f>
        <v>0.0</v>
      </c>
      <c r="K74" s="91" t="n">
        <f>VALUE(bc_nxt_data!Q79)</f>
        <v>0.0</v>
      </c>
      <c r="L74" s="91" t="n">
        <f>VALUE(bc_nxt_data!S79)</f>
        <v>0.0</v>
      </c>
      <c r="M74" s="91" t="n">
        <f>VALUE(bc_nxt_data!T79)</f>
        <v>0.0</v>
      </c>
      <c r="N74" s="91" t="n">
        <f t="shared" si="18"/>
        <v>0.0</v>
      </c>
      <c r="O74" s="91" t="n">
        <f>VALUE(bc_nxt_data!X79)</f>
        <v>0.0</v>
      </c>
      <c r="P74" s="91" t="n">
        <f>VALUE(bc_nxt_data!AA79)</f>
        <v>0.0</v>
      </c>
      <c r="Q74" s="91" t="n">
        <f>VALUE(bc_nxt_data!Y79)</f>
        <v>0.0</v>
      </c>
      <c r="R74" s="91" t="n">
        <f>VALUE(bc_nxt_data!U79)</f>
        <v>0.0</v>
      </c>
      <c r="S74" s="91" t="n">
        <f>VALUE(bc_nxt_data!AB79)</f>
        <v>0.0</v>
      </c>
      <c r="T74" s="91" t="n">
        <f>VALUE(bc_nxt_data!AD79)</f>
        <v>0.0</v>
      </c>
      <c r="U74" s="91" t="n">
        <f>VALUE(bc_nxt_data!AC79)</f>
        <v>0.0</v>
      </c>
      <c r="V74" s="91" t="n">
        <f>VALUE(bc_nxt_data!AF79)</f>
        <v>0.0</v>
      </c>
      <c r="W74" s="91" t="n">
        <f>VALUE(bc_nxt_data!AG79)</f>
        <v>0.0</v>
      </c>
      <c r="X74" s="91" t="n">
        <f t="shared" si="19"/>
        <v>0.0</v>
      </c>
      <c r="Y74" s="91" t="n">
        <f t="shared" si="20"/>
        <v>0.0</v>
      </c>
      <c r="Z74" s="91" t="n">
        <f t="shared" si="17"/>
        <v>0.0</v>
      </c>
      <c r="AA74" s="92" t="n">
        <f t="shared" si="6"/>
        <v>0.0</v>
      </c>
    </row>
    <row r="75" spans="2:27" s="3" customFormat="1" ht="14.25">
      <c r="B75" s="150">
        <v>5</v>
      </c>
      <c r="C75" s="13" t="str">
        <f>bc_nxt_data!E80</f>
        <v>Lukoi 15W-40</v>
      </c>
      <c r="D75" s="89" t="n">
        <f>VALUE(bc_nxt_data!F80)</f>
        <v>0.0</v>
      </c>
      <c r="E75" s="89" t="n">
        <f>VALUE(bc_nxt_data!G80)</f>
        <v>0.0</v>
      </c>
      <c r="F75" s="89" t="n">
        <f>VALUE(bc_nxt_data!H80)</f>
        <v>0.0</v>
      </c>
      <c r="G75" s="89" t="n">
        <f>VALUE(bc_nxt_data!J80)</f>
        <v>0.0</v>
      </c>
      <c r="H75" s="89" t="n">
        <f>VALUE(bc_nxt_data!R80)</f>
        <v>0.0</v>
      </c>
      <c r="I75" s="89" t="n">
        <f>VALUE(bc_nxt_data!I80)</f>
        <v>0.0</v>
      </c>
      <c r="J75" s="89" t="n">
        <f>VALUE(bc_nxt_data!U80)</f>
        <v>0.0</v>
      </c>
      <c r="K75" s="89" t="n">
        <f>VALUE(bc_nxt_data!Q80)</f>
        <v>0.0</v>
      </c>
      <c r="L75" s="89" t="n">
        <f>VALUE(bc_nxt_data!S80)</f>
        <v>0.0</v>
      </c>
      <c r="M75" s="89" t="n">
        <f>VALUE(bc_nxt_data!T80)</f>
        <v>0.0</v>
      </c>
      <c r="N75" s="89" t="n">
        <f t="shared" si="18"/>
        <v>0.0</v>
      </c>
      <c r="O75" s="89" t="n">
        <f>VALUE(bc_nxt_data!X80)</f>
        <v>0.0</v>
      </c>
      <c r="P75" s="89" t="n">
        <f>VALUE(bc_nxt_data!AA80)</f>
        <v>0.0</v>
      </c>
      <c r="Q75" s="89" t="n">
        <f>VALUE(bc_nxt_data!Y80)</f>
        <v>0.0</v>
      </c>
      <c r="R75" s="89" t="n">
        <f>VALUE(bc_nxt_data!U80)</f>
        <v>0.0</v>
      </c>
      <c r="S75" s="89" t="n">
        <f>VALUE(bc_nxt_data!AB80)</f>
        <v>0.0</v>
      </c>
      <c r="T75" s="89" t="n">
        <f>VALUE(bc_nxt_data!AD80)</f>
        <v>0.0</v>
      </c>
      <c r="U75" s="89" t="n">
        <f>VALUE(bc_nxt_data!AC80)</f>
        <v>0.0</v>
      </c>
      <c r="V75" s="89" t="n">
        <f>VALUE(bc_nxt_data!AF80)</f>
        <v>0.0</v>
      </c>
      <c r="W75" s="89" t="n">
        <f>VALUE(bc_nxt_data!AG80)</f>
        <v>0.0</v>
      </c>
      <c r="X75" s="89" t="n">
        <f t="shared" si="19"/>
        <v>0.0</v>
      </c>
      <c r="Y75" s="89" t="n">
        <f t="shared" si="20"/>
        <v>0.0</v>
      </c>
      <c r="Z75" s="89" t="n">
        <f t="shared" si="17"/>
        <v>0.0</v>
      </c>
      <c r="AA75" s="90" t="n">
        <f t="shared" si="6"/>
        <v>0.0</v>
      </c>
    </row>
    <row r="76" spans="2:27">
      <c r="B76" s="149" t="s">
        <v>136</v>
      </c>
      <c r="C76" s="15" t="str">
        <f>bc_nxt_data!E81</f>
        <v>HelixHX-3</v>
      </c>
      <c r="D76" s="91" t="n">
        <f>VALUE(bc_nxt_data!F81)</f>
        <v>0.0</v>
      </c>
      <c r="E76" s="91" t="n">
        <f>VALUE(bc_nxt_data!G81)</f>
        <v>0.0</v>
      </c>
      <c r="F76" s="91" t="n">
        <f>VALUE(bc_nxt_data!H81)</f>
        <v>0.0</v>
      </c>
      <c r="G76" s="91" t="n">
        <f>VALUE(bc_nxt_data!J81)</f>
        <v>0.0</v>
      </c>
      <c r="H76" s="91" t="n">
        <f>VALUE(bc_nxt_data!R81)</f>
        <v>0.0</v>
      </c>
      <c r="I76" s="91" t="n">
        <f>VALUE(bc_nxt_data!I81)</f>
        <v>0.0</v>
      </c>
      <c r="J76" s="91" t="n">
        <f>VALUE(bc_nxt_data!U81)</f>
        <v>0.0</v>
      </c>
      <c r="K76" s="91" t="n">
        <f>VALUE(bc_nxt_data!Q81)</f>
        <v>0.0</v>
      </c>
      <c r="L76" s="91" t="n">
        <f>VALUE(bc_nxt_data!S81)</f>
        <v>0.0</v>
      </c>
      <c r="M76" s="91" t="n">
        <f>VALUE(bc_nxt_data!T81)</f>
        <v>0.0</v>
      </c>
      <c r="N76" s="91" t="n">
        <f t="shared" si="18"/>
        <v>0.0</v>
      </c>
      <c r="O76" s="91" t="n">
        <f>VALUE(bc_nxt_data!X81)</f>
        <v>0.0</v>
      </c>
      <c r="P76" s="91" t="n">
        <f>VALUE(bc_nxt_data!AA81)</f>
        <v>0.0</v>
      </c>
      <c r="Q76" s="91" t="n">
        <f>VALUE(bc_nxt_data!Y81)</f>
        <v>0.0</v>
      </c>
      <c r="R76" s="91" t="n">
        <f>VALUE(bc_nxt_data!U81)</f>
        <v>0.0</v>
      </c>
      <c r="S76" s="91" t="n">
        <f>VALUE(bc_nxt_data!AB81)</f>
        <v>0.0</v>
      </c>
      <c r="T76" s="91" t="n">
        <f>VALUE(bc_nxt_data!AD81)</f>
        <v>0.0</v>
      </c>
      <c r="U76" s="91" t="n">
        <f>VALUE(bc_nxt_data!AC81)</f>
        <v>0.0</v>
      </c>
      <c r="V76" s="91" t="n">
        <f>VALUE(bc_nxt_data!AF81)</f>
        <v>0.0</v>
      </c>
      <c r="W76" s="91" t="n">
        <f>VALUE(bc_nxt_data!AG81)</f>
        <v>0.0</v>
      </c>
      <c r="X76" s="91" t="n">
        <f t="shared" si="19"/>
        <v>0.0</v>
      </c>
      <c r="Y76" s="91" t="n">
        <f t="shared" si="20"/>
        <v>0.0</v>
      </c>
      <c r="Z76" s="91" t="n">
        <f t="shared" si="17"/>
        <v>0.0</v>
      </c>
      <c r="AA76" s="92" t="n">
        <f t="shared" ref="AA76:AA83" si="21">SUM(Y76:Z76)</f>
        <v>0.0</v>
      </c>
    </row>
    <row r="77" spans="2:27">
      <c r="B77" s="149" t="s">
        <v>136</v>
      </c>
      <c r="C77" s="15" t="str">
        <f>bc_nxt_data!E82</f>
        <v>CastrolCRB200W-50</v>
      </c>
      <c r="D77" s="91" t="n">
        <f>VALUE(bc_nxt_data!F82)</f>
        <v>0.0</v>
      </c>
      <c r="E77" s="91" t="n">
        <f>VALUE(bc_nxt_data!G82)</f>
        <v>0.0</v>
      </c>
      <c r="F77" s="91" t="n">
        <f>VALUE(bc_nxt_data!H82)</f>
        <v>0.0</v>
      </c>
      <c r="G77" s="91" t="n">
        <f>VALUE(bc_nxt_data!J82)</f>
        <v>0.0</v>
      </c>
      <c r="H77" s="91" t="n">
        <f>VALUE(bc_nxt_data!R82)</f>
        <v>0.0</v>
      </c>
      <c r="I77" s="91" t="n">
        <f>VALUE(bc_nxt_data!I82)</f>
        <v>0.0</v>
      </c>
      <c r="J77" s="91" t="n">
        <f>VALUE(bc_nxt_data!U82)</f>
        <v>0.0</v>
      </c>
      <c r="K77" s="91" t="n">
        <f>VALUE(bc_nxt_data!Q82)</f>
        <v>0.0</v>
      </c>
      <c r="L77" s="91" t="n">
        <f>VALUE(bc_nxt_data!S82)</f>
        <v>0.0</v>
      </c>
      <c r="M77" s="91" t="n">
        <f>VALUE(bc_nxt_data!T82)</f>
        <v>0.0</v>
      </c>
      <c r="N77" s="91" t="n">
        <f t="shared" si="18"/>
        <v>0.0</v>
      </c>
      <c r="O77" s="91" t="n">
        <f>VALUE(bc_nxt_data!X82)</f>
        <v>0.0</v>
      </c>
      <c r="P77" s="91" t="n">
        <f>VALUE(bc_nxt_data!AA82)</f>
        <v>0.0</v>
      </c>
      <c r="Q77" s="91" t="n">
        <f>VALUE(bc_nxt_data!Y82)</f>
        <v>0.0</v>
      </c>
      <c r="R77" s="91" t="n">
        <f>VALUE(bc_nxt_data!U82)</f>
        <v>0.0</v>
      </c>
      <c r="S77" s="91" t="n">
        <f>VALUE(bc_nxt_data!AB82)</f>
        <v>0.0</v>
      </c>
      <c r="T77" s="91" t="n">
        <f>VALUE(bc_nxt_data!AD82)</f>
        <v>0.0</v>
      </c>
      <c r="U77" s="91" t="n">
        <f>VALUE(bc_nxt_data!AC82)</f>
        <v>0.0</v>
      </c>
      <c r="V77" s="91" t="n">
        <f>VALUE(bc_nxt_data!AF82)</f>
        <v>0.0</v>
      </c>
      <c r="W77" s="91" t="n">
        <f>VALUE(bc_nxt_data!AG82)</f>
        <v>0.0</v>
      </c>
      <c r="X77" s="91" t="n">
        <f t="shared" si="19"/>
        <v>0.0</v>
      </c>
      <c r="Y77" s="91" t="n">
        <f t="shared" si="20"/>
        <v>0.0</v>
      </c>
      <c r="Z77" s="91" t="n">
        <f t="shared" si="17"/>
        <v>0.0</v>
      </c>
      <c r="AA77" s="92" t="n">
        <f t="shared" si="21"/>
        <v>0.0</v>
      </c>
    </row>
    <row r="78" spans="2:27">
      <c r="B78" s="149" t="s">
        <v>136</v>
      </c>
      <c r="C78" s="15" t="str">
        <f>bc_nxt_data!E83</f>
        <v>Mỡ 221</v>
      </c>
      <c r="D78" s="91" t="n">
        <f>VALUE(bc_nxt_data!F83)</f>
        <v>0.0</v>
      </c>
      <c r="E78" s="91" t="n">
        <f>VALUE(bc_nxt_data!G83)</f>
        <v>0.0</v>
      </c>
      <c r="F78" s="91" t="n">
        <f>VALUE(bc_nxt_data!H83)</f>
        <v>0.0</v>
      </c>
      <c r="G78" s="91" t="n">
        <f>VALUE(bc_nxt_data!J83)</f>
        <v>0.0</v>
      </c>
      <c r="H78" s="91" t="n">
        <f>VALUE(bc_nxt_data!R83)</f>
        <v>0.0</v>
      </c>
      <c r="I78" s="91" t="n">
        <f>VALUE(bc_nxt_data!I83)</f>
        <v>0.0</v>
      </c>
      <c r="J78" s="91" t="n">
        <f>VALUE(bc_nxt_data!U83)</f>
        <v>0.0</v>
      </c>
      <c r="K78" s="91" t="n">
        <f>VALUE(bc_nxt_data!Q83)</f>
        <v>0.0</v>
      </c>
      <c r="L78" s="91" t="n">
        <f>VALUE(bc_nxt_data!S83)</f>
        <v>0.0</v>
      </c>
      <c r="M78" s="91" t="n">
        <f>VALUE(bc_nxt_data!T83)</f>
        <v>0.0</v>
      </c>
      <c r="N78" s="91" t="n">
        <f t="shared" si="18"/>
        <v>0.0</v>
      </c>
      <c r="O78" s="91" t="n">
        <f>VALUE(bc_nxt_data!X83)</f>
        <v>0.0</v>
      </c>
      <c r="P78" s="91" t="n">
        <f>VALUE(bc_nxt_data!AA83)</f>
        <v>0.0</v>
      </c>
      <c r="Q78" s="91" t="n">
        <f>VALUE(bc_nxt_data!Y83)</f>
        <v>0.0</v>
      </c>
      <c r="R78" s="91" t="n">
        <f>VALUE(bc_nxt_data!U83)</f>
        <v>0.0</v>
      </c>
      <c r="S78" s="91" t="n">
        <f>VALUE(bc_nxt_data!AB83)</f>
        <v>0.0</v>
      </c>
      <c r="T78" s="91" t="n">
        <f>VALUE(bc_nxt_data!AD83)</f>
        <v>0.0</v>
      </c>
      <c r="U78" s="91" t="n">
        <f>VALUE(bc_nxt_data!AC83)</f>
        <v>0.0</v>
      </c>
      <c r="V78" s="91" t="n">
        <f>VALUE(bc_nxt_data!AF83)</f>
        <v>0.0</v>
      </c>
      <c r="W78" s="91" t="n">
        <f>VALUE(bc_nxt_data!AG83)</f>
        <v>0.0</v>
      </c>
      <c r="X78" s="91" t="n">
        <f t="shared" si="19"/>
        <v>0.0</v>
      </c>
      <c r="Y78" s="91" t="n">
        <f t="shared" si="20"/>
        <v>0.0</v>
      </c>
      <c r="Z78" s="91" t="n">
        <f t="shared" si="17"/>
        <v>0.0</v>
      </c>
      <c r="AA78" s="92" t="n">
        <f t="shared" si="21"/>
        <v>0.0</v>
      </c>
    </row>
    <row r="79" spans="2:27">
      <c r="B79" s="149" t="s">
        <v>136</v>
      </c>
      <c r="C79" s="15" t="str">
        <f>bc_nxt_data!E84</f>
        <v>Mỡ 201</v>
      </c>
      <c r="D79" s="91" t="n">
        <f>VALUE(bc_nxt_data!F84)</f>
        <v>0.0</v>
      </c>
      <c r="E79" s="91" t="n">
        <f>VALUE(bc_nxt_data!G84)</f>
        <v>0.0</v>
      </c>
      <c r="F79" s="91" t="n">
        <f>VALUE(bc_nxt_data!H84)</f>
        <v>0.0</v>
      </c>
      <c r="G79" s="91" t="n">
        <f>VALUE(bc_nxt_data!J84)</f>
        <v>0.0</v>
      </c>
      <c r="H79" s="91" t="n">
        <f>VALUE(bc_nxt_data!R84)</f>
        <v>0.0</v>
      </c>
      <c r="I79" s="91" t="n">
        <f>VALUE(bc_nxt_data!I84)</f>
        <v>0.0</v>
      </c>
      <c r="J79" s="91" t="n">
        <f>VALUE(bc_nxt_data!U84)</f>
        <v>0.0</v>
      </c>
      <c r="K79" s="91" t="n">
        <f>VALUE(bc_nxt_data!Q84)</f>
        <v>0.0</v>
      </c>
      <c r="L79" s="91" t="n">
        <f>VALUE(bc_nxt_data!S84)</f>
        <v>0.0</v>
      </c>
      <c r="M79" s="91" t="n">
        <f>VALUE(bc_nxt_data!T84)</f>
        <v>0.0</v>
      </c>
      <c r="N79" s="91" t="n">
        <f t="shared" si="18"/>
        <v>0.0</v>
      </c>
      <c r="O79" s="91" t="n">
        <f>VALUE(bc_nxt_data!X84)</f>
        <v>0.0</v>
      </c>
      <c r="P79" s="91" t="n">
        <f>VALUE(bc_nxt_data!AA84)</f>
        <v>0.0</v>
      </c>
      <c r="Q79" s="91" t="n">
        <f>VALUE(bc_nxt_data!Y84)</f>
        <v>0.0</v>
      </c>
      <c r="R79" s="91" t="n">
        <f>VALUE(bc_nxt_data!U84)</f>
        <v>0.0</v>
      </c>
      <c r="S79" s="91" t="n">
        <f>VALUE(bc_nxt_data!AB84)</f>
        <v>0.0</v>
      </c>
      <c r="T79" s="91" t="n">
        <f>VALUE(bc_nxt_data!AD84)</f>
        <v>0.0</v>
      </c>
      <c r="U79" s="91" t="n">
        <f>VALUE(bc_nxt_data!AC84)</f>
        <v>0.0</v>
      </c>
      <c r="V79" s="91" t="n">
        <f>VALUE(bc_nxt_data!AF84)</f>
        <v>0.0</v>
      </c>
      <c r="W79" s="91" t="n">
        <f>VALUE(bc_nxt_data!AG84)</f>
        <v>0.0</v>
      </c>
      <c r="X79" s="91" t="n">
        <f t="shared" si="19"/>
        <v>0.0</v>
      </c>
      <c r="Y79" s="91" t="n">
        <f t="shared" si="20"/>
        <v>0.0</v>
      </c>
      <c r="Z79" s="91" t="n">
        <f t="shared" si="17"/>
        <v>0.0</v>
      </c>
      <c r="AA79" s="92" t="n">
        <f t="shared" si="21"/>
        <v>0.0</v>
      </c>
    </row>
    <row r="80" spans="2:27">
      <c r="B80" s="149" t="s">
        <v>136</v>
      </c>
      <c r="C80" s="15" t="str">
        <f>bc_nxt_data!E85</f>
        <v>Grease33 (OKB)</v>
      </c>
      <c r="D80" s="91" t="n">
        <f>VALUE(bc_nxt_data!F85)</f>
        <v>0.0</v>
      </c>
      <c r="E80" s="91" t="n">
        <f>VALUE(bc_nxt_data!G85)</f>
        <v>0.0</v>
      </c>
      <c r="F80" s="91" t="n">
        <f>VALUE(bc_nxt_data!H85)</f>
        <v>0.0</v>
      </c>
      <c r="G80" s="91" t="n">
        <f>VALUE(bc_nxt_data!J85)</f>
        <v>0.0</v>
      </c>
      <c r="H80" s="91" t="n">
        <f>VALUE(bc_nxt_data!R85)</f>
        <v>0.0</v>
      </c>
      <c r="I80" s="91" t="n">
        <f>VALUE(bc_nxt_data!I85)</f>
        <v>0.0</v>
      </c>
      <c r="J80" s="91" t="n">
        <f>VALUE(bc_nxt_data!U85)</f>
        <v>0.0</v>
      </c>
      <c r="K80" s="91" t="n">
        <f>VALUE(bc_nxt_data!Q85)</f>
        <v>0.0</v>
      </c>
      <c r="L80" s="91" t="n">
        <f>VALUE(bc_nxt_data!S85)</f>
        <v>0.0</v>
      </c>
      <c r="M80" s="91" t="n">
        <f>VALUE(bc_nxt_data!T85)</f>
        <v>0.0</v>
      </c>
      <c r="N80" s="91" t="n">
        <f t="shared" si="18"/>
        <v>0.0</v>
      </c>
      <c r="O80" s="91" t="n">
        <f>VALUE(bc_nxt_data!X85)</f>
        <v>0.0</v>
      </c>
      <c r="P80" s="91" t="n">
        <f>VALUE(bc_nxt_data!AA85)</f>
        <v>0.0</v>
      </c>
      <c r="Q80" s="91" t="n">
        <f>VALUE(bc_nxt_data!Y85)</f>
        <v>0.0</v>
      </c>
      <c r="R80" s="91" t="n">
        <f>VALUE(bc_nxt_data!U85)</f>
        <v>0.0</v>
      </c>
      <c r="S80" s="91" t="n">
        <f>VALUE(bc_nxt_data!AB85)</f>
        <v>0.0</v>
      </c>
      <c r="T80" s="91" t="n">
        <f>VALUE(bc_nxt_data!AD85)</f>
        <v>0.0</v>
      </c>
      <c r="U80" s="91" t="n">
        <f>VALUE(bc_nxt_data!AC85)</f>
        <v>0.0</v>
      </c>
      <c r="V80" s="91" t="n">
        <f>VALUE(bc_nxt_data!AF85)</f>
        <v>0.0</v>
      </c>
      <c r="W80" s="91" t="n">
        <f>VALUE(bc_nxt_data!AG85)</f>
        <v>0.0</v>
      </c>
      <c r="X80" s="91" t="n">
        <f t="shared" si="19"/>
        <v>0.0</v>
      </c>
      <c r="Y80" s="91" t="n">
        <f t="shared" si="20"/>
        <v>0.0</v>
      </c>
      <c r="Z80" s="91" t="n">
        <f t="shared" si="17"/>
        <v>0.0</v>
      </c>
      <c r="AA80" s="92" t="n">
        <f t="shared" si="21"/>
        <v>0.0</v>
      </c>
    </row>
    <row r="81" spans="2:27">
      <c r="B81" s="149" t="s">
        <v>136</v>
      </c>
      <c r="C81" s="15" t="str">
        <f>bc_nxt_data!E86</f>
        <v>Grease28 (Mỡ 221)</v>
      </c>
      <c r="D81" s="91" t="n">
        <f>VALUE(bc_nxt_data!F86)</f>
        <v>0.0</v>
      </c>
      <c r="E81" s="91" t="n">
        <f>VALUE(bc_nxt_data!G86)</f>
        <v>0.0</v>
      </c>
      <c r="F81" s="91" t="n">
        <f>VALUE(bc_nxt_data!H86)</f>
        <v>0.0</v>
      </c>
      <c r="G81" s="91" t="n">
        <f>VALUE(bc_nxt_data!J86)</f>
        <v>0.0</v>
      </c>
      <c r="H81" s="91" t="n">
        <f>VALUE(bc_nxt_data!R86)</f>
        <v>0.0</v>
      </c>
      <c r="I81" s="91" t="n">
        <f>VALUE(bc_nxt_data!I86)</f>
        <v>0.0</v>
      </c>
      <c r="J81" s="91" t="n">
        <f>VALUE(bc_nxt_data!U86)</f>
        <v>0.0</v>
      </c>
      <c r="K81" s="91" t="n">
        <f>VALUE(bc_nxt_data!Q86)</f>
        <v>0.0</v>
      </c>
      <c r="L81" s="91" t="n">
        <f>VALUE(bc_nxt_data!S86)</f>
        <v>0.0</v>
      </c>
      <c r="M81" s="91" t="n">
        <f>VALUE(bc_nxt_data!T86)</f>
        <v>0.0</v>
      </c>
      <c r="N81" s="91" t="n">
        <f t="shared" si="18"/>
        <v>0.0</v>
      </c>
      <c r="O81" s="91" t="n">
        <f>VALUE(bc_nxt_data!X86)</f>
        <v>0.0</v>
      </c>
      <c r="P81" s="91" t="n">
        <f>VALUE(bc_nxt_data!AA86)</f>
        <v>0.0</v>
      </c>
      <c r="Q81" s="91" t="n">
        <f>VALUE(bc_nxt_data!Y86)</f>
        <v>0.0</v>
      </c>
      <c r="R81" s="91" t="n">
        <f>VALUE(bc_nxt_data!U86)</f>
        <v>0.0</v>
      </c>
      <c r="S81" s="91" t="n">
        <f>VALUE(bc_nxt_data!AB86)</f>
        <v>0.0</v>
      </c>
      <c r="T81" s="91" t="n">
        <f>VALUE(bc_nxt_data!AD86)</f>
        <v>0.0</v>
      </c>
      <c r="U81" s="91" t="n">
        <f>VALUE(bc_nxt_data!AC86)</f>
        <v>0.0</v>
      </c>
      <c r="V81" s="91" t="n">
        <f>VALUE(bc_nxt_data!AF86)</f>
        <v>0.0</v>
      </c>
      <c r="W81" s="91" t="n">
        <f>VALUE(bc_nxt_data!AG86)</f>
        <v>0.0</v>
      </c>
      <c r="X81" s="91" t="n">
        <f t="shared" si="19"/>
        <v>0.0</v>
      </c>
      <c r="Y81" s="91" t="n">
        <f t="shared" si="20"/>
        <v>0.0</v>
      </c>
      <c r="Z81" s="91" t="n">
        <f t="shared" si="17"/>
        <v>0.0</v>
      </c>
      <c r="AA81" s="92" t="n">
        <f t="shared" si="21"/>
        <v>0.0</v>
      </c>
    </row>
    <row r="82" spans="2:27">
      <c r="B82" s="149" t="s">
        <v>136</v>
      </c>
      <c r="C82" s="15" t="str">
        <f>bc_nxt_data!E87</f>
        <v>Grease22</v>
      </c>
      <c r="D82" s="91" t="n">
        <f>VALUE(bc_nxt_data!F87)</f>
        <v>0.0</v>
      </c>
      <c r="E82" s="91" t="n">
        <f>VALUE(bc_nxt_data!G87)</f>
        <v>0.0</v>
      </c>
      <c r="F82" s="91" t="n">
        <f>VALUE(bc_nxt_data!H87)</f>
        <v>0.0</v>
      </c>
      <c r="G82" s="91" t="n">
        <f>VALUE(bc_nxt_data!J87)</f>
        <v>0.0</v>
      </c>
      <c r="H82" s="91" t="n">
        <f>VALUE(bc_nxt_data!R87)</f>
        <v>0.0</v>
      </c>
      <c r="I82" s="91" t="n">
        <f>VALUE(bc_nxt_data!I87)</f>
        <v>0.0</v>
      </c>
      <c r="J82" s="91" t="n">
        <f>VALUE(bc_nxt_data!U87)</f>
        <v>0.0</v>
      </c>
      <c r="K82" s="91" t="n">
        <f>VALUE(bc_nxt_data!Q87)</f>
        <v>0.0</v>
      </c>
      <c r="L82" s="91" t="n">
        <f>VALUE(bc_nxt_data!S87)</f>
        <v>0.0</v>
      </c>
      <c r="M82" s="91" t="n">
        <f>VALUE(bc_nxt_data!T87)</f>
        <v>0.0</v>
      </c>
      <c r="N82" s="91" t="n">
        <f t="shared" si="18"/>
        <v>0.0</v>
      </c>
      <c r="O82" s="91" t="n">
        <f>VALUE(bc_nxt_data!X87)</f>
        <v>0.0</v>
      </c>
      <c r="P82" s="91" t="n">
        <f>VALUE(bc_nxt_data!AA87)</f>
        <v>0.0</v>
      </c>
      <c r="Q82" s="91" t="n">
        <f>VALUE(bc_nxt_data!Y87)</f>
        <v>0.0</v>
      </c>
      <c r="R82" s="91" t="n">
        <f>VALUE(bc_nxt_data!U87)</f>
        <v>0.0</v>
      </c>
      <c r="S82" s="91" t="n">
        <f>VALUE(bc_nxt_data!AB87)</f>
        <v>0.0</v>
      </c>
      <c r="T82" s="91" t="n">
        <f>VALUE(bc_nxt_data!AD87)</f>
        <v>0.0</v>
      </c>
      <c r="U82" s="91" t="n">
        <f>VALUE(bc_nxt_data!AC87)</f>
        <v>0.0</v>
      </c>
      <c r="V82" s="91" t="n">
        <f>VALUE(bc_nxt_data!AF87)</f>
        <v>0.0</v>
      </c>
      <c r="W82" s="91" t="n">
        <f>VALUE(bc_nxt_data!AG87)</f>
        <v>0.0</v>
      </c>
      <c r="X82" s="91" t="n">
        <f t="shared" si="19"/>
        <v>0.0</v>
      </c>
      <c r="Y82" s="91" t="n">
        <f t="shared" si="20"/>
        <v>0.0</v>
      </c>
      <c r="Z82" s="91" t="n">
        <f t="shared" si="17"/>
        <v>0.0</v>
      </c>
      <c r="AA82" s="92" t="n">
        <f t="shared" si="21"/>
        <v>0.0</v>
      </c>
    </row>
    <row r="83" spans="2:27" ht="15.75" thickBot="1">
      <c r="B83" s="49" t="s">
        <v>136</v>
      </c>
      <c r="C83" s="32" t="str">
        <f>bc_nxt_data!E88</f>
        <v>OKB122-7-5</v>
      </c>
      <c r="D83" s="93" t="n">
        <f>VALUE(bc_nxt_data!F88)</f>
        <v>0.0</v>
      </c>
      <c r="E83" s="93" t="n">
        <f>VALUE(bc_nxt_data!G88)</f>
        <v>0.0</v>
      </c>
      <c r="F83" s="93" t="n">
        <f>VALUE(bc_nxt_data!H88)</f>
        <v>0.0</v>
      </c>
      <c r="G83" s="93" t="n">
        <f>VALUE(bc_nxt_data!J88)</f>
        <v>0.0</v>
      </c>
      <c r="H83" s="93" t="n">
        <f>VALUE(bc_nxt_data!R88)</f>
        <v>0.0</v>
      </c>
      <c r="I83" s="93" t="n">
        <f>VALUE(bc_nxt_data!I88)</f>
        <v>0.0</v>
      </c>
      <c r="J83" s="93" t="n">
        <f>VALUE(bc_nxt_data!U88)</f>
        <v>0.0</v>
      </c>
      <c r="K83" s="93" t="n">
        <f>VALUE(bc_nxt_data!Q88)</f>
        <v>0.0</v>
      </c>
      <c r="L83" s="93" t="n">
        <f>VALUE(bc_nxt_data!S88)</f>
        <v>0.0</v>
      </c>
      <c r="M83" s="93" t="n">
        <f>VALUE(bc_nxt_data!T88)</f>
        <v>0.0</v>
      </c>
      <c r="N83" s="93" t="n">
        <f t="shared" si="18"/>
        <v>0.0</v>
      </c>
      <c r="O83" s="93" t="n">
        <f>VALUE(bc_nxt_data!X88)</f>
        <v>0.0</v>
      </c>
      <c r="P83" s="93" t="n">
        <f>VALUE(bc_nxt_data!AA88)</f>
        <v>0.0</v>
      </c>
      <c r="Q83" s="93" t="n">
        <f>VALUE(bc_nxt_data!Y88)</f>
        <v>0.0</v>
      </c>
      <c r="R83" s="93" t="n">
        <f>VALUE(bc_nxt_data!U88)</f>
        <v>0.0</v>
      </c>
      <c r="S83" s="93" t="n">
        <f>VALUE(bc_nxt_data!AB88)</f>
        <v>0.0</v>
      </c>
      <c r="T83" s="93" t="n">
        <f>VALUE(bc_nxt_data!AD88)</f>
        <v>0.0</v>
      </c>
      <c r="U83" s="93" t="n">
        <f>VALUE(bc_nxt_data!AC88)</f>
        <v>0.0</v>
      </c>
      <c r="V83" s="93" t="n">
        <f>VALUE(bc_nxt_data!AF88)</f>
        <v>0.0</v>
      </c>
      <c r="W83" s="93" t="n">
        <f>VALUE(bc_nxt_data!AG88)</f>
        <v>0.0</v>
      </c>
      <c r="X83" s="93" t="n">
        <f t="shared" si="19"/>
        <v>0.0</v>
      </c>
      <c r="Y83" s="93" t="n">
        <f t="shared" si="20"/>
        <v>0.0</v>
      </c>
      <c r="Z83" s="93" t="n">
        <f t="shared" si="17"/>
        <v>0.0</v>
      </c>
      <c r="AA83" s="94" t="n">
        <f t="shared" si="21"/>
        <v>0.0</v>
      </c>
    </row>
    <row r="84" spans="2:27" ht="15.75" thickTop="1">
      <c r="C84" s="19"/>
      <c r="X84" s="187" t="s">
        <v>335</v>
      </c>
      <c r="Y84" s="187"/>
      <c r="Z84" s="187"/>
    </row>
    <row r="85" spans="2:27" s="3" customFormat="1" ht="64.5" customHeight="1">
      <c r="B85" s="22"/>
      <c r="C85" s="14" t="s">
        <v>952</v>
      </c>
      <c r="D85" s="116"/>
      <c r="E85" s="116"/>
      <c r="F85" s="116"/>
      <c r="G85" s="116"/>
      <c r="H85" s="116"/>
      <c r="I85" s="116"/>
      <c r="J85" s="186" t="s">
        <v>323</v>
      </c>
      <c r="K85" s="186"/>
      <c r="L85" s="186"/>
      <c r="M85" s="186"/>
      <c r="N85" s="186"/>
      <c r="O85" s="116"/>
      <c r="P85" s="116"/>
      <c r="Q85" s="116"/>
      <c r="R85" s="116"/>
      <c r="S85" s="116"/>
      <c r="T85" s="116"/>
      <c r="U85" s="116"/>
      <c r="V85" s="115"/>
      <c r="W85" s="116"/>
      <c r="X85" s="188" t="s">
        <v>336</v>
      </c>
      <c r="Y85" s="188"/>
      <c r="Z85" s="188"/>
      <c r="AA85" s="116"/>
    </row>
    <row r="89" spans="2:27" s="3" customFormat="1">
      <c r="B89" s="22"/>
      <c r="C89" s="3" t="s">
        <v>326</v>
      </c>
      <c r="D89" s="116"/>
      <c r="E89" s="116"/>
      <c r="F89" s="116"/>
      <c r="G89" s="116"/>
      <c r="H89" s="116"/>
      <c r="I89" s="116"/>
      <c r="J89" s="186" t="s">
        <v>327</v>
      </c>
      <c r="K89" s="186"/>
      <c r="L89" s="186"/>
      <c r="M89" s="186"/>
      <c r="N89" s="186"/>
      <c r="O89" s="116"/>
      <c r="P89" s="116"/>
      <c r="Q89" s="116"/>
      <c r="R89" s="116"/>
      <c r="S89" s="116"/>
      <c r="T89" s="116"/>
      <c r="U89" s="116"/>
      <c r="V89" s="115"/>
      <c r="W89" s="116"/>
      <c r="X89" s="186" t="s">
        <v>328</v>
      </c>
      <c r="Y89" s="186"/>
      <c r="Z89" s="186"/>
      <c r="AA89" s="116"/>
    </row>
  </sheetData>
  <mergeCells count="36">
    <mergeCell ref="Z7:Z8"/>
    <mergeCell ref="W7:W8"/>
    <mergeCell ref="X7:X8"/>
    <mergeCell ref="P7:P8"/>
    <mergeCell ref="O7:O8"/>
    <mergeCell ref="Y7:Y8"/>
    <mergeCell ref="J85:N85"/>
    <mergeCell ref="J89:N89"/>
    <mergeCell ref="X84:Z84"/>
    <mergeCell ref="X85:Z85"/>
    <mergeCell ref="X89:Z89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L7:L8"/>
    <mergeCell ref="V7:V8"/>
    <mergeCell ref="B6:B8"/>
    <mergeCell ref="C6:C8"/>
    <mergeCell ref="D7:D8"/>
    <mergeCell ref="E7:E8"/>
    <mergeCell ref="F7:F8"/>
    <mergeCell ref="K7:K8"/>
    <mergeCell ref="T7:T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>
      <c r="B2" s="12"/>
      <c r="C2" s="21"/>
      <c r="D2" s="182" t="s">
        <v>5</v>
      </c>
      <c r="E2" s="182"/>
      <c r="F2" s="182"/>
      <c r="G2" s="182"/>
      <c r="H2" s="182"/>
      <c r="I2" s="182" t="s">
        <v>131</v>
      </c>
      <c r="J2" s="182"/>
      <c r="K2" s="182"/>
      <c r="L2" s="182"/>
      <c r="M2" s="182"/>
      <c r="N2" s="182"/>
      <c r="O2" s="182"/>
      <c r="R2" s="183" t="s">
        <v>25</v>
      </c>
      <c r="S2" s="189"/>
      <c r="T2" s="189"/>
      <c r="U2" s="184"/>
    </row>
    <row r="4" spans="2:29" ht="15" customHeight="1">
      <c r="C4" s="22" t="s">
        <v>23</v>
      </c>
      <c r="D4" s="24" t="s">
        <v>29</v>
      </c>
    </row>
    <row r="5" spans="2:29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>
      <c r="B9" s="11"/>
      <c r="C9" s="23"/>
      <c r="D9" s="55"/>
      <c r="E9" s="55" t="s">
        <v>182</v>
      </c>
      <c r="F9" s="55" t="s">
        <v>1033</v>
      </c>
      <c r="G9" s="56" t="s">
        <v>28</v>
      </c>
      <c r="H9" s="56" t="s">
        <v>28</v>
      </c>
      <c r="I9" s="56" t="s">
        <v>28</v>
      </c>
      <c r="J9" s="57" t="s">
        <v>503</v>
      </c>
      <c r="K9" s="56" t="s">
        <v>503</v>
      </c>
      <c r="L9" s="56" t="s">
        <v>1034</v>
      </c>
      <c r="M9" s="56" t="s">
        <v>1034</v>
      </c>
      <c r="N9" s="56" t="s">
        <v>1035</v>
      </c>
      <c r="O9" s="56" t="s">
        <v>1035</v>
      </c>
      <c r="P9" s="56" t="s">
        <v>1035</v>
      </c>
      <c r="Q9" s="56" t="s">
        <v>1035</v>
      </c>
      <c r="R9" s="56" t="s">
        <v>1035</v>
      </c>
      <c r="S9" s="55" t="s">
        <v>503</v>
      </c>
      <c r="T9" s="56" t="s">
        <v>503</v>
      </c>
      <c r="U9" s="56" t="s">
        <v>503</v>
      </c>
      <c r="V9" s="50" t="s">
        <v>503</v>
      </c>
      <c r="W9" s="50" t="s">
        <v>503</v>
      </c>
      <c r="X9" s="19" t="s">
        <v>503</v>
      </c>
      <c r="Y9" s="19" t="s">
        <v>503</v>
      </c>
      <c r="Z9" s="19" t="s">
        <v>503</v>
      </c>
      <c r="AA9" s="19" t="s">
        <v>1036</v>
      </c>
      <c r="AB9" s="19" t="s">
        <v>1036</v>
      </c>
      <c r="AC9" s="19" t="s">
        <v>1036</v>
      </c>
    </row>
    <row r="10" spans="2:29" s="3" customFormat="1">
      <c r="B10" s="14"/>
      <c r="C10" s="23"/>
      <c r="D10" s="58"/>
      <c r="E10" s="58" t="s">
        <v>23</v>
      </c>
      <c r="F10" s="58" t="s">
        <v>1033</v>
      </c>
      <c r="G10" s="58" t="s">
        <v>183</v>
      </c>
      <c r="H10" s="58" t="s">
        <v>183</v>
      </c>
      <c r="I10" s="58" t="s">
        <v>183</v>
      </c>
      <c r="J10" s="59" t="s">
        <v>503</v>
      </c>
      <c r="K10" s="58" t="s">
        <v>503</v>
      </c>
      <c r="L10" s="58" t="s">
        <v>1034</v>
      </c>
      <c r="M10" s="58" t="s">
        <v>1034</v>
      </c>
      <c r="N10" s="58" t="s">
        <v>1035</v>
      </c>
      <c r="O10" s="58" t="s">
        <v>1035</v>
      </c>
      <c r="P10" s="58" t="s">
        <v>1035</v>
      </c>
      <c r="Q10" s="58" t="s">
        <v>1035</v>
      </c>
      <c r="R10" s="58" t="s">
        <v>1035</v>
      </c>
      <c r="S10" s="58" t="s">
        <v>503</v>
      </c>
      <c r="T10" s="58" t="s">
        <v>503</v>
      </c>
      <c r="U10" s="58" t="s">
        <v>503</v>
      </c>
      <c r="V10" s="14" t="s">
        <v>503</v>
      </c>
      <c r="W10" s="14" t="s">
        <v>503</v>
      </c>
      <c r="X10" s="19" t="s">
        <v>503</v>
      </c>
      <c r="Y10" s="19" t="s">
        <v>503</v>
      </c>
      <c r="Z10" s="19" t="s">
        <v>503</v>
      </c>
      <c r="AA10" s="19" t="s">
        <v>1035</v>
      </c>
      <c r="AB10" s="19" t="s">
        <v>1036</v>
      </c>
      <c r="AC10" s="19" t="s">
        <v>1036</v>
      </c>
    </row>
    <row r="11" spans="2:29">
      <c r="B11" s="19"/>
      <c r="C11" s="11"/>
      <c r="D11" s="20"/>
      <c r="E11" s="20" t="s">
        <v>23</v>
      </c>
      <c r="F11" s="20" t="s">
        <v>1036</v>
      </c>
      <c r="G11" s="20" t="s">
        <v>183</v>
      </c>
      <c r="H11" s="20" t="s">
        <v>103</v>
      </c>
      <c r="I11" s="20" t="s">
        <v>103</v>
      </c>
      <c r="J11" s="27" t="s">
        <v>503</v>
      </c>
      <c r="K11" s="20" t="s">
        <v>503</v>
      </c>
      <c r="L11" s="20" t="s">
        <v>503</v>
      </c>
      <c r="M11" s="20" t="s">
        <v>503</v>
      </c>
      <c r="N11" s="20" t="s">
        <v>1035</v>
      </c>
      <c r="O11" s="20" t="s">
        <v>1035</v>
      </c>
      <c r="P11" s="20" t="s">
        <v>1035</v>
      </c>
      <c r="Q11" s="20" t="s">
        <v>1035</v>
      </c>
      <c r="R11" s="20" t="s">
        <v>1035</v>
      </c>
      <c r="S11" s="20" t="s">
        <v>503</v>
      </c>
      <c r="T11" s="20" t="s">
        <v>503</v>
      </c>
      <c r="U11" s="20" t="s">
        <v>503</v>
      </c>
      <c r="V11" s="19" t="s">
        <v>503</v>
      </c>
      <c r="W11" s="19" t="s">
        <v>503</v>
      </c>
      <c r="X11" s="19" t="s">
        <v>503</v>
      </c>
      <c r="Y11" s="19" t="s">
        <v>503</v>
      </c>
      <c r="Z11" s="19" t="s">
        <v>503</v>
      </c>
      <c r="AA11" s="19" t="s">
        <v>1035</v>
      </c>
      <c r="AB11" s="19" t="s">
        <v>1035</v>
      </c>
      <c r="AC11" s="19" t="s">
        <v>1036</v>
      </c>
    </row>
    <row r="12" spans="2:29">
      <c r="B12" s="19"/>
      <c r="C12" s="60"/>
      <c r="D12" s="20"/>
      <c r="E12" s="20" t="s">
        <v>23</v>
      </c>
      <c r="F12" s="20" t="s">
        <v>1036</v>
      </c>
      <c r="G12" s="20" t="s">
        <v>183</v>
      </c>
      <c r="H12" s="20" t="s">
        <v>103</v>
      </c>
      <c r="I12" s="20" t="s">
        <v>179</v>
      </c>
      <c r="J12" s="27" t="s">
        <v>503</v>
      </c>
      <c r="K12" s="20" t="s">
        <v>503</v>
      </c>
      <c r="L12" s="20" t="s">
        <v>503</v>
      </c>
      <c r="M12" s="20" t="s">
        <v>503</v>
      </c>
      <c r="N12" s="20" t="s">
        <v>1035</v>
      </c>
      <c r="O12" s="20" t="s">
        <v>1035</v>
      </c>
      <c r="P12" s="20" t="s">
        <v>1035</v>
      </c>
      <c r="Q12" s="20" t="s">
        <v>1035</v>
      </c>
      <c r="R12" s="20" t="s">
        <v>1035</v>
      </c>
      <c r="S12" s="20" t="s">
        <v>503</v>
      </c>
      <c r="T12" s="20" t="s">
        <v>503</v>
      </c>
      <c r="U12" s="20" t="s">
        <v>503</v>
      </c>
      <c r="V12" s="19" t="s">
        <v>503</v>
      </c>
      <c r="W12" s="19" t="s">
        <v>503</v>
      </c>
      <c r="X12" s="19" t="s">
        <v>503</v>
      </c>
      <c r="Y12" s="19" t="s">
        <v>503</v>
      </c>
      <c r="Z12" s="19" t="s">
        <v>503</v>
      </c>
      <c r="AA12" s="19" t="s">
        <v>1035</v>
      </c>
      <c r="AB12" s="19" t="s">
        <v>1035</v>
      </c>
      <c r="AC12" s="19" t="s">
        <v>1035</v>
      </c>
    </row>
    <row r="13" spans="2:29">
      <c r="B13" s="19"/>
      <c r="C13" s="60"/>
      <c r="D13" s="20"/>
      <c r="E13" s="20" t="s">
        <v>23</v>
      </c>
      <c r="F13" s="20" t="s">
        <v>1036</v>
      </c>
      <c r="G13" s="20" t="s">
        <v>183</v>
      </c>
      <c r="H13" s="20" t="s">
        <v>103</v>
      </c>
      <c r="I13" s="20" t="s">
        <v>105</v>
      </c>
      <c r="J13" s="27" t="s">
        <v>503</v>
      </c>
      <c r="K13" s="20" t="s">
        <v>503</v>
      </c>
      <c r="L13" s="20" t="s">
        <v>503</v>
      </c>
      <c r="M13" s="20" t="s">
        <v>503</v>
      </c>
      <c r="N13" s="20" t="s">
        <v>1035</v>
      </c>
      <c r="O13" s="20" t="s">
        <v>1035</v>
      </c>
      <c r="P13" s="20" t="s">
        <v>1035</v>
      </c>
      <c r="Q13" s="20" t="s">
        <v>1035</v>
      </c>
      <c r="R13" s="20" t="s">
        <v>1035</v>
      </c>
      <c r="S13" s="20" t="s">
        <v>503</v>
      </c>
      <c r="T13" s="20" t="s">
        <v>503</v>
      </c>
      <c r="U13" s="20" t="s">
        <v>503</v>
      </c>
      <c r="V13" s="19" t="s">
        <v>503</v>
      </c>
      <c r="W13" s="19" t="s">
        <v>503</v>
      </c>
      <c r="X13" s="19" t="s">
        <v>503</v>
      </c>
      <c r="Y13" s="19" t="s">
        <v>503</v>
      </c>
      <c r="Z13" s="19" t="s">
        <v>503</v>
      </c>
      <c r="AA13" s="19" t="s">
        <v>1035</v>
      </c>
      <c r="AB13" s="19" t="s">
        <v>1035</v>
      </c>
      <c r="AC13" s="19" t="s">
        <v>1035</v>
      </c>
    </row>
    <row r="14" spans="2:29">
      <c r="B14" s="19"/>
      <c r="C14" s="60"/>
      <c r="D14" s="20"/>
      <c r="E14" s="20" t="s">
        <v>23</v>
      </c>
      <c r="F14" s="20" t="s">
        <v>1036</v>
      </c>
      <c r="G14" s="20" t="s">
        <v>183</v>
      </c>
      <c r="H14" s="20" t="s">
        <v>103</v>
      </c>
      <c r="I14" s="20" t="s">
        <v>104</v>
      </c>
      <c r="J14" s="27" t="s">
        <v>503</v>
      </c>
      <c r="K14" s="20" t="s">
        <v>503</v>
      </c>
      <c r="L14" s="20" t="s">
        <v>503</v>
      </c>
      <c r="M14" s="20" t="s">
        <v>503</v>
      </c>
      <c r="N14" s="20" t="s">
        <v>1035</v>
      </c>
      <c r="O14" s="20" t="s">
        <v>1035</v>
      </c>
      <c r="P14" s="20" t="s">
        <v>1035</v>
      </c>
      <c r="Q14" s="20" t="s">
        <v>1035</v>
      </c>
      <c r="R14" s="20" t="s">
        <v>1035</v>
      </c>
      <c r="S14" s="20" t="s">
        <v>503</v>
      </c>
      <c r="T14" s="20" t="s">
        <v>503</v>
      </c>
      <c r="U14" s="20" t="s">
        <v>503</v>
      </c>
      <c r="V14" s="19" t="s">
        <v>503</v>
      </c>
      <c r="W14" s="19" t="s">
        <v>503</v>
      </c>
      <c r="X14" s="19" t="s">
        <v>503</v>
      </c>
      <c r="Y14" s="19" t="s">
        <v>503</v>
      </c>
      <c r="Z14" s="19" t="s">
        <v>503</v>
      </c>
      <c r="AA14" s="19" t="s">
        <v>1035</v>
      </c>
      <c r="AB14" s="19" t="s">
        <v>1035</v>
      </c>
      <c r="AC14" s="19" t="s">
        <v>1035</v>
      </c>
    </row>
    <row r="15" spans="2:29">
      <c r="B15" s="19"/>
      <c r="C15" s="11"/>
      <c r="D15" s="20"/>
      <c r="E15" s="20" t="s">
        <v>23</v>
      </c>
      <c r="F15" s="20" t="s">
        <v>1037</v>
      </c>
      <c r="G15" s="20" t="s">
        <v>183</v>
      </c>
      <c r="H15" s="20" t="s">
        <v>184</v>
      </c>
      <c r="I15" s="20" t="s">
        <v>184</v>
      </c>
      <c r="J15" s="27" t="s">
        <v>503</v>
      </c>
      <c r="K15" s="20" t="s">
        <v>503</v>
      </c>
      <c r="L15" s="20" t="s">
        <v>503</v>
      </c>
      <c r="M15" s="20" t="s">
        <v>503</v>
      </c>
      <c r="N15" s="20" t="s">
        <v>1035</v>
      </c>
      <c r="O15" s="20" t="s">
        <v>1035</v>
      </c>
      <c r="P15" s="20" t="s">
        <v>1035</v>
      </c>
      <c r="Q15" s="20" t="s">
        <v>1035</v>
      </c>
      <c r="R15" s="20" t="s">
        <v>1035</v>
      </c>
      <c r="S15" s="20" t="s">
        <v>503</v>
      </c>
      <c r="T15" s="20" t="s">
        <v>503</v>
      </c>
      <c r="U15" s="20" t="s">
        <v>503</v>
      </c>
      <c r="V15" s="19" t="s">
        <v>503</v>
      </c>
      <c r="W15" s="19" t="s">
        <v>503</v>
      </c>
      <c r="X15" s="19" t="s">
        <v>503</v>
      </c>
      <c r="Y15" s="19" t="s">
        <v>503</v>
      </c>
      <c r="Z15" s="19" t="s">
        <v>503</v>
      </c>
      <c r="AA15" s="19" t="s">
        <v>1035</v>
      </c>
      <c r="AB15" s="19" t="s">
        <v>1035</v>
      </c>
      <c r="AC15" s="19" t="s">
        <v>1036</v>
      </c>
    </row>
    <row r="16" spans="2:29">
      <c r="B16" s="19"/>
      <c r="C16" s="11"/>
      <c r="D16" s="20"/>
      <c r="E16" s="20" t="s">
        <v>23</v>
      </c>
      <c r="F16" s="20" t="s">
        <v>1037</v>
      </c>
      <c r="G16" s="20" t="s">
        <v>183</v>
      </c>
      <c r="H16" s="20" t="s">
        <v>184</v>
      </c>
      <c r="I16" s="20" t="s">
        <v>184</v>
      </c>
      <c r="J16" s="27" t="s">
        <v>503</v>
      </c>
      <c r="K16" s="20" t="s">
        <v>503</v>
      </c>
      <c r="L16" s="20" t="s">
        <v>503</v>
      </c>
      <c r="M16" s="20" t="s">
        <v>503</v>
      </c>
      <c r="N16" s="20" t="s">
        <v>1035</v>
      </c>
      <c r="O16" s="20" t="s">
        <v>1035</v>
      </c>
      <c r="P16" s="20" t="s">
        <v>1035</v>
      </c>
      <c r="Q16" s="20" t="s">
        <v>1035</v>
      </c>
      <c r="R16" s="20" t="s">
        <v>1035</v>
      </c>
      <c r="S16" s="20" t="s">
        <v>503</v>
      </c>
      <c r="T16" s="20" t="s">
        <v>503</v>
      </c>
      <c r="U16" s="20" t="s">
        <v>503</v>
      </c>
      <c r="V16" s="19" t="s">
        <v>503</v>
      </c>
      <c r="W16" s="19" t="s">
        <v>503</v>
      </c>
      <c r="X16" s="19" t="s">
        <v>503</v>
      </c>
      <c r="Y16" s="19" t="s">
        <v>503</v>
      </c>
      <c r="Z16" s="19" t="s">
        <v>503</v>
      </c>
      <c r="AA16" s="19" t="s">
        <v>1035</v>
      </c>
      <c r="AB16" s="19" t="s">
        <v>1035</v>
      </c>
      <c r="AC16" s="19" t="s">
        <v>1035</v>
      </c>
    </row>
    <row r="17" spans="2:29">
      <c r="B17" s="19"/>
      <c r="C17" s="60"/>
      <c r="D17" s="20"/>
      <c r="E17" s="20" t="s">
        <v>23</v>
      </c>
      <c r="F17" s="20" t="s">
        <v>1037</v>
      </c>
      <c r="G17" s="20" t="s">
        <v>183</v>
      </c>
      <c r="H17" s="20" t="s">
        <v>106</v>
      </c>
      <c r="I17" s="20" t="s">
        <v>106</v>
      </c>
      <c r="J17" s="27" t="s">
        <v>503</v>
      </c>
      <c r="K17" s="20" t="s">
        <v>503</v>
      </c>
      <c r="L17" s="20" t="s">
        <v>503</v>
      </c>
      <c r="M17" s="20" t="s">
        <v>503</v>
      </c>
      <c r="N17" s="20" t="s">
        <v>1035</v>
      </c>
      <c r="O17" s="20" t="s">
        <v>1035</v>
      </c>
      <c r="P17" s="20" t="s">
        <v>1035</v>
      </c>
      <c r="Q17" s="20" t="s">
        <v>1035</v>
      </c>
      <c r="R17" s="20" t="s">
        <v>1035</v>
      </c>
      <c r="S17" s="20" t="s">
        <v>503</v>
      </c>
      <c r="T17" s="20" t="s">
        <v>503</v>
      </c>
      <c r="U17" s="20" t="s">
        <v>503</v>
      </c>
      <c r="V17" s="19" t="s">
        <v>503</v>
      </c>
      <c r="W17" s="19" t="s">
        <v>503</v>
      </c>
      <c r="X17" s="19" t="s">
        <v>503</v>
      </c>
      <c r="Y17" s="19" t="s">
        <v>503</v>
      </c>
      <c r="Z17" s="19" t="s">
        <v>503</v>
      </c>
      <c r="AA17" s="19" t="s">
        <v>1035</v>
      </c>
      <c r="AB17" s="19" t="s">
        <v>1035</v>
      </c>
      <c r="AC17" s="19" t="s">
        <v>1036</v>
      </c>
    </row>
    <row r="18" spans="2:29">
      <c r="B18" s="19"/>
      <c r="C18" s="60"/>
      <c r="D18" s="20"/>
      <c r="E18" s="20" t="s">
        <v>23</v>
      </c>
      <c r="F18" s="20" t="s">
        <v>1037</v>
      </c>
      <c r="G18" s="20" t="s">
        <v>183</v>
      </c>
      <c r="H18" s="20" t="s">
        <v>106</v>
      </c>
      <c r="I18" s="20" t="s">
        <v>186</v>
      </c>
      <c r="J18" s="27" t="s">
        <v>503</v>
      </c>
      <c r="K18" s="20" t="s">
        <v>503</v>
      </c>
      <c r="L18" s="20" t="s">
        <v>503</v>
      </c>
      <c r="M18" s="20" t="s">
        <v>503</v>
      </c>
      <c r="N18" s="20" t="s">
        <v>1035</v>
      </c>
      <c r="O18" s="20" t="s">
        <v>1035</v>
      </c>
      <c r="P18" s="20" t="s">
        <v>1035</v>
      </c>
      <c r="Q18" s="20" t="s">
        <v>1035</v>
      </c>
      <c r="R18" s="20" t="s">
        <v>1035</v>
      </c>
      <c r="S18" s="20" t="s">
        <v>503</v>
      </c>
      <c r="T18" s="20" t="s">
        <v>503</v>
      </c>
      <c r="U18" s="20" t="s">
        <v>503</v>
      </c>
      <c r="V18" s="19" t="s">
        <v>503</v>
      </c>
      <c r="W18" s="19" t="s">
        <v>503</v>
      </c>
      <c r="X18" s="19" t="s">
        <v>503</v>
      </c>
      <c r="Y18" s="19" t="s">
        <v>503</v>
      </c>
      <c r="Z18" s="19" t="s">
        <v>503</v>
      </c>
      <c r="AA18" s="19" t="s">
        <v>1035</v>
      </c>
      <c r="AB18" s="19" t="s">
        <v>1035</v>
      </c>
      <c r="AC18" s="19" t="s">
        <v>1035</v>
      </c>
    </row>
    <row r="19" spans="2:29">
      <c r="B19" s="19"/>
      <c r="C19" s="60"/>
      <c r="D19" s="20"/>
      <c r="E19" s="20" t="s">
        <v>23</v>
      </c>
      <c r="F19" s="20" t="s">
        <v>1037</v>
      </c>
      <c r="G19" s="20" t="s">
        <v>183</v>
      </c>
      <c r="H19" s="20" t="s">
        <v>106</v>
      </c>
      <c r="I19" s="20" t="s">
        <v>185</v>
      </c>
      <c r="J19" s="27" t="s">
        <v>503</v>
      </c>
      <c r="K19" s="20" t="s">
        <v>503</v>
      </c>
      <c r="L19" s="20" t="s">
        <v>503</v>
      </c>
      <c r="M19" s="20" t="s">
        <v>503</v>
      </c>
      <c r="N19" s="20" t="s">
        <v>1035</v>
      </c>
      <c r="O19" s="20" t="s">
        <v>1035</v>
      </c>
      <c r="P19" s="20" t="s">
        <v>1035</v>
      </c>
      <c r="Q19" s="20" t="s">
        <v>1035</v>
      </c>
      <c r="R19" s="20" t="s">
        <v>1035</v>
      </c>
      <c r="S19" s="20" t="s">
        <v>503</v>
      </c>
      <c r="T19" s="20" t="s">
        <v>503</v>
      </c>
      <c r="U19" s="20" t="s">
        <v>503</v>
      </c>
      <c r="V19" s="19" t="s">
        <v>503</v>
      </c>
      <c r="W19" s="19" t="s">
        <v>503</v>
      </c>
      <c r="X19" s="19" t="s">
        <v>503</v>
      </c>
      <c r="Y19" s="19" t="s">
        <v>503</v>
      </c>
      <c r="Z19" s="19" t="s">
        <v>503</v>
      </c>
      <c r="AA19" s="19" t="s">
        <v>1035</v>
      </c>
      <c r="AB19" s="19" t="s">
        <v>1035</v>
      </c>
      <c r="AC19" s="19" t="s">
        <v>1035</v>
      </c>
    </row>
    <row r="20" spans="2:29">
      <c r="B20" s="19"/>
      <c r="C20" s="11"/>
      <c r="D20" s="20"/>
      <c r="E20" s="20" t="s">
        <v>23</v>
      </c>
      <c r="F20" s="20" t="s">
        <v>1037</v>
      </c>
      <c r="G20" s="20" t="s">
        <v>183</v>
      </c>
      <c r="H20" s="20" t="s">
        <v>106</v>
      </c>
      <c r="I20" s="20" t="s">
        <v>107</v>
      </c>
      <c r="J20" s="27" t="s">
        <v>503</v>
      </c>
      <c r="K20" s="20" t="s">
        <v>503</v>
      </c>
      <c r="L20" s="20" t="s">
        <v>503</v>
      </c>
      <c r="M20" s="20" t="s">
        <v>503</v>
      </c>
      <c r="N20" s="20" t="s">
        <v>1035</v>
      </c>
      <c r="O20" s="20" t="s">
        <v>1035</v>
      </c>
      <c r="P20" s="20" t="s">
        <v>1035</v>
      </c>
      <c r="Q20" s="20" t="s">
        <v>1035</v>
      </c>
      <c r="R20" s="20" t="s">
        <v>1035</v>
      </c>
      <c r="S20" s="20" t="s">
        <v>503</v>
      </c>
      <c r="T20" s="20" t="s">
        <v>503</v>
      </c>
      <c r="U20" s="20" t="s">
        <v>503</v>
      </c>
      <c r="V20" s="19" t="s">
        <v>503</v>
      </c>
      <c r="W20" s="19" t="s">
        <v>503</v>
      </c>
      <c r="X20" s="19" t="s">
        <v>503</v>
      </c>
      <c r="Y20" s="19" t="s">
        <v>503</v>
      </c>
      <c r="Z20" s="19" t="s">
        <v>503</v>
      </c>
      <c r="AA20" s="19" t="s">
        <v>1035</v>
      </c>
      <c r="AB20" s="19" t="s">
        <v>1035</v>
      </c>
      <c r="AC20" s="19" t="s">
        <v>1035</v>
      </c>
    </row>
    <row r="21" spans="2:29">
      <c r="B21" s="19"/>
      <c r="C21" s="60"/>
      <c r="D21" s="20"/>
      <c r="E21" s="20" t="s">
        <v>23</v>
      </c>
      <c r="F21" s="20" t="s">
        <v>1038</v>
      </c>
      <c r="G21" s="20" t="s">
        <v>183</v>
      </c>
      <c r="H21" s="20" t="s">
        <v>108</v>
      </c>
      <c r="I21" s="20" t="s">
        <v>108</v>
      </c>
      <c r="J21" s="27" t="s">
        <v>503</v>
      </c>
      <c r="K21" s="20" t="s">
        <v>503</v>
      </c>
      <c r="L21" s="20" t="s">
        <v>503</v>
      </c>
      <c r="M21" s="20" t="s">
        <v>503</v>
      </c>
      <c r="N21" s="20" t="s">
        <v>1035</v>
      </c>
      <c r="O21" s="20" t="s">
        <v>1035</v>
      </c>
      <c r="P21" s="20" t="s">
        <v>1035</v>
      </c>
      <c r="Q21" s="20" t="s">
        <v>1035</v>
      </c>
      <c r="R21" s="20" t="s">
        <v>1035</v>
      </c>
      <c r="S21" s="20" t="s">
        <v>503</v>
      </c>
      <c r="T21" s="20" t="s">
        <v>503</v>
      </c>
      <c r="U21" s="20" t="s">
        <v>503</v>
      </c>
      <c r="V21" s="19" t="s">
        <v>503</v>
      </c>
      <c r="W21" s="19" t="s">
        <v>503</v>
      </c>
      <c r="X21" s="19" t="s">
        <v>503</v>
      </c>
      <c r="Y21" s="19" t="s">
        <v>503</v>
      </c>
      <c r="Z21" s="19" t="s">
        <v>503</v>
      </c>
      <c r="AA21" s="19" t="s">
        <v>1035</v>
      </c>
      <c r="AB21" s="19" t="s">
        <v>1035</v>
      </c>
      <c r="AC21" s="19" t="s">
        <v>1036</v>
      </c>
    </row>
    <row r="22" spans="2:29">
      <c r="B22" s="19"/>
      <c r="C22" s="60"/>
      <c r="D22" s="20"/>
      <c r="E22" s="20" t="s">
        <v>23</v>
      </c>
      <c r="F22" s="20" t="s">
        <v>1038</v>
      </c>
      <c r="G22" s="20" t="s">
        <v>183</v>
      </c>
      <c r="H22" s="20" t="s">
        <v>108</v>
      </c>
      <c r="I22" s="20" t="s">
        <v>110</v>
      </c>
      <c r="J22" s="27" t="s">
        <v>503</v>
      </c>
      <c r="K22" s="20" t="s">
        <v>503</v>
      </c>
      <c r="L22" s="20" t="s">
        <v>503</v>
      </c>
      <c r="M22" s="20" t="s">
        <v>503</v>
      </c>
      <c r="N22" s="20" t="s">
        <v>1035</v>
      </c>
      <c r="O22" s="20" t="s">
        <v>1035</v>
      </c>
      <c r="P22" s="20" t="s">
        <v>1035</v>
      </c>
      <c r="Q22" s="20" t="s">
        <v>1035</v>
      </c>
      <c r="R22" s="20" t="s">
        <v>1035</v>
      </c>
      <c r="S22" s="20" t="s">
        <v>503</v>
      </c>
      <c r="T22" s="20" t="s">
        <v>503</v>
      </c>
      <c r="U22" s="20" t="s">
        <v>503</v>
      </c>
      <c r="V22" s="19" t="s">
        <v>503</v>
      </c>
      <c r="W22" s="19" t="s">
        <v>503</v>
      </c>
      <c r="X22" s="19" t="s">
        <v>503</v>
      </c>
      <c r="Y22" s="19" t="s">
        <v>503</v>
      </c>
      <c r="Z22" s="19" t="s">
        <v>503</v>
      </c>
      <c r="AA22" s="19" t="s">
        <v>1035</v>
      </c>
      <c r="AB22" s="19" t="s">
        <v>1035</v>
      </c>
      <c r="AC22" s="19" t="s">
        <v>1035</v>
      </c>
    </row>
    <row r="23" spans="2:29">
      <c r="B23" s="19"/>
      <c r="C23" s="11"/>
      <c r="D23" s="20"/>
      <c r="E23" s="20" t="s">
        <v>23</v>
      </c>
      <c r="F23" s="20" t="s">
        <v>1038</v>
      </c>
      <c r="G23" s="20" t="s">
        <v>183</v>
      </c>
      <c r="H23" s="20" t="s">
        <v>108</v>
      </c>
      <c r="I23" s="20" t="s">
        <v>109</v>
      </c>
      <c r="J23" s="27" t="s">
        <v>503</v>
      </c>
      <c r="K23" s="20" t="s">
        <v>503</v>
      </c>
      <c r="L23" s="20" t="s">
        <v>503</v>
      </c>
      <c r="M23" s="20" t="s">
        <v>503</v>
      </c>
      <c r="N23" s="20" t="s">
        <v>1035</v>
      </c>
      <c r="O23" s="20" t="s">
        <v>1035</v>
      </c>
      <c r="P23" s="20" t="s">
        <v>1035</v>
      </c>
      <c r="Q23" s="20" t="s">
        <v>1035</v>
      </c>
      <c r="R23" s="20" t="s">
        <v>1035</v>
      </c>
      <c r="S23" s="20" t="s">
        <v>503</v>
      </c>
      <c r="T23" s="20" t="s">
        <v>503</v>
      </c>
      <c r="U23" s="20" t="s">
        <v>503</v>
      </c>
      <c r="V23" s="19" t="s">
        <v>503</v>
      </c>
      <c r="W23" s="19" t="s">
        <v>503</v>
      </c>
      <c r="X23" s="19" t="s">
        <v>503</v>
      </c>
      <c r="Y23" s="19" t="s">
        <v>503</v>
      </c>
      <c r="Z23" s="19" t="s">
        <v>503</v>
      </c>
      <c r="AA23" s="19" t="s">
        <v>1035</v>
      </c>
      <c r="AB23" s="19" t="s">
        <v>1035</v>
      </c>
      <c r="AC23" s="19" t="s">
        <v>1035</v>
      </c>
    </row>
    <row r="24" spans="2:29">
      <c r="B24" s="19"/>
      <c r="C24" s="11"/>
      <c r="D24" s="20"/>
      <c r="E24" s="20" t="s">
        <v>23</v>
      </c>
      <c r="F24" s="20" t="s">
        <v>1038</v>
      </c>
      <c r="G24" s="20" t="s">
        <v>183</v>
      </c>
      <c r="H24" s="20" t="s">
        <v>187</v>
      </c>
      <c r="I24" s="20" t="s">
        <v>187</v>
      </c>
      <c r="J24" s="27" t="s">
        <v>503</v>
      </c>
      <c r="K24" s="20" t="s">
        <v>503</v>
      </c>
      <c r="L24" s="20" t="s">
        <v>503</v>
      </c>
      <c r="M24" s="20" t="s">
        <v>503</v>
      </c>
      <c r="N24" s="20" t="s">
        <v>1035</v>
      </c>
      <c r="O24" s="20" t="s">
        <v>1035</v>
      </c>
      <c r="P24" s="20" t="s">
        <v>1035</v>
      </c>
      <c r="Q24" s="20" t="s">
        <v>1035</v>
      </c>
      <c r="R24" s="20" t="s">
        <v>1035</v>
      </c>
      <c r="S24" s="20" t="s">
        <v>503</v>
      </c>
      <c r="T24" s="20" t="s">
        <v>503</v>
      </c>
      <c r="U24" s="20" t="s">
        <v>503</v>
      </c>
      <c r="V24" s="19" t="s">
        <v>503</v>
      </c>
      <c r="W24" s="19" t="s">
        <v>503</v>
      </c>
      <c r="X24" s="19" t="s">
        <v>503</v>
      </c>
      <c r="Y24" s="19" t="s">
        <v>503</v>
      </c>
      <c r="Z24" s="19" t="s">
        <v>503</v>
      </c>
      <c r="AA24" s="19" t="s">
        <v>1035</v>
      </c>
      <c r="AB24" s="19" t="s">
        <v>1035</v>
      </c>
      <c r="AC24" s="19" t="s">
        <v>1036</v>
      </c>
    </row>
    <row r="25" spans="2:29">
      <c r="B25" s="19"/>
      <c r="C25" s="11"/>
      <c r="D25" s="20"/>
      <c r="E25" s="20" t="s">
        <v>23</v>
      </c>
      <c r="F25" s="20" t="s">
        <v>1038</v>
      </c>
      <c r="G25" s="20" t="s">
        <v>183</v>
      </c>
      <c r="H25" s="20" t="s">
        <v>187</v>
      </c>
      <c r="I25" s="20" t="s">
        <v>187</v>
      </c>
      <c r="J25" s="27" t="s">
        <v>503</v>
      </c>
      <c r="K25" s="20" t="s">
        <v>503</v>
      </c>
      <c r="L25" s="20" t="s">
        <v>503</v>
      </c>
      <c r="M25" s="20" t="s">
        <v>503</v>
      </c>
      <c r="N25" s="20" t="s">
        <v>1035</v>
      </c>
      <c r="O25" s="20" t="s">
        <v>1035</v>
      </c>
      <c r="P25" s="20" t="s">
        <v>1035</v>
      </c>
      <c r="Q25" s="20" t="s">
        <v>1035</v>
      </c>
      <c r="R25" s="20" t="s">
        <v>1035</v>
      </c>
      <c r="S25" s="20" t="s">
        <v>503</v>
      </c>
      <c r="T25" s="20" t="s">
        <v>503</v>
      </c>
      <c r="U25" s="20" t="s">
        <v>503</v>
      </c>
      <c r="V25" s="19" t="s">
        <v>503</v>
      </c>
      <c r="W25" s="19" t="s">
        <v>503</v>
      </c>
      <c r="X25" s="19" t="s">
        <v>503</v>
      </c>
      <c r="Y25" s="19" t="s">
        <v>503</v>
      </c>
      <c r="Z25" s="19" t="s">
        <v>503</v>
      </c>
      <c r="AA25" s="19" t="s">
        <v>1035</v>
      </c>
      <c r="AB25" s="19" t="s">
        <v>1035</v>
      </c>
      <c r="AC25" s="19" t="s">
        <v>1035</v>
      </c>
    </row>
    <row r="26" spans="2:29">
      <c r="B26" s="19"/>
      <c r="C26" s="11"/>
      <c r="D26" s="20"/>
      <c r="E26" s="20" t="s">
        <v>23</v>
      </c>
      <c r="F26" s="20" t="s">
        <v>1039</v>
      </c>
      <c r="G26" s="20" t="s">
        <v>183</v>
      </c>
      <c r="H26" s="20" t="s">
        <v>188</v>
      </c>
      <c r="I26" s="20" t="s">
        <v>188</v>
      </c>
      <c r="J26" s="27" t="s">
        <v>503</v>
      </c>
      <c r="K26" s="20" t="s">
        <v>503</v>
      </c>
      <c r="L26" s="20" t="s">
        <v>503</v>
      </c>
      <c r="M26" s="20" t="s">
        <v>503</v>
      </c>
      <c r="N26" s="20" t="s">
        <v>1035</v>
      </c>
      <c r="O26" s="20" t="s">
        <v>1035</v>
      </c>
      <c r="P26" s="20" t="s">
        <v>1035</v>
      </c>
      <c r="Q26" s="20" t="s">
        <v>1035</v>
      </c>
      <c r="R26" s="20" t="s">
        <v>1035</v>
      </c>
      <c r="S26" s="20" t="s">
        <v>503</v>
      </c>
      <c r="T26" s="20" t="s">
        <v>503</v>
      </c>
      <c r="U26" s="20" t="s">
        <v>503</v>
      </c>
      <c r="V26" s="19" t="s">
        <v>503</v>
      </c>
      <c r="W26" s="19" t="s">
        <v>503</v>
      </c>
      <c r="X26" s="19" t="s">
        <v>503</v>
      </c>
      <c r="Y26" s="19" t="s">
        <v>503</v>
      </c>
      <c r="Z26" s="19" t="s">
        <v>503</v>
      </c>
      <c r="AA26" s="19" t="s">
        <v>1035</v>
      </c>
      <c r="AB26" s="19" t="s">
        <v>1035</v>
      </c>
      <c r="AC26" s="19" t="s">
        <v>1036</v>
      </c>
    </row>
    <row r="27" spans="2:29">
      <c r="B27" s="19"/>
      <c r="C27" s="11"/>
      <c r="D27" s="20"/>
      <c r="E27" s="20" t="s">
        <v>23</v>
      </c>
      <c r="F27" s="20" t="s">
        <v>1039</v>
      </c>
      <c r="G27" s="20" t="s">
        <v>183</v>
      </c>
      <c r="H27" s="20" t="s">
        <v>188</v>
      </c>
      <c r="I27" s="20" t="s">
        <v>188</v>
      </c>
      <c r="J27" s="27" t="s">
        <v>503</v>
      </c>
      <c r="K27" s="20" t="s">
        <v>503</v>
      </c>
      <c r="L27" s="20" t="s">
        <v>503</v>
      </c>
      <c r="M27" s="20" t="s">
        <v>503</v>
      </c>
      <c r="N27" s="20" t="s">
        <v>1035</v>
      </c>
      <c r="O27" s="20" t="s">
        <v>1035</v>
      </c>
      <c r="P27" s="20" t="s">
        <v>1035</v>
      </c>
      <c r="Q27" s="20" t="s">
        <v>1035</v>
      </c>
      <c r="R27" s="20" t="s">
        <v>1035</v>
      </c>
      <c r="S27" s="20" t="s">
        <v>503</v>
      </c>
      <c r="T27" s="20" t="s">
        <v>503</v>
      </c>
      <c r="U27" s="20" t="s">
        <v>503</v>
      </c>
      <c r="V27" s="19" t="s">
        <v>503</v>
      </c>
      <c r="W27" s="19" t="s">
        <v>503</v>
      </c>
      <c r="X27" s="19" t="s">
        <v>503</v>
      </c>
      <c r="Y27" s="19" t="s">
        <v>503</v>
      </c>
      <c r="Z27" s="19" t="s">
        <v>503</v>
      </c>
      <c r="AA27" s="19" t="s">
        <v>1035</v>
      </c>
      <c r="AB27" s="19" t="s">
        <v>1035</v>
      </c>
      <c r="AC27" s="19" t="s">
        <v>1035</v>
      </c>
    </row>
    <row r="28" spans="2:29">
      <c r="B28" s="19"/>
      <c r="C28" s="11"/>
      <c r="D28" s="20"/>
      <c r="E28" s="20" t="s">
        <v>23</v>
      </c>
      <c r="F28" s="20" t="s">
        <v>1039</v>
      </c>
      <c r="G28" s="20" t="s">
        <v>183</v>
      </c>
      <c r="H28" s="20" t="s">
        <v>111</v>
      </c>
      <c r="I28" s="20" t="s">
        <v>111</v>
      </c>
      <c r="J28" s="27" t="s">
        <v>503</v>
      </c>
      <c r="K28" s="20" t="s">
        <v>503</v>
      </c>
      <c r="L28" s="20" t="s">
        <v>503</v>
      </c>
      <c r="M28" s="20" t="s">
        <v>503</v>
      </c>
      <c r="N28" s="20" t="s">
        <v>1035</v>
      </c>
      <c r="O28" s="20" t="s">
        <v>1035</v>
      </c>
      <c r="P28" s="20" t="s">
        <v>1035</v>
      </c>
      <c r="Q28" s="20" t="s">
        <v>1035</v>
      </c>
      <c r="R28" s="20" t="s">
        <v>1035</v>
      </c>
      <c r="S28" s="20" t="s">
        <v>503</v>
      </c>
      <c r="T28" s="20" t="s">
        <v>503</v>
      </c>
      <c r="U28" s="20" t="s">
        <v>503</v>
      </c>
      <c r="V28" s="19" t="s">
        <v>503</v>
      </c>
      <c r="W28" s="19" t="s">
        <v>503</v>
      </c>
      <c r="X28" s="19" t="s">
        <v>503</v>
      </c>
      <c r="Y28" s="19" t="s">
        <v>503</v>
      </c>
      <c r="Z28" s="19" t="s">
        <v>503</v>
      </c>
      <c r="AA28" s="19" t="s">
        <v>1035</v>
      </c>
      <c r="AB28" s="19" t="s">
        <v>1035</v>
      </c>
      <c r="AC28" s="19" t="s">
        <v>1036</v>
      </c>
    </row>
    <row r="29" spans="2:29">
      <c r="B29" s="19"/>
      <c r="C29" s="11"/>
      <c r="D29" s="20"/>
      <c r="E29" s="20" t="s">
        <v>23</v>
      </c>
      <c r="F29" s="20" t="s">
        <v>1039</v>
      </c>
      <c r="G29" s="20" t="s">
        <v>183</v>
      </c>
      <c r="H29" s="20" t="s">
        <v>111</v>
      </c>
      <c r="I29" s="20" t="s">
        <v>111</v>
      </c>
      <c r="J29" s="27" t="s">
        <v>503</v>
      </c>
      <c r="K29" s="20" t="s">
        <v>503</v>
      </c>
      <c r="L29" s="20" t="s">
        <v>503</v>
      </c>
      <c r="M29" s="20" t="s">
        <v>503</v>
      </c>
      <c r="N29" s="20" t="s">
        <v>1035</v>
      </c>
      <c r="O29" s="20" t="s">
        <v>1035</v>
      </c>
      <c r="P29" s="20" t="s">
        <v>1035</v>
      </c>
      <c r="Q29" s="20" t="s">
        <v>1035</v>
      </c>
      <c r="R29" s="20" t="s">
        <v>1035</v>
      </c>
      <c r="S29" s="20" t="s">
        <v>503</v>
      </c>
      <c r="T29" s="20" t="s">
        <v>503</v>
      </c>
      <c r="U29" s="20" t="s">
        <v>503</v>
      </c>
      <c r="V29" s="19" t="s">
        <v>503</v>
      </c>
      <c r="W29" s="19" t="s">
        <v>503</v>
      </c>
      <c r="X29" s="19" t="s">
        <v>503</v>
      </c>
      <c r="Y29" s="19" t="s">
        <v>503</v>
      </c>
      <c r="Z29" s="19" t="s">
        <v>503</v>
      </c>
      <c r="AA29" s="19" t="s">
        <v>1035</v>
      </c>
      <c r="AB29" s="19" t="s">
        <v>1035</v>
      </c>
      <c r="AC29" s="19" t="s">
        <v>1035</v>
      </c>
    </row>
    <row r="30" spans="2:29">
      <c r="B30" s="19"/>
      <c r="C30" s="11"/>
      <c r="D30" s="20"/>
      <c r="E30" s="20" t="s">
        <v>23</v>
      </c>
      <c r="F30" s="20" t="s">
        <v>1040</v>
      </c>
      <c r="G30" s="20" t="s">
        <v>183</v>
      </c>
      <c r="H30" s="20" t="s">
        <v>189</v>
      </c>
      <c r="I30" s="20" t="s">
        <v>189</v>
      </c>
      <c r="J30" s="27" t="s">
        <v>503</v>
      </c>
      <c r="K30" s="20" t="s">
        <v>503</v>
      </c>
      <c r="L30" s="20" t="s">
        <v>503</v>
      </c>
      <c r="M30" s="20" t="s">
        <v>503</v>
      </c>
      <c r="N30" s="20" t="s">
        <v>1035</v>
      </c>
      <c r="O30" s="20" t="s">
        <v>1035</v>
      </c>
      <c r="P30" s="20" t="s">
        <v>1035</v>
      </c>
      <c r="Q30" s="20" t="s">
        <v>1035</v>
      </c>
      <c r="R30" s="20" t="s">
        <v>1035</v>
      </c>
      <c r="S30" s="20" t="s">
        <v>503</v>
      </c>
      <c r="T30" s="20" t="s">
        <v>503</v>
      </c>
      <c r="U30" s="20" t="s">
        <v>503</v>
      </c>
      <c r="V30" s="19" t="s">
        <v>503</v>
      </c>
      <c r="W30" s="19" t="s">
        <v>503</v>
      </c>
      <c r="X30" s="19" t="s">
        <v>503</v>
      </c>
      <c r="Y30" s="19" t="s">
        <v>503</v>
      </c>
      <c r="Z30" s="19" t="s">
        <v>503</v>
      </c>
      <c r="AA30" s="19" t="s">
        <v>1035</v>
      </c>
      <c r="AB30" s="19" t="s">
        <v>1035</v>
      </c>
      <c r="AC30" s="19" t="s">
        <v>1036</v>
      </c>
    </row>
    <row r="31" spans="2:29">
      <c r="B31" s="19"/>
      <c r="C31" s="11"/>
      <c r="D31" s="20"/>
      <c r="E31" s="20" t="s">
        <v>23</v>
      </c>
      <c r="F31" s="20" t="s">
        <v>1040</v>
      </c>
      <c r="G31" s="20" t="s">
        <v>183</v>
      </c>
      <c r="H31" s="20" t="s">
        <v>189</v>
      </c>
      <c r="I31" s="20" t="s">
        <v>189</v>
      </c>
      <c r="J31" s="27" t="s">
        <v>503</v>
      </c>
      <c r="K31" s="20" t="s">
        <v>503</v>
      </c>
      <c r="L31" s="20" t="s">
        <v>503</v>
      </c>
      <c r="M31" s="20" t="s">
        <v>503</v>
      </c>
      <c r="N31" s="20" t="s">
        <v>1035</v>
      </c>
      <c r="O31" s="20" t="s">
        <v>1035</v>
      </c>
      <c r="P31" s="20" t="s">
        <v>1035</v>
      </c>
      <c r="Q31" s="20" t="s">
        <v>1035</v>
      </c>
      <c r="R31" s="20" t="s">
        <v>1035</v>
      </c>
      <c r="S31" s="20" t="s">
        <v>503</v>
      </c>
      <c r="T31" s="20" t="s">
        <v>503</v>
      </c>
      <c r="U31" s="20" t="s">
        <v>503</v>
      </c>
      <c r="V31" s="19" t="s">
        <v>503</v>
      </c>
      <c r="W31" s="19" t="s">
        <v>503</v>
      </c>
      <c r="X31" s="19" t="s">
        <v>503</v>
      </c>
      <c r="Y31" s="19" t="s">
        <v>503</v>
      </c>
      <c r="Z31" s="19" t="s">
        <v>503</v>
      </c>
      <c r="AA31" s="19" t="s">
        <v>1035</v>
      </c>
      <c r="AB31" s="19" t="s">
        <v>1035</v>
      </c>
      <c r="AC31" s="19" t="s">
        <v>1035</v>
      </c>
    </row>
    <row r="32" spans="2:29">
      <c r="B32" s="19"/>
      <c r="C32" s="11"/>
      <c r="D32" s="20"/>
      <c r="E32" s="20" t="s">
        <v>23</v>
      </c>
      <c r="F32" s="20" t="s">
        <v>1041</v>
      </c>
      <c r="G32" s="20" t="s">
        <v>183</v>
      </c>
      <c r="H32" s="20" t="s">
        <v>190</v>
      </c>
      <c r="I32" s="20" t="s">
        <v>190</v>
      </c>
      <c r="J32" s="27" t="s">
        <v>503</v>
      </c>
      <c r="K32" s="20" t="s">
        <v>503</v>
      </c>
      <c r="L32" s="20" t="s">
        <v>503</v>
      </c>
      <c r="M32" s="20" t="s">
        <v>503</v>
      </c>
      <c r="N32" s="20" t="s">
        <v>1035</v>
      </c>
      <c r="O32" s="20" t="s">
        <v>1035</v>
      </c>
      <c r="P32" s="20" t="s">
        <v>1035</v>
      </c>
      <c r="Q32" s="20" t="s">
        <v>1035</v>
      </c>
      <c r="R32" s="20" t="s">
        <v>1035</v>
      </c>
      <c r="S32" s="20" t="s">
        <v>503</v>
      </c>
      <c r="T32" s="20" t="s">
        <v>503</v>
      </c>
      <c r="U32" s="20" t="s">
        <v>503</v>
      </c>
      <c r="V32" s="19" t="s">
        <v>503</v>
      </c>
      <c r="W32" s="19" t="s">
        <v>503</v>
      </c>
      <c r="X32" s="19" t="s">
        <v>503</v>
      </c>
      <c r="Y32" s="19" t="s">
        <v>503</v>
      </c>
      <c r="Z32" s="19" t="s">
        <v>503</v>
      </c>
      <c r="AA32" s="19" t="s">
        <v>1035</v>
      </c>
      <c r="AB32" s="19" t="s">
        <v>1035</v>
      </c>
      <c r="AC32" s="19" t="s">
        <v>1036</v>
      </c>
    </row>
    <row r="33" spans="2:29">
      <c r="B33" s="19"/>
      <c r="C33" s="11"/>
      <c r="D33" s="20"/>
      <c r="E33" s="20" t="s">
        <v>23</v>
      </c>
      <c r="F33" s="20" t="s">
        <v>1041</v>
      </c>
      <c r="G33" s="20" t="s">
        <v>183</v>
      </c>
      <c r="H33" s="20" t="s">
        <v>190</v>
      </c>
      <c r="I33" s="20" t="s">
        <v>190</v>
      </c>
      <c r="J33" s="27" t="s">
        <v>503</v>
      </c>
      <c r="K33" s="20" t="s">
        <v>503</v>
      </c>
      <c r="L33" s="20" t="s">
        <v>503</v>
      </c>
      <c r="M33" s="20" t="s">
        <v>503</v>
      </c>
      <c r="N33" s="20" t="s">
        <v>1035</v>
      </c>
      <c r="O33" s="20" t="s">
        <v>1035</v>
      </c>
      <c r="P33" s="20" t="s">
        <v>1035</v>
      </c>
      <c r="Q33" s="20" t="s">
        <v>1035</v>
      </c>
      <c r="R33" s="20" t="s">
        <v>1035</v>
      </c>
      <c r="S33" s="20" t="s">
        <v>503</v>
      </c>
      <c r="T33" s="20" t="s">
        <v>503</v>
      </c>
      <c r="U33" s="20" t="s">
        <v>503</v>
      </c>
      <c r="V33" s="19" t="s">
        <v>503</v>
      </c>
      <c r="W33" s="19" t="s">
        <v>503</v>
      </c>
      <c r="X33" s="19" t="s">
        <v>503</v>
      </c>
      <c r="Y33" s="19" t="s">
        <v>503</v>
      </c>
      <c r="Z33" s="19" t="s">
        <v>503</v>
      </c>
      <c r="AA33" s="19" t="s">
        <v>1035</v>
      </c>
      <c r="AB33" s="19" t="s">
        <v>1035</v>
      </c>
      <c r="AC33" s="19" t="s">
        <v>1035</v>
      </c>
    </row>
    <row r="34" spans="2:29" s="3" customFormat="1">
      <c r="B34" s="14"/>
      <c r="C34" s="23"/>
      <c r="D34" s="58"/>
      <c r="E34" s="58" t="s">
        <v>23</v>
      </c>
      <c r="F34" s="58" t="s">
        <v>1041</v>
      </c>
      <c r="G34" s="58" t="s">
        <v>183</v>
      </c>
      <c r="H34" s="58" t="s">
        <v>21</v>
      </c>
      <c r="I34" s="58" t="s">
        <v>21</v>
      </c>
      <c r="J34" s="59" t="s">
        <v>503</v>
      </c>
      <c r="K34" s="58" t="s">
        <v>503</v>
      </c>
      <c r="L34" s="58" t="s">
        <v>503</v>
      </c>
      <c r="M34" s="58" t="s">
        <v>503</v>
      </c>
      <c r="N34" s="58" t="s">
        <v>1035</v>
      </c>
      <c r="O34" s="58" t="s">
        <v>1035</v>
      </c>
      <c r="P34" s="58" t="s">
        <v>1035</v>
      </c>
      <c r="Q34" s="58" t="s">
        <v>1035</v>
      </c>
      <c r="R34" s="58" t="s">
        <v>1035</v>
      </c>
      <c r="S34" s="58" t="s">
        <v>503</v>
      </c>
      <c r="T34" s="58" t="s">
        <v>503</v>
      </c>
      <c r="U34" s="58" t="s">
        <v>503</v>
      </c>
      <c r="V34" s="14" t="s">
        <v>503</v>
      </c>
      <c r="W34" s="14" t="s">
        <v>503</v>
      </c>
      <c r="X34" s="19" t="s">
        <v>503</v>
      </c>
      <c r="Y34" s="19" t="s">
        <v>503</v>
      </c>
      <c r="Z34" s="19" t="s">
        <v>503</v>
      </c>
      <c r="AA34" s="19" t="s">
        <v>1035</v>
      </c>
      <c r="AB34" s="19" t="s">
        <v>1035</v>
      </c>
      <c r="AC34" s="19" t="s">
        <v>1036</v>
      </c>
    </row>
    <row r="35" spans="2:29">
      <c r="B35" s="14"/>
      <c r="C35" s="11"/>
      <c r="D35" s="20"/>
      <c r="E35" s="20" t="s">
        <v>23</v>
      </c>
      <c r="F35" s="20" t="s">
        <v>1041</v>
      </c>
      <c r="G35" s="20" t="s">
        <v>183</v>
      </c>
      <c r="H35" s="20" t="s">
        <v>21</v>
      </c>
      <c r="I35" s="20" t="s">
        <v>21</v>
      </c>
      <c r="J35" s="27" t="s">
        <v>503</v>
      </c>
      <c r="K35" s="20" t="s">
        <v>503</v>
      </c>
      <c r="L35" s="20" t="s">
        <v>503</v>
      </c>
      <c r="M35" s="20" t="s">
        <v>503</v>
      </c>
      <c r="N35" s="20" t="s">
        <v>1035</v>
      </c>
      <c r="O35" s="20" t="s">
        <v>1035</v>
      </c>
      <c r="P35" s="20" t="s">
        <v>1035</v>
      </c>
      <c r="Q35" s="20" t="s">
        <v>1035</v>
      </c>
      <c r="R35" s="20" t="s">
        <v>1035</v>
      </c>
      <c r="S35" s="20" t="s">
        <v>503</v>
      </c>
      <c r="T35" s="20" t="s">
        <v>503</v>
      </c>
      <c r="U35" s="20" t="s">
        <v>503</v>
      </c>
      <c r="V35" s="19" t="s">
        <v>503</v>
      </c>
      <c r="W35" s="19" t="s">
        <v>503</v>
      </c>
      <c r="X35" s="19" t="s">
        <v>503</v>
      </c>
      <c r="Y35" s="19" t="s">
        <v>503</v>
      </c>
      <c r="Z35" s="19" t="s">
        <v>503</v>
      </c>
      <c r="AA35" s="19" t="s">
        <v>1035</v>
      </c>
      <c r="AB35" s="19" t="s">
        <v>1035</v>
      </c>
      <c r="AC35" s="19" t="s">
        <v>1035</v>
      </c>
    </row>
    <row r="36" spans="2:29">
      <c r="B36" s="19"/>
      <c r="C36" s="60"/>
      <c r="D36" s="20"/>
      <c r="E36" s="20" t="s">
        <v>23</v>
      </c>
      <c r="F36" s="20" t="s">
        <v>1042</v>
      </c>
      <c r="G36" s="20" t="s">
        <v>183</v>
      </c>
      <c r="H36" s="20" t="s">
        <v>191</v>
      </c>
      <c r="I36" s="20" t="s">
        <v>191</v>
      </c>
      <c r="J36" s="27" t="s">
        <v>503</v>
      </c>
      <c r="K36" s="20" t="s">
        <v>503</v>
      </c>
      <c r="L36" s="20" t="s">
        <v>503</v>
      </c>
      <c r="M36" s="20" t="s">
        <v>503</v>
      </c>
      <c r="N36" s="20" t="s">
        <v>1035</v>
      </c>
      <c r="O36" s="20" t="s">
        <v>1035</v>
      </c>
      <c r="P36" s="20" t="s">
        <v>1035</v>
      </c>
      <c r="Q36" s="20" t="s">
        <v>1035</v>
      </c>
      <c r="R36" s="20" t="s">
        <v>1035</v>
      </c>
      <c r="S36" s="20" t="s">
        <v>503</v>
      </c>
      <c r="T36" s="20" t="s">
        <v>503</v>
      </c>
      <c r="U36" s="20" t="s">
        <v>503</v>
      </c>
      <c r="V36" s="19" t="s">
        <v>503</v>
      </c>
      <c r="W36" s="19" t="s">
        <v>503</v>
      </c>
      <c r="X36" s="19" t="s">
        <v>503</v>
      </c>
      <c r="Y36" s="19" t="s">
        <v>503</v>
      </c>
      <c r="Z36" s="19" t="s">
        <v>503</v>
      </c>
      <c r="AA36" s="19" t="s">
        <v>1035</v>
      </c>
      <c r="AB36" s="19" t="s">
        <v>1035</v>
      </c>
      <c r="AC36" s="19" t="s">
        <v>1036</v>
      </c>
    </row>
    <row r="37" spans="2:29">
      <c r="B37" s="19"/>
      <c r="C37" s="60"/>
      <c r="D37" s="20"/>
      <c r="E37" s="20" t="s">
        <v>23</v>
      </c>
      <c r="F37" s="20" t="s">
        <v>1042</v>
      </c>
      <c r="G37" s="20" t="s">
        <v>183</v>
      </c>
      <c r="H37" s="20" t="s">
        <v>191</v>
      </c>
      <c r="I37" s="20" t="s">
        <v>191</v>
      </c>
      <c r="J37" s="27" t="s">
        <v>503</v>
      </c>
      <c r="K37" s="20" t="s">
        <v>503</v>
      </c>
      <c r="L37" s="20" t="s">
        <v>503</v>
      </c>
      <c r="M37" s="20" t="s">
        <v>503</v>
      </c>
      <c r="N37" s="20" t="s">
        <v>1035</v>
      </c>
      <c r="O37" s="20" t="s">
        <v>1035</v>
      </c>
      <c r="P37" s="20" t="s">
        <v>1035</v>
      </c>
      <c r="Q37" s="20" t="s">
        <v>1035</v>
      </c>
      <c r="R37" s="20" t="s">
        <v>1035</v>
      </c>
      <c r="S37" s="20" t="s">
        <v>503</v>
      </c>
      <c r="T37" s="20" t="s">
        <v>503</v>
      </c>
      <c r="U37" s="20" t="s">
        <v>503</v>
      </c>
      <c r="V37" s="19" t="s">
        <v>503</v>
      </c>
      <c r="W37" s="19" t="s">
        <v>503</v>
      </c>
      <c r="X37" s="19" t="s">
        <v>503</v>
      </c>
      <c r="Y37" s="19" t="s">
        <v>503</v>
      </c>
      <c r="Z37" s="19" t="s">
        <v>503</v>
      </c>
      <c r="AA37" s="19" t="s">
        <v>1035</v>
      </c>
      <c r="AB37" s="19" t="s">
        <v>1035</v>
      </c>
      <c r="AC37" s="19" t="s">
        <v>1035</v>
      </c>
    </row>
    <row r="38" spans="2:29">
      <c r="B38" s="19"/>
      <c r="C38" s="11"/>
      <c r="D38" s="20"/>
      <c r="E38" s="20" t="s">
        <v>23</v>
      </c>
      <c r="F38" s="20" t="s">
        <v>1043</v>
      </c>
      <c r="G38" s="20" t="s">
        <v>183</v>
      </c>
      <c r="H38" s="20" t="s">
        <v>192</v>
      </c>
      <c r="I38" s="20" t="s">
        <v>192</v>
      </c>
      <c r="J38" s="27" t="s">
        <v>503</v>
      </c>
      <c r="K38" s="20" t="s">
        <v>503</v>
      </c>
      <c r="L38" s="20" t="s">
        <v>503</v>
      </c>
      <c r="M38" s="20" t="s">
        <v>503</v>
      </c>
      <c r="N38" s="20" t="s">
        <v>1035</v>
      </c>
      <c r="O38" s="20" t="s">
        <v>1035</v>
      </c>
      <c r="P38" s="20" t="s">
        <v>1035</v>
      </c>
      <c r="Q38" s="20" t="s">
        <v>1035</v>
      </c>
      <c r="R38" s="20" t="s">
        <v>1035</v>
      </c>
      <c r="S38" s="20" t="s">
        <v>503</v>
      </c>
      <c r="T38" s="20" t="s">
        <v>503</v>
      </c>
      <c r="U38" s="20" t="s">
        <v>503</v>
      </c>
      <c r="V38" s="19" t="s">
        <v>503</v>
      </c>
      <c r="W38" s="19" t="s">
        <v>503</v>
      </c>
      <c r="X38" s="19" t="s">
        <v>503</v>
      </c>
      <c r="Y38" s="19" t="s">
        <v>503</v>
      </c>
      <c r="Z38" s="19" t="s">
        <v>503</v>
      </c>
      <c r="AA38" s="19" t="s">
        <v>1035</v>
      </c>
      <c r="AB38" s="19" t="s">
        <v>1035</v>
      </c>
      <c r="AC38" s="19" t="s">
        <v>1036</v>
      </c>
    </row>
    <row r="39" spans="2:29">
      <c r="B39" s="19"/>
      <c r="C39" s="11"/>
      <c r="D39" s="20"/>
      <c r="E39" s="20" t="s">
        <v>23</v>
      </c>
      <c r="F39" s="20" t="s">
        <v>1043</v>
      </c>
      <c r="G39" s="20" t="s">
        <v>183</v>
      </c>
      <c r="H39" s="20" t="s">
        <v>192</v>
      </c>
      <c r="I39" s="20" t="s">
        <v>192</v>
      </c>
      <c r="J39" s="27" t="s">
        <v>503</v>
      </c>
      <c r="K39" s="20" t="s">
        <v>503</v>
      </c>
      <c r="L39" s="20" t="s">
        <v>503</v>
      </c>
      <c r="M39" s="20" t="s">
        <v>503</v>
      </c>
      <c r="N39" s="20" t="s">
        <v>1035</v>
      </c>
      <c r="O39" s="20" t="s">
        <v>1035</v>
      </c>
      <c r="P39" s="20" t="s">
        <v>1035</v>
      </c>
      <c r="Q39" s="20" t="s">
        <v>1035</v>
      </c>
      <c r="R39" s="20" t="s">
        <v>1035</v>
      </c>
      <c r="S39" s="20" t="s">
        <v>503</v>
      </c>
      <c r="T39" s="20" t="s">
        <v>503</v>
      </c>
      <c r="U39" s="20" t="s">
        <v>503</v>
      </c>
      <c r="V39" s="19" t="s">
        <v>503</v>
      </c>
      <c r="W39" s="19" t="s">
        <v>503</v>
      </c>
      <c r="X39" s="19" t="s">
        <v>503</v>
      </c>
      <c r="Y39" s="19" t="s">
        <v>503</v>
      </c>
      <c r="Z39" s="19" t="s">
        <v>503</v>
      </c>
      <c r="AA39" s="19" t="s">
        <v>1035</v>
      </c>
      <c r="AB39" s="19" t="s">
        <v>1035</v>
      </c>
      <c r="AC39" s="19" t="s">
        <v>1035</v>
      </c>
    </row>
    <row r="40" spans="2:29">
      <c r="B40" s="19"/>
      <c r="C40" s="11"/>
      <c r="D40" s="20"/>
      <c r="E40" s="20" t="s">
        <v>23</v>
      </c>
      <c r="F40" s="20" t="s">
        <v>1044</v>
      </c>
      <c r="G40" s="20" t="s">
        <v>183</v>
      </c>
      <c r="H40" s="20" t="s">
        <v>193</v>
      </c>
      <c r="I40" s="20" t="s">
        <v>193</v>
      </c>
      <c r="J40" s="27" t="s">
        <v>503</v>
      </c>
      <c r="K40" s="20" t="s">
        <v>503</v>
      </c>
      <c r="L40" s="20" t="s">
        <v>503</v>
      </c>
      <c r="M40" s="20" t="s">
        <v>503</v>
      </c>
      <c r="N40" s="20" t="s">
        <v>1035</v>
      </c>
      <c r="O40" s="20" t="s">
        <v>1035</v>
      </c>
      <c r="P40" s="20" t="s">
        <v>1035</v>
      </c>
      <c r="Q40" s="20" t="s">
        <v>1035</v>
      </c>
      <c r="R40" s="20" t="s">
        <v>1035</v>
      </c>
      <c r="S40" s="20" t="s">
        <v>503</v>
      </c>
      <c r="T40" s="20" t="s">
        <v>503</v>
      </c>
      <c r="U40" s="20" t="s">
        <v>503</v>
      </c>
      <c r="V40" s="19" t="s">
        <v>503</v>
      </c>
      <c r="W40" s="19" t="s">
        <v>503</v>
      </c>
      <c r="X40" s="19" t="s">
        <v>503</v>
      </c>
      <c r="Y40" s="19" t="s">
        <v>503</v>
      </c>
      <c r="Z40" s="19" t="s">
        <v>503</v>
      </c>
      <c r="AA40" s="19" t="s">
        <v>1035</v>
      </c>
      <c r="AB40" s="19" t="s">
        <v>1035</v>
      </c>
      <c r="AC40" s="19" t="s">
        <v>1036</v>
      </c>
    </row>
    <row r="41" spans="2:29">
      <c r="B41" s="19"/>
      <c r="C41" s="11"/>
      <c r="D41" s="20"/>
      <c r="E41" s="20" t="s">
        <v>23</v>
      </c>
      <c r="F41" s="20" t="s">
        <v>1044</v>
      </c>
      <c r="G41" s="20" t="s">
        <v>183</v>
      </c>
      <c r="H41" s="20" t="s">
        <v>193</v>
      </c>
      <c r="I41" s="20" t="s">
        <v>193</v>
      </c>
      <c r="J41" s="27" t="s">
        <v>503</v>
      </c>
      <c r="K41" s="20" t="s">
        <v>503</v>
      </c>
      <c r="L41" s="20" t="s">
        <v>503</v>
      </c>
      <c r="M41" s="20" t="s">
        <v>503</v>
      </c>
      <c r="N41" s="20" t="s">
        <v>1035</v>
      </c>
      <c r="O41" s="20" t="s">
        <v>1035</v>
      </c>
      <c r="P41" s="20" t="s">
        <v>1035</v>
      </c>
      <c r="Q41" s="20" t="s">
        <v>1035</v>
      </c>
      <c r="R41" s="20" t="s">
        <v>1035</v>
      </c>
      <c r="S41" s="20" t="s">
        <v>503</v>
      </c>
      <c r="T41" s="20" t="s">
        <v>503</v>
      </c>
      <c r="U41" s="20" t="s">
        <v>503</v>
      </c>
      <c r="V41" s="19" t="s">
        <v>503</v>
      </c>
      <c r="W41" s="19" t="s">
        <v>503</v>
      </c>
      <c r="X41" s="19" t="s">
        <v>503</v>
      </c>
      <c r="Y41" s="19" t="s">
        <v>503</v>
      </c>
      <c r="Z41" s="19" t="s">
        <v>503</v>
      </c>
      <c r="AA41" s="19" t="s">
        <v>1035</v>
      </c>
      <c r="AB41" s="19" t="s">
        <v>1035</v>
      </c>
      <c r="AC41" s="19" t="s">
        <v>1035</v>
      </c>
    </row>
    <row r="42" spans="2:29" s="3" customFormat="1">
      <c r="B42" s="14"/>
      <c r="C42" s="23"/>
      <c r="D42" s="58"/>
      <c r="E42" s="58" t="s">
        <v>23</v>
      </c>
      <c r="F42" s="58" t="s">
        <v>1045</v>
      </c>
      <c r="G42" s="58" t="s">
        <v>183</v>
      </c>
      <c r="H42" s="58" t="s">
        <v>194</v>
      </c>
      <c r="I42" s="58" t="s">
        <v>194</v>
      </c>
      <c r="J42" s="59" t="s">
        <v>503</v>
      </c>
      <c r="K42" s="58" t="s">
        <v>503</v>
      </c>
      <c r="L42" s="58" t="s">
        <v>503</v>
      </c>
      <c r="M42" s="58" t="s">
        <v>503</v>
      </c>
      <c r="N42" s="58" t="s">
        <v>1035</v>
      </c>
      <c r="O42" s="58" t="s">
        <v>1035</v>
      </c>
      <c r="P42" s="58" t="s">
        <v>1035</v>
      </c>
      <c r="Q42" s="58" t="s">
        <v>1035</v>
      </c>
      <c r="R42" s="58" t="s">
        <v>1035</v>
      </c>
      <c r="S42" s="58" t="s">
        <v>503</v>
      </c>
      <c r="T42" s="58" t="s">
        <v>503</v>
      </c>
      <c r="U42" s="58" t="s">
        <v>503</v>
      </c>
      <c r="V42" s="14" t="s">
        <v>503</v>
      </c>
      <c r="W42" s="14" t="s">
        <v>503</v>
      </c>
      <c r="X42" s="19" t="s">
        <v>503</v>
      </c>
      <c r="Y42" s="19" t="s">
        <v>503</v>
      </c>
      <c r="Z42" s="19" t="s">
        <v>503</v>
      </c>
      <c r="AA42" s="19" t="s">
        <v>1035</v>
      </c>
      <c r="AB42" s="19" t="s">
        <v>1035</v>
      </c>
      <c r="AC42" s="19" t="s">
        <v>1036</v>
      </c>
    </row>
    <row r="43" spans="2:29">
      <c r="B43" s="14"/>
      <c r="C43" s="11"/>
      <c r="D43" s="20"/>
      <c r="E43" s="20" t="s">
        <v>23</v>
      </c>
      <c r="F43" s="20" t="s">
        <v>1045</v>
      </c>
      <c r="G43" s="20" t="s">
        <v>183</v>
      </c>
      <c r="H43" s="20" t="s">
        <v>194</v>
      </c>
      <c r="I43" s="20" t="s">
        <v>194</v>
      </c>
      <c r="J43" s="27" t="s">
        <v>503</v>
      </c>
      <c r="K43" s="20" t="s">
        <v>503</v>
      </c>
      <c r="L43" s="20" t="s">
        <v>503</v>
      </c>
      <c r="M43" s="20" t="s">
        <v>503</v>
      </c>
      <c r="N43" s="20" t="s">
        <v>1035</v>
      </c>
      <c r="O43" s="20" t="s">
        <v>1035</v>
      </c>
      <c r="P43" s="20" t="s">
        <v>1035</v>
      </c>
      <c r="Q43" s="20" t="s">
        <v>1035</v>
      </c>
      <c r="R43" s="20" t="s">
        <v>1035</v>
      </c>
      <c r="S43" s="20" t="s">
        <v>503</v>
      </c>
      <c r="T43" s="20" t="s">
        <v>503</v>
      </c>
      <c r="U43" s="20" t="s">
        <v>503</v>
      </c>
      <c r="V43" s="19" t="s">
        <v>503</v>
      </c>
      <c r="W43" s="19" t="s">
        <v>503</v>
      </c>
      <c r="X43" s="19" t="s">
        <v>503</v>
      </c>
      <c r="Y43" s="19" t="s">
        <v>503</v>
      </c>
      <c r="Z43" s="19" t="s">
        <v>503</v>
      </c>
      <c r="AA43" s="19" t="s">
        <v>1035</v>
      </c>
      <c r="AB43" s="19" t="s">
        <v>1035</v>
      </c>
      <c r="AC43" s="19" t="s">
        <v>1035</v>
      </c>
    </row>
    <row r="44" spans="2:29">
      <c r="B44" s="19"/>
      <c r="C44" s="11"/>
      <c r="D44" s="20"/>
      <c r="E44" s="20" t="s">
        <v>23</v>
      </c>
      <c r="F44" s="20" t="s">
        <v>1046</v>
      </c>
      <c r="G44" s="20" t="s">
        <v>183</v>
      </c>
      <c r="H44" s="20" t="s">
        <v>195</v>
      </c>
      <c r="I44" s="20" t="s">
        <v>195</v>
      </c>
      <c r="J44" s="27" t="s">
        <v>503</v>
      </c>
      <c r="K44" s="20" t="s">
        <v>503</v>
      </c>
      <c r="L44" s="20" t="s">
        <v>503</v>
      </c>
      <c r="M44" s="20" t="s">
        <v>503</v>
      </c>
      <c r="N44" s="20" t="s">
        <v>1035</v>
      </c>
      <c r="O44" s="20" t="s">
        <v>1035</v>
      </c>
      <c r="P44" s="20" t="s">
        <v>1035</v>
      </c>
      <c r="Q44" s="20" t="s">
        <v>1035</v>
      </c>
      <c r="R44" s="20" t="s">
        <v>1035</v>
      </c>
      <c r="S44" s="20" t="s">
        <v>503</v>
      </c>
      <c r="T44" s="20" t="s">
        <v>503</v>
      </c>
      <c r="U44" s="20" t="s">
        <v>503</v>
      </c>
      <c r="V44" s="19" t="s">
        <v>503</v>
      </c>
      <c r="W44" s="19" t="s">
        <v>503</v>
      </c>
      <c r="X44" s="19" t="s">
        <v>503</v>
      </c>
      <c r="Y44" s="19" t="s">
        <v>503</v>
      </c>
      <c r="Z44" s="19" t="s">
        <v>503</v>
      </c>
      <c r="AA44" s="19" t="s">
        <v>1035</v>
      </c>
      <c r="AB44" s="19" t="s">
        <v>1035</v>
      </c>
      <c r="AC44" s="19" t="s">
        <v>1036</v>
      </c>
    </row>
    <row r="45" spans="2:29">
      <c r="B45" s="19"/>
      <c r="C45" s="11"/>
      <c r="D45" s="20"/>
      <c r="E45" s="20" t="s">
        <v>23</v>
      </c>
      <c r="F45" s="20" t="s">
        <v>1046</v>
      </c>
      <c r="G45" s="20" t="s">
        <v>183</v>
      </c>
      <c r="H45" s="20" t="s">
        <v>195</v>
      </c>
      <c r="I45" s="20" t="s">
        <v>1047</v>
      </c>
      <c r="J45" s="27" t="s">
        <v>503</v>
      </c>
      <c r="K45" s="20" t="s">
        <v>503</v>
      </c>
      <c r="L45" s="20" t="s">
        <v>503</v>
      </c>
      <c r="M45" s="20" t="s">
        <v>503</v>
      </c>
      <c r="N45" s="20" t="s">
        <v>1035</v>
      </c>
      <c r="O45" s="20" t="s">
        <v>1035</v>
      </c>
      <c r="P45" s="20" t="s">
        <v>1035</v>
      </c>
      <c r="Q45" s="20" t="s">
        <v>1035</v>
      </c>
      <c r="R45" s="20" t="s">
        <v>1035</v>
      </c>
      <c r="S45" s="20" t="s">
        <v>503</v>
      </c>
      <c r="T45" s="20" t="s">
        <v>503</v>
      </c>
      <c r="U45" s="20" t="s">
        <v>503</v>
      </c>
      <c r="V45" s="19" t="s">
        <v>503</v>
      </c>
      <c r="W45" s="19" t="s">
        <v>503</v>
      </c>
      <c r="X45" s="19" t="s">
        <v>503</v>
      </c>
      <c r="Y45" s="19" t="s">
        <v>503</v>
      </c>
      <c r="Z45" s="19" t="s">
        <v>503</v>
      </c>
      <c r="AA45" s="19" t="s">
        <v>1035</v>
      </c>
      <c r="AB45" s="19" t="s">
        <v>1035</v>
      </c>
      <c r="AC45" s="19" t="s">
        <v>1035</v>
      </c>
    </row>
    <row r="46" spans="2:29">
      <c r="B46" s="19"/>
      <c r="C46" s="11"/>
      <c r="D46" s="20"/>
      <c r="E46" s="20" t="s">
        <v>23</v>
      </c>
      <c r="F46" s="20" t="s">
        <v>1033</v>
      </c>
      <c r="G46" s="20" t="s">
        <v>183</v>
      </c>
      <c r="H46" s="20" t="s">
        <v>1048</v>
      </c>
      <c r="I46" s="20" t="s">
        <v>1048</v>
      </c>
      <c r="J46" s="27" t="s">
        <v>503</v>
      </c>
      <c r="K46" s="20" t="s">
        <v>503</v>
      </c>
      <c r="L46" s="20" t="s">
        <v>1034</v>
      </c>
      <c r="M46" s="20" t="s">
        <v>1034</v>
      </c>
      <c r="N46" s="20" t="s">
        <v>1035</v>
      </c>
      <c r="O46" s="20" t="s">
        <v>1035</v>
      </c>
      <c r="P46" s="20" t="s">
        <v>1035</v>
      </c>
      <c r="Q46" s="20" t="s">
        <v>1035</v>
      </c>
      <c r="R46" s="20" t="s">
        <v>1035</v>
      </c>
      <c r="S46" s="20" t="s">
        <v>503</v>
      </c>
      <c r="T46" s="20" t="s">
        <v>503</v>
      </c>
      <c r="U46" s="20" t="s">
        <v>503</v>
      </c>
      <c r="V46" s="19" t="s">
        <v>503</v>
      </c>
      <c r="W46" s="19" t="s">
        <v>503</v>
      </c>
      <c r="X46" s="19" t="s">
        <v>503</v>
      </c>
      <c r="Y46" s="19" t="s">
        <v>503</v>
      </c>
      <c r="Z46" s="19" t="s">
        <v>503</v>
      </c>
      <c r="AA46" s="19" t="s">
        <v>1035</v>
      </c>
      <c r="AB46" s="19" t="s">
        <v>1035</v>
      </c>
      <c r="AC46" s="19" t="s">
        <v>1036</v>
      </c>
    </row>
    <row r="47" spans="2:29">
      <c r="B47" s="19"/>
      <c r="C47" s="11"/>
      <c r="D47" s="20"/>
      <c r="E47" s="20" t="s">
        <v>23</v>
      </c>
      <c r="F47" s="20" t="s">
        <v>1033</v>
      </c>
      <c r="G47" s="20" t="s">
        <v>183</v>
      </c>
      <c r="H47" s="20" t="s">
        <v>1048</v>
      </c>
      <c r="I47" s="20" t="s">
        <v>1049</v>
      </c>
      <c r="J47" s="27" t="s">
        <v>503</v>
      </c>
      <c r="K47" s="20" t="s">
        <v>503</v>
      </c>
      <c r="L47" s="20" t="s">
        <v>1034</v>
      </c>
      <c r="M47" s="20" t="s">
        <v>1034</v>
      </c>
      <c r="N47" s="20" t="s">
        <v>1035</v>
      </c>
      <c r="O47" s="20" t="s">
        <v>1035</v>
      </c>
      <c r="P47" s="20" t="s">
        <v>1035</v>
      </c>
      <c r="Q47" s="20" t="s">
        <v>1035</v>
      </c>
      <c r="R47" s="20" t="s">
        <v>1035</v>
      </c>
      <c r="S47" s="20" t="s">
        <v>503</v>
      </c>
      <c r="T47" s="20" t="s">
        <v>503</v>
      </c>
      <c r="U47" s="20" t="s">
        <v>503</v>
      </c>
      <c r="V47" s="19" t="s">
        <v>503</v>
      </c>
      <c r="W47" s="19" t="s">
        <v>503</v>
      </c>
      <c r="X47" s="19" t="s">
        <v>503</v>
      </c>
      <c r="Y47" s="19" t="s">
        <v>503</v>
      </c>
      <c r="Z47" s="19" t="s">
        <v>503</v>
      </c>
      <c r="AA47" s="19" t="s">
        <v>1035</v>
      </c>
      <c r="AB47" s="19" t="s">
        <v>1035</v>
      </c>
      <c r="AC47" s="19" t="s">
        <v>1035</v>
      </c>
    </row>
    <row r="48" spans="2:29">
      <c r="B48" s="19"/>
      <c r="C48" s="11"/>
      <c r="D48" s="20"/>
      <c r="E48" s="20" t="s">
        <v>196</v>
      </c>
      <c r="F48" s="20" t="s">
        <v>1050</v>
      </c>
      <c r="G48" s="20" t="s">
        <v>197</v>
      </c>
      <c r="H48" s="20" t="s">
        <v>197</v>
      </c>
      <c r="I48" s="20" t="s">
        <v>197</v>
      </c>
      <c r="J48" s="27" t="s">
        <v>503</v>
      </c>
      <c r="K48" s="20" t="s">
        <v>503</v>
      </c>
      <c r="L48" s="20" t="s">
        <v>503</v>
      </c>
      <c r="M48" s="20" t="s">
        <v>503</v>
      </c>
      <c r="N48" s="20" t="s">
        <v>1035</v>
      </c>
      <c r="O48" s="20" t="s">
        <v>1035</v>
      </c>
      <c r="P48" s="20" t="s">
        <v>1035</v>
      </c>
      <c r="Q48" s="20" t="s">
        <v>1035</v>
      </c>
      <c r="R48" s="20" t="s">
        <v>1035</v>
      </c>
      <c r="S48" s="20" t="s">
        <v>503</v>
      </c>
      <c r="T48" s="20" t="s">
        <v>503</v>
      </c>
      <c r="U48" s="20" t="s">
        <v>503</v>
      </c>
      <c r="V48" s="19" t="s">
        <v>503</v>
      </c>
      <c r="W48" s="19" t="s">
        <v>503</v>
      </c>
      <c r="X48" s="19" t="s">
        <v>503</v>
      </c>
      <c r="Y48" s="19" t="s">
        <v>503</v>
      </c>
      <c r="Z48" s="19" t="s">
        <v>503</v>
      </c>
      <c r="AA48" s="19" t="s">
        <v>1035</v>
      </c>
      <c r="AB48" s="19" t="s">
        <v>1036</v>
      </c>
      <c r="AC48" s="19" t="s">
        <v>1036</v>
      </c>
    </row>
    <row r="49" spans="2:29" s="3" customFormat="1">
      <c r="B49" s="14"/>
      <c r="C49" s="23"/>
      <c r="D49" s="58"/>
      <c r="E49" s="58" t="s">
        <v>196</v>
      </c>
      <c r="F49" s="58" t="s">
        <v>1036</v>
      </c>
      <c r="G49" s="58" t="s">
        <v>197</v>
      </c>
      <c r="H49" s="58" t="s">
        <v>198</v>
      </c>
      <c r="I49" s="58" t="s">
        <v>198</v>
      </c>
      <c r="J49" s="59" t="s">
        <v>503</v>
      </c>
      <c r="K49" s="58" t="s">
        <v>503</v>
      </c>
      <c r="L49" s="58" t="s">
        <v>503</v>
      </c>
      <c r="M49" s="58" t="s">
        <v>503</v>
      </c>
      <c r="N49" s="58" t="s">
        <v>1035</v>
      </c>
      <c r="O49" s="58" t="s">
        <v>1035</v>
      </c>
      <c r="P49" s="58" t="s">
        <v>1035</v>
      </c>
      <c r="Q49" s="58" t="s">
        <v>1035</v>
      </c>
      <c r="R49" s="58" t="s">
        <v>1035</v>
      </c>
      <c r="S49" s="58" t="s">
        <v>503</v>
      </c>
      <c r="T49" s="58" t="s">
        <v>503</v>
      </c>
      <c r="U49" s="58" t="s">
        <v>503</v>
      </c>
      <c r="V49" s="14" t="s">
        <v>503</v>
      </c>
      <c r="W49" s="14" t="s">
        <v>503</v>
      </c>
      <c r="X49" s="19" t="s">
        <v>503</v>
      </c>
      <c r="Y49" s="19" t="s">
        <v>503</v>
      </c>
      <c r="Z49" s="19" t="s">
        <v>503</v>
      </c>
      <c r="AA49" s="19" t="s">
        <v>1035</v>
      </c>
      <c r="AB49" s="19" t="s">
        <v>1035</v>
      </c>
      <c r="AC49" s="19" t="s">
        <v>1036</v>
      </c>
    </row>
    <row r="50" spans="2:29">
      <c r="B50" s="14"/>
      <c r="C50" s="11"/>
      <c r="D50" s="20"/>
      <c r="E50" s="20" t="s">
        <v>196</v>
      </c>
      <c r="F50" s="20" t="s">
        <v>1036</v>
      </c>
      <c r="G50" s="20" t="s">
        <v>197</v>
      </c>
      <c r="H50" s="20" t="s">
        <v>198</v>
      </c>
      <c r="I50" s="20" t="s">
        <v>1051</v>
      </c>
      <c r="J50" s="27" t="s">
        <v>503</v>
      </c>
      <c r="K50" s="20" t="s">
        <v>503</v>
      </c>
      <c r="L50" s="20" t="s">
        <v>503</v>
      </c>
      <c r="M50" s="20" t="s">
        <v>503</v>
      </c>
      <c r="N50" s="20" t="s">
        <v>1035</v>
      </c>
      <c r="O50" s="20" t="s">
        <v>1035</v>
      </c>
      <c r="P50" s="20" t="s">
        <v>1035</v>
      </c>
      <c r="Q50" s="20" t="s">
        <v>1035</v>
      </c>
      <c r="R50" s="20" t="s">
        <v>1035</v>
      </c>
      <c r="S50" s="20" t="s">
        <v>503</v>
      </c>
      <c r="T50" s="20" t="s">
        <v>503</v>
      </c>
      <c r="U50" s="20" t="s">
        <v>503</v>
      </c>
      <c r="V50" s="19" t="s">
        <v>503</v>
      </c>
      <c r="W50" s="19" t="s">
        <v>503</v>
      </c>
      <c r="X50" s="19" t="s">
        <v>503</v>
      </c>
      <c r="Y50" s="19" t="s">
        <v>503</v>
      </c>
      <c r="Z50" s="19" t="s">
        <v>503</v>
      </c>
      <c r="AA50" s="19" t="s">
        <v>1035</v>
      </c>
      <c r="AB50" s="19" t="s">
        <v>1035</v>
      </c>
      <c r="AC50" s="19" t="s">
        <v>1035</v>
      </c>
    </row>
    <row r="51" spans="2:29">
      <c r="B51" s="19"/>
      <c r="C51" s="11"/>
      <c r="D51" s="20"/>
      <c r="E51" s="20" t="s">
        <v>196</v>
      </c>
      <c r="F51" s="20" t="s">
        <v>1036</v>
      </c>
      <c r="G51" s="20" t="s">
        <v>197</v>
      </c>
      <c r="H51" s="20" t="s">
        <v>198</v>
      </c>
      <c r="I51" s="20" t="s">
        <v>200</v>
      </c>
      <c r="J51" s="27" t="s">
        <v>503</v>
      </c>
      <c r="K51" s="20" t="s">
        <v>503</v>
      </c>
      <c r="L51" s="20" t="s">
        <v>503</v>
      </c>
      <c r="M51" s="20" t="s">
        <v>503</v>
      </c>
      <c r="N51" s="20" t="s">
        <v>1035</v>
      </c>
      <c r="O51" s="20" t="s">
        <v>1035</v>
      </c>
      <c r="P51" s="20" t="s">
        <v>1035</v>
      </c>
      <c r="Q51" s="20" t="s">
        <v>1035</v>
      </c>
      <c r="R51" s="20" t="s">
        <v>1035</v>
      </c>
      <c r="S51" s="20" t="s">
        <v>503</v>
      </c>
      <c r="T51" s="20" t="s">
        <v>503</v>
      </c>
      <c r="U51" s="20" t="s">
        <v>503</v>
      </c>
      <c r="V51" s="19" t="s">
        <v>503</v>
      </c>
      <c r="W51" s="19" t="s">
        <v>503</v>
      </c>
      <c r="X51" s="19" t="s">
        <v>503</v>
      </c>
      <c r="Y51" s="19" t="s">
        <v>503</v>
      </c>
      <c r="Z51" s="19" t="s">
        <v>503</v>
      </c>
      <c r="AA51" s="19" t="s">
        <v>1035</v>
      </c>
      <c r="AB51" s="19" t="s">
        <v>1035</v>
      </c>
      <c r="AC51" s="19" t="s">
        <v>1035</v>
      </c>
    </row>
    <row r="52" spans="2:29">
      <c r="B52" s="19"/>
      <c r="C52" s="11"/>
      <c r="D52" s="20"/>
      <c r="E52" s="20" t="s">
        <v>196</v>
      </c>
      <c r="F52" s="20" t="s">
        <v>1037</v>
      </c>
      <c r="G52" s="20" t="s">
        <v>197</v>
      </c>
      <c r="H52" s="20" t="s">
        <v>201</v>
      </c>
      <c r="I52" s="20" t="s">
        <v>201</v>
      </c>
      <c r="J52" s="27" t="s">
        <v>503</v>
      </c>
      <c r="K52" s="20" t="s">
        <v>503</v>
      </c>
      <c r="L52" s="20" t="s">
        <v>503</v>
      </c>
      <c r="M52" s="20" t="s">
        <v>503</v>
      </c>
      <c r="N52" s="20" t="s">
        <v>1035</v>
      </c>
      <c r="O52" s="20" t="s">
        <v>1035</v>
      </c>
      <c r="P52" s="20" t="s">
        <v>1035</v>
      </c>
      <c r="Q52" s="20" t="s">
        <v>1035</v>
      </c>
      <c r="R52" s="20" t="s">
        <v>1035</v>
      </c>
      <c r="S52" s="20" t="s">
        <v>503</v>
      </c>
      <c r="T52" s="20" t="s">
        <v>503</v>
      </c>
      <c r="U52" s="20" t="s">
        <v>503</v>
      </c>
      <c r="V52" s="19" t="s">
        <v>503</v>
      </c>
      <c r="W52" s="19" t="s">
        <v>503</v>
      </c>
      <c r="X52" s="19" t="s">
        <v>503</v>
      </c>
      <c r="Y52" s="19" t="s">
        <v>503</v>
      </c>
      <c r="Z52" s="19" t="s">
        <v>503</v>
      </c>
      <c r="AA52" s="19" t="s">
        <v>1035</v>
      </c>
      <c r="AB52" s="19" t="s">
        <v>1035</v>
      </c>
      <c r="AC52" s="19" t="s">
        <v>1036</v>
      </c>
    </row>
    <row r="53" spans="2:29">
      <c r="B53" s="19"/>
      <c r="C53" s="11"/>
      <c r="D53" s="20"/>
      <c r="E53" s="20" t="s">
        <v>196</v>
      </c>
      <c r="F53" s="20" t="s">
        <v>1037</v>
      </c>
      <c r="G53" s="20" t="s">
        <v>197</v>
      </c>
      <c r="H53" s="20" t="s">
        <v>201</v>
      </c>
      <c r="I53" s="20" t="s">
        <v>201</v>
      </c>
      <c r="J53" s="27" t="s">
        <v>503</v>
      </c>
      <c r="K53" s="20" t="s">
        <v>503</v>
      </c>
      <c r="L53" s="20" t="s">
        <v>503</v>
      </c>
      <c r="M53" s="20" t="s">
        <v>503</v>
      </c>
      <c r="N53" s="20" t="s">
        <v>1035</v>
      </c>
      <c r="O53" s="20" t="s">
        <v>1035</v>
      </c>
      <c r="P53" s="20" t="s">
        <v>1035</v>
      </c>
      <c r="Q53" s="20" t="s">
        <v>1035</v>
      </c>
      <c r="R53" s="20" t="s">
        <v>1035</v>
      </c>
      <c r="S53" s="20" t="s">
        <v>503</v>
      </c>
      <c r="T53" s="20" t="s">
        <v>503</v>
      </c>
      <c r="U53" s="20" t="s">
        <v>503</v>
      </c>
      <c r="V53" s="19" t="s">
        <v>503</v>
      </c>
      <c r="W53" s="19" t="s">
        <v>503</v>
      </c>
      <c r="X53" s="19" t="s">
        <v>503</v>
      </c>
      <c r="Y53" s="19" t="s">
        <v>503</v>
      </c>
      <c r="Z53" s="19" t="s">
        <v>503</v>
      </c>
      <c r="AA53" s="19" t="s">
        <v>1035</v>
      </c>
      <c r="AB53" s="19" t="s">
        <v>1035</v>
      </c>
      <c r="AC53" s="19" t="s">
        <v>1035</v>
      </c>
    </row>
    <row r="54" spans="2:29">
      <c r="B54" s="19"/>
      <c r="C54" s="11"/>
      <c r="D54" s="20"/>
      <c r="E54" s="20" t="s">
        <v>196</v>
      </c>
      <c r="F54" s="20" t="s">
        <v>1038</v>
      </c>
      <c r="G54" s="20" t="s">
        <v>197</v>
      </c>
      <c r="H54" s="20" t="s">
        <v>202</v>
      </c>
      <c r="I54" s="20" t="s">
        <v>202</v>
      </c>
      <c r="J54" s="27" t="s">
        <v>503</v>
      </c>
      <c r="K54" s="20" t="s">
        <v>503</v>
      </c>
      <c r="L54" s="20" t="s">
        <v>503</v>
      </c>
      <c r="M54" s="20" t="s">
        <v>503</v>
      </c>
      <c r="N54" s="20" t="s">
        <v>1035</v>
      </c>
      <c r="O54" s="20" t="s">
        <v>1035</v>
      </c>
      <c r="P54" s="20" t="s">
        <v>1035</v>
      </c>
      <c r="Q54" s="20" t="s">
        <v>1035</v>
      </c>
      <c r="R54" s="20" t="s">
        <v>1035</v>
      </c>
      <c r="S54" s="20" t="s">
        <v>503</v>
      </c>
      <c r="T54" s="20" t="s">
        <v>503</v>
      </c>
      <c r="U54" s="20" t="s">
        <v>503</v>
      </c>
      <c r="V54" s="19" t="s">
        <v>503</v>
      </c>
      <c r="W54" s="19" t="s">
        <v>503</v>
      </c>
      <c r="X54" s="19" t="s">
        <v>503</v>
      </c>
      <c r="Y54" s="19" t="s">
        <v>503</v>
      </c>
      <c r="Z54" s="19" t="s">
        <v>503</v>
      </c>
      <c r="AA54" s="19" t="s">
        <v>1035</v>
      </c>
      <c r="AB54" s="19" t="s">
        <v>1035</v>
      </c>
      <c r="AC54" s="19" t="s">
        <v>1036</v>
      </c>
    </row>
    <row r="55" spans="2:29">
      <c r="B55" s="19"/>
      <c r="C55" s="60"/>
      <c r="D55" s="20"/>
      <c r="E55" s="20" t="s">
        <v>196</v>
      </c>
      <c r="F55" s="20" t="s">
        <v>1038</v>
      </c>
      <c r="G55" s="20" t="s">
        <v>197</v>
      </c>
      <c r="H55" s="20" t="s">
        <v>202</v>
      </c>
      <c r="I55" s="20" t="s">
        <v>202</v>
      </c>
      <c r="J55" s="27" t="s">
        <v>503</v>
      </c>
      <c r="K55" s="20" t="s">
        <v>503</v>
      </c>
      <c r="L55" s="20" t="s">
        <v>503</v>
      </c>
      <c r="M55" s="20" t="s">
        <v>503</v>
      </c>
      <c r="N55" s="20" t="s">
        <v>1035</v>
      </c>
      <c r="O55" s="20" t="s">
        <v>1035</v>
      </c>
      <c r="P55" s="20" t="s">
        <v>1035</v>
      </c>
      <c r="Q55" s="20" t="s">
        <v>1035</v>
      </c>
      <c r="R55" s="20" t="s">
        <v>1035</v>
      </c>
      <c r="S55" s="20" t="s">
        <v>503</v>
      </c>
      <c r="T55" s="20" t="s">
        <v>503</v>
      </c>
      <c r="U55" s="20" t="s">
        <v>503</v>
      </c>
      <c r="V55" s="19" t="s">
        <v>503</v>
      </c>
      <c r="W55" s="19" t="s">
        <v>503</v>
      </c>
      <c r="X55" s="19" t="s">
        <v>503</v>
      </c>
      <c r="Y55" s="19" t="s">
        <v>503</v>
      </c>
      <c r="Z55" s="19" t="s">
        <v>503</v>
      </c>
      <c r="AA55" s="19" t="s">
        <v>1035</v>
      </c>
      <c r="AB55" s="19" t="s">
        <v>1035</v>
      </c>
      <c r="AC55" s="19" t="s">
        <v>1035</v>
      </c>
    </row>
    <row r="56" spans="2:29">
      <c r="B56" s="19"/>
      <c r="C56" s="11"/>
      <c r="D56" s="20"/>
      <c r="E56" s="20" t="s">
        <v>196</v>
      </c>
      <c r="F56" s="20" t="s">
        <v>1039</v>
      </c>
      <c r="G56" s="20" t="s">
        <v>197</v>
      </c>
      <c r="H56" s="20" t="s">
        <v>203</v>
      </c>
      <c r="I56" s="20" t="s">
        <v>203</v>
      </c>
      <c r="J56" s="27" t="s">
        <v>503</v>
      </c>
      <c r="K56" s="20" t="s">
        <v>503</v>
      </c>
      <c r="L56" s="20" t="s">
        <v>503</v>
      </c>
      <c r="M56" s="20" t="s">
        <v>503</v>
      </c>
      <c r="N56" s="20" t="s">
        <v>1035</v>
      </c>
      <c r="O56" s="20" t="s">
        <v>1035</v>
      </c>
      <c r="P56" s="20" t="s">
        <v>1035</v>
      </c>
      <c r="Q56" s="20" t="s">
        <v>1035</v>
      </c>
      <c r="R56" s="20" t="s">
        <v>1035</v>
      </c>
      <c r="S56" s="20" t="s">
        <v>503</v>
      </c>
      <c r="T56" s="20" t="s">
        <v>503</v>
      </c>
      <c r="U56" s="20" t="s">
        <v>503</v>
      </c>
      <c r="V56" s="19" t="s">
        <v>503</v>
      </c>
      <c r="W56" s="19" t="s">
        <v>503</v>
      </c>
      <c r="X56" s="19" t="s">
        <v>503</v>
      </c>
      <c r="Y56" s="19" t="s">
        <v>503</v>
      </c>
      <c r="Z56" s="19" t="s">
        <v>503</v>
      </c>
      <c r="AA56" s="19" t="s">
        <v>1035</v>
      </c>
      <c r="AB56" s="19" t="s">
        <v>1035</v>
      </c>
      <c r="AC56" s="19" t="s">
        <v>1036</v>
      </c>
    </row>
    <row r="57" spans="2:29">
      <c r="B57" s="19"/>
      <c r="C57" s="11"/>
      <c r="D57" s="20"/>
      <c r="E57" s="20" t="s">
        <v>196</v>
      </c>
      <c r="F57" s="20" t="s">
        <v>1039</v>
      </c>
      <c r="G57" s="20" t="s">
        <v>197</v>
      </c>
      <c r="H57" s="20" t="s">
        <v>203</v>
      </c>
      <c r="I57" s="20" t="s">
        <v>203</v>
      </c>
      <c r="J57" s="27" t="s">
        <v>503</v>
      </c>
      <c r="K57" s="20" t="s">
        <v>503</v>
      </c>
      <c r="L57" s="20" t="s">
        <v>503</v>
      </c>
      <c r="M57" s="20" t="s">
        <v>503</v>
      </c>
      <c r="N57" s="20" t="s">
        <v>1035</v>
      </c>
      <c r="O57" s="20" t="s">
        <v>1035</v>
      </c>
      <c r="P57" s="20" t="s">
        <v>1035</v>
      </c>
      <c r="Q57" s="20" t="s">
        <v>1035</v>
      </c>
      <c r="R57" s="20" t="s">
        <v>1035</v>
      </c>
      <c r="S57" s="20" t="s">
        <v>503</v>
      </c>
      <c r="T57" s="20" t="s">
        <v>503</v>
      </c>
      <c r="U57" s="20" t="s">
        <v>503</v>
      </c>
      <c r="V57" s="19" t="s">
        <v>503</v>
      </c>
      <c r="W57" s="19" t="s">
        <v>503</v>
      </c>
      <c r="X57" s="19" t="s">
        <v>503</v>
      </c>
      <c r="Y57" s="19" t="s">
        <v>503</v>
      </c>
      <c r="Z57" s="19" t="s">
        <v>503</v>
      </c>
      <c r="AA57" s="19" t="s">
        <v>1035</v>
      </c>
      <c r="AB57" s="19" t="s">
        <v>1035</v>
      </c>
      <c r="AC57" s="19" t="s">
        <v>1035</v>
      </c>
    </row>
    <row r="58" spans="2:29">
      <c r="B58" s="19"/>
      <c r="C58" s="11"/>
      <c r="D58" s="20"/>
      <c r="E58" s="20" t="s">
        <v>196</v>
      </c>
      <c r="F58" s="20" t="s">
        <v>1050</v>
      </c>
      <c r="G58" s="20" t="s">
        <v>197</v>
      </c>
      <c r="H58" s="20" t="s">
        <v>204</v>
      </c>
      <c r="I58" s="20" t="s">
        <v>204</v>
      </c>
      <c r="J58" s="27" t="s">
        <v>503</v>
      </c>
      <c r="K58" s="20" t="s">
        <v>503</v>
      </c>
      <c r="L58" s="20" t="s">
        <v>503</v>
      </c>
      <c r="M58" s="20" t="s">
        <v>503</v>
      </c>
      <c r="N58" s="20" t="s">
        <v>1035</v>
      </c>
      <c r="O58" s="20" t="s">
        <v>1035</v>
      </c>
      <c r="P58" s="20" t="s">
        <v>1035</v>
      </c>
      <c r="Q58" s="20" t="s">
        <v>1035</v>
      </c>
      <c r="R58" s="20" t="s">
        <v>1035</v>
      </c>
      <c r="S58" s="20" t="s">
        <v>503</v>
      </c>
      <c r="T58" s="20" t="s">
        <v>503</v>
      </c>
      <c r="U58" s="20" t="s">
        <v>503</v>
      </c>
      <c r="V58" s="19" t="s">
        <v>503</v>
      </c>
      <c r="W58" s="19" t="s">
        <v>503</v>
      </c>
      <c r="X58" s="19" t="s">
        <v>503</v>
      </c>
      <c r="Y58" s="19" t="s">
        <v>503</v>
      </c>
      <c r="Z58" s="19" t="s">
        <v>503</v>
      </c>
      <c r="AA58" s="19" t="s">
        <v>1035</v>
      </c>
      <c r="AB58" s="19" t="s">
        <v>1035</v>
      </c>
      <c r="AC58" s="19" t="s">
        <v>1036</v>
      </c>
    </row>
    <row r="59" spans="2:29">
      <c r="B59" s="19"/>
      <c r="C59" s="11"/>
      <c r="D59" s="20"/>
      <c r="E59" s="20" t="s">
        <v>196</v>
      </c>
      <c r="F59" s="20" t="s">
        <v>1050</v>
      </c>
      <c r="G59" s="20" t="s">
        <v>197</v>
      </c>
      <c r="H59" s="20" t="s">
        <v>204</v>
      </c>
      <c r="I59" s="20" t="s">
        <v>204</v>
      </c>
      <c r="J59" s="27" t="s">
        <v>503</v>
      </c>
      <c r="K59" s="20" t="s">
        <v>503</v>
      </c>
      <c r="L59" s="20" t="s">
        <v>503</v>
      </c>
      <c r="M59" s="20" t="s">
        <v>503</v>
      </c>
      <c r="N59" s="20" t="s">
        <v>1035</v>
      </c>
      <c r="O59" s="20" t="s">
        <v>1035</v>
      </c>
      <c r="P59" s="20" t="s">
        <v>1035</v>
      </c>
      <c r="Q59" s="20" t="s">
        <v>1035</v>
      </c>
      <c r="R59" s="20" t="s">
        <v>1035</v>
      </c>
      <c r="S59" s="20" t="s">
        <v>503</v>
      </c>
      <c r="T59" s="20" t="s">
        <v>503</v>
      </c>
      <c r="U59" s="20" t="s">
        <v>503</v>
      </c>
      <c r="V59" s="19" t="s">
        <v>503</v>
      </c>
      <c r="W59" s="19" t="s">
        <v>503</v>
      </c>
      <c r="X59" s="19" t="s">
        <v>503</v>
      </c>
      <c r="Y59" s="19" t="s">
        <v>503</v>
      </c>
      <c r="Z59" s="19" t="s">
        <v>503</v>
      </c>
      <c r="AA59" s="19" t="s">
        <v>1035</v>
      </c>
      <c r="AB59" s="19" t="s">
        <v>1035</v>
      </c>
      <c r="AC59" s="19" t="s">
        <v>1035</v>
      </c>
    </row>
    <row r="60" spans="2:29" s="3" customFormat="1">
      <c r="B60" s="14"/>
      <c r="C60" s="23"/>
      <c r="D60" s="58"/>
      <c r="E60" s="58" t="s">
        <v>205</v>
      </c>
      <c r="F60" s="58" t="s">
        <v>1040</v>
      </c>
      <c r="G60" s="58" t="s">
        <v>206</v>
      </c>
      <c r="H60" s="58" t="s">
        <v>206</v>
      </c>
      <c r="I60" s="58" t="s">
        <v>206</v>
      </c>
      <c r="J60" s="59" t="s">
        <v>503</v>
      </c>
      <c r="K60" s="58" t="s">
        <v>503</v>
      </c>
      <c r="L60" s="58" t="s">
        <v>503</v>
      </c>
      <c r="M60" s="58" t="s">
        <v>503</v>
      </c>
      <c r="N60" s="58" t="s">
        <v>1035</v>
      </c>
      <c r="O60" s="58" t="s">
        <v>1035</v>
      </c>
      <c r="P60" s="58" t="s">
        <v>1035</v>
      </c>
      <c r="Q60" s="58" t="s">
        <v>1035</v>
      </c>
      <c r="R60" s="58" t="s">
        <v>1035</v>
      </c>
      <c r="S60" s="58" t="s">
        <v>503</v>
      </c>
      <c r="T60" s="58" t="s">
        <v>503</v>
      </c>
      <c r="U60" s="58" t="s">
        <v>503</v>
      </c>
      <c r="V60" s="14" t="s">
        <v>503</v>
      </c>
      <c r="W60" s="14" t="s">
        <v>503</v>
      </c>
      <c r="X60" s="19" t="s">
        <v>503</v>
      </c>
      <c r="Y60" s="19" t="s">
        <v>503</v>
      </c>
      <c r="Z60" s="19" t="s">
        <v>503</v>
      </c>
      <c r="AA60" s="19" t="s">
        <v>1035</v>
      </c>
      <c r="AB60" s="19" t="s">
        <v>1036</v>
      </c>
      <c r="AC60" s="19" t="s">
        <v>1036</v>
      </c>
    </row>
    <row r="61" spans="2:29">
      <c r="B61" s="14"/>
      <c r="C61" s="23"/>
      <c r="D61" s="20"/>
      <c r="E61" s="20" t="s">
        <v>205</v>
      </c>
      <c r="F61" s="20" t="s">
        <v>1036</v>
      </c>
      <c r="G61" s="20" t="s">
        <v>206</v>
      </c>
      <c r="H61" s="20" t="s">
        <v>207</v>
      </c>
      <c r="I61" s="20" t="s">
        <v>207</v>
      </c>
      <c r="J61" s="27" t="s">
        <v>503</v>
      </c>
      <c r="K61" s="20" t="s">
        <v>503</v>
      </c>
      <c r="L61" s="20" t="s">
        <v>503</v>
      </c>
      <c r="M61" s="20" t="s">
        <v>503</v>
      </c>
      <c r="N61" s="20" t="s">
        <v>1035</v>
      </c>
      <c r="O61" s="20" t="s">
        <v>1035</v>
      </c>
      <c r="P61" s="20" t="s">
        <v>1035</v>
      </c>
      <c r="Q61" s="20" t="s">
        <v>1035</v>
      </c>
      <c r="R61" s="20" t="s">
        <v>1035</v>
      </c>
      <c r="S61" s="20" t="s">
        <v>503</v>
      </c>
      <c r="T61" s="20" t="s">
        <v>503</v>
      </c>
      <c r="U61" s="20" t="s">
        <v>503</v>
      </c>
      <c r="V61" s="19" t="s">
        <v>503</v>
      </c>
      <c r="W61" s="19" t="s">
        <v>503</v>
      </c>
      <c r="X61" s="19" t="s">
        <v>503</v>
      </c>
      <c r="Y61" s="19" t="s">
        <v>503</v>
      </c>
      <c r="Z61" s="19" t="s">
        <v>503</v>
      </c>
      <c r="AA61" s="19" t="s">
        <v>1035</v>
      </c>
      <c r="AB61" s="19" t="s">
        <v>1035</v>
      </c>
      <c r="AC61" s="19" t="s">
        <v>1036</v>
      </c>
    </row>
    <row r="62" spans="2:29">
      <c r="B62" s="19"/>
      <c r="C62" s="23"/>
      <c r="D62" s="20"/>
      <c r="E62" s="20" t="s">
        <v>205</v>
      </c>
      <c r="F62" s="20" t="s">
        <v>1036</v>
      </c>
      <c r="G62" s="20" t="s">
        <v>206</v>
      </c>
      <c r="H62" s="20" t="s">
        <v>207</v>
      </c>
      <c r="I62" s="20" t="s">
        <v>207</v>
      </c>
      <c r="J62" s="27" t="s">
        <v>503</v>
      </c>
      <c r="K62" s="20" t="s">
        <v>503</v>
      </c>
      <c r="L62" s="20" t="s">
        <v>503</v>
      </c>
      <c r="M62" s="20" t="s">
        <v>503</v>
      </c>
      <c r="N62" s="20" t="s">
        <v>1035</v>
      </c>
      <c r="O62" s="20" t="s">
        <v>1035</v>
      </c>
      <c r="P62" s="20" t="s">
        <v>1035</v>
      </c>
      <c r="Q62" s="20" t="s">
        <v>1035</v>
      </c>
      <c r="R62" s="20" t="s">
        <v>1035</v>
      </c>
      <c r="S62" s="20" t="s">
        <v>503</v>
      </c>
      <c r="T62" s="20" t="s">
        <v>503</v>
      </c>
      <c r="U62" s="20" t="s">
        <v>503</v>
      </c>
      <c r="V62" s="19" t="s">
        <v>503</v>
      </c>
      <c r="W62" s="19" t="s">
        <v>503</v>
      </c>
      <c r="X62" s="19" t="s">
        <v>503</v>
      </c>
      <c r="Y62" s="19" t="s">
        <v>503</v>
      </c>
      <c r="Z62" s="19" t="s">
        <v>503</v>
      </c>
      <c r="AA62" s="19" t="s">
        <v>1035</v>
      </c>
      <c r="AB62" s="19" t="s">
        <v>1035</v>
      </c>
      <c r="AC62" s="19" t="s">
        <v>1035</v>
      </c>
    </row>
    <row r="63" spans="2:29">
      <c r="B63" s="19"/>
      <c r="C63" s="23"/>
      <c r="D63" s="20"/>
      <c r="E63" s="20" t="s">
        <v>205</v>
      </c>
      <c r="F63" s="20" t="s">
        <v>1037</v>
      </c>
      <c r="G63" s="20" t="s">
        <v>206</v>
      </c>
      <c r="H63" s="20" t="s">
        <v>208</v>
      </c>
      <c r="I63" s="20" t="s">
        <v>208</v>
      </c>
      <c r="J63" s="27" t="s">
        <v>503</v>
      </c>
      <c r="K63" s="20" t="s">
        <v>503</v>
      </c>
      <c r="L63" s="20" t="s">
        <v>503</v>
      </c>
      <c r="M63" s="20" t="s">
        <v>503</v>
      </c>
      <c r="N63" s="20" t="s">
        <v>1035</v>
      </c>
      <c r="O63" s="20" t="s">
        <v>1035</v>
      </c>
      <c r="P63" s="20" t="s">
        <v>1035</v>
      </c>
      <c r="Q63" s="20" t="s">
        <v>1035</v>
      </c>
      <c r="R63" s="20" t="s">
        <v>1035</v>
      </c>
      <c r="S63" s="20" t="s">
        <v>503</v>
      </c>
      <c r="T63" s="20" t="s">
        <v>503</v>
      </c>
      <c r="U63" s="20" t="s">
        <v>503</v>
      </c>
      <c r="V63" s="19" t="s">
        <v>503</v>
      </c>
      <c r="W63" s="19" t="s">
        <v>503</v>
      </c>
      <c r="X63" s="19" t="s">
        <v>503</v>
      </c>
      <c r="Y63" s="19" t="s">
        <v>503</v>
      </c>
      <c r="Z63" s="19" t="s">
        <v>503</v>
      </c>
      <c r="AA63" s="19" t="s">
        <v>1035</v>
      </c>
      <c r="AB63" s="19" t="s">
        <v>1035</v>
      </c>
      <c r="AC63" s="19" t="s">
        <v>1036</v>
      </c>
    </row>
    <row r="64" spans="2:29">
      <c r="B64" s="19"/>
      <c r="C64" s="23"/>
      <c r="D64" s="20"/>
      <c r="E64" s="20" t="s">
        <v>205</v>
      </c>
      <c r="F64" s="20" t="s">
        <v>1037</v>
      </c>
      <c r="G64" s="20" t="s">
        <v>206</v>
      </c>
      <c r="H64" s="20" t="s">
        <v>208</v>
      </c>
      <c r="I64" s="20" t="s">
        <v>208</v>
      </c>
      <c r="J64" s="27" t="s">
        <v>503</v>
      </c>
      <c r="K64" s="20" t="s">
        <v>503</v>
      </c>
      <c r="L64" s="20" t="s">
        <v>503</v>
      </c>
      <c r="M64" s="20" t="s">
        <v>503</v>
      </c>
      <c r="N64" s="20" t="s">
        <v>1035</v>
      </c>
      <c r="O64" s="20" t="s">
        <v>1035</v>
      </c>
      <c r="P64" s="20" t="s">
        <v>1035</v>
      </c>
      <c r="Q64" s="20" t="s">
        <v>1035</v>
      </c>
      <c r="R64" s="20" t="s">
        <v>1035</v>
      </c>
      <c r="S64" s="20" t="s">
        <v>503</v>
      </c>
      <c r="T64" s="20" t="s">
        <v>503</v>
      </c>
      <c r="U64" s="20" t="s">
        <v>503</v>
      </c>
      <c r="V64" s="19" t="s">
        <v>503</v>
      </c>
      <c r="W64" s="19" t="s">
        <v>503</v>
      </c>
      <c r="X64" s="19" t="s">
        <v>503</v>
      </c>
      <c r="Y64" s="19" t="s">
        <v>503</v>
      </c>
      <c r="Z64" s="19" t="s">
        <v>503</v>
      </c>
      <c r="AA64" s="19" t="s">
        <v>1035</v>
      </c>
      <c r="AB64" s="19" t="s">
        <v>1035</v>
      </c>
      <c r="AC64" s="19" t="s">
        <v>1035</v>
      </c>
    </row>
    <row r="65" spans="2:29">
      <c r="B65" s="19"/>
      <c r="C65" s="23"/>
      <c r="D65" s="20"/>
      <c r="E65" s="20" t="s">
        <v>205</v>
      </c>
      <c r="F65" s="20" t="s">
        <v>1038</v>
      </c>
      <c r="G65" s="20" t="s">
        <v>206</v>
      </c>
      <c r="H65" s="20" t="s">
        <v>209</v>
      </c>
      <c r="I65" s="20" t="s">
        <v>209</v>
      </c>
      <c r="J65" s="27" t="s">
        <v>503</v>
      </c>
      <c r="K65" s="20" t="s">
        <v>503</v>
      </c>
      <c r="L65" s="20" t="s">
        <v>503</v>
      </c>
      <c r="M65" s="20" t="s">
        <v>503</v>
      </c>
      <c r="N65" s="20" t="s">
        <v>1035</v>
      </c>
      <c r="O65" s="20" t="s">
        <v>1035</v>
      </c>
      <c r="P65" s="20" t="s">
        <v>1035</v>
      </c>
      <c r="Q65" s="20" t="s">
        <v>1035</v>
      </c>
      <c r="R65" s="20" t="s">
        <v>1035</v>
      </c>
      <c r="S65" s="20" t="s">
        <v>503</v>
      </c>
      <c r="T65" s="20" t="s">
        <v>503</v>
      </c>
      <c r="U65" s="20" t="s">
        <v>503</v>
      </c>
      <c r="V65" s="19" t="s">
        <v>503</v>
      </c>
      <c r="W65" s="19" t="s">
        <v>503</v>
      </c>
      <c r="X65" s="19" t="s">
        <v>503</v>
      </c>
      <c r="Y65" s="19" t="s">
        <v>503</v>
      </c>
      <c r="Z65" s="19" t="s">
        <v>503</v>
      </c>
      <c r="AA65" s="19" t="s">
        <v>1035</v>
      </c>
      <c r="AB65" s="19" t="s">
        <v>1035</v>
      </c>
      <c r="AC65" s="19" t="s">
        <v>1036</v>
      </c>
    </row>
    <row r="66" spans="2:29">
      <c r="B66" s="19"/>
      <c r="C66" s="23"/>
      <c r="D66" s="20"/>
      <c r="E66" s="20" t="s">
        <v>205</v>
      </c>
      <c r="F66" s="20" t="s">
        <v>1038</v>
      </c>
      <c r="G66" s="20" t="s">
        <v>206</v>
      </c>
      <c r="H66" s="20" t="s">
        <v>209</v>
      </c>
      <c r="I66" s="20" t="s">
        <v>209</v>
      </c>
      <c r="J66" s="27" t="s">
        <v>503</v>
      </c>
      <c r="K66" s="20" t="s">
        <v>503</v>
      </c>
      <c r="L66" s="20" t="s">
        <v>503</v>
      </c>
      <c r="M66" s="20" t="s">
        <v>503</v>
      </c>
      <c r="N66" s="20" t="s">
        <v>1035</v>
      </c>
      <c r="O66" s="20" t="s">
        <v>1035</v>
      </c>
      <c r="P66" s="20" t="s">
        <v>1035</v>
      </c>
      <c r="Q66" s="20" t="s">
        <v>1035</v>
      </c>
      <c r="R66" s="20" t="s">
        <v>1035</v>
      </c>
      <c r="S66" s="20" t="s">
        <v>503</v>
      </c>
      <c r="T66" s="20" t="s">
        <v>503</v>
      </c>
      <c r="U66" s="20" t="s">
        <v>503</v>
      </c>
      <c r="V66" s="19" t="s">
        <v>503</v>
      </c>
      <c r="W66" s="19" t="s">
        <v>503</v>
      </c>
      <c r="X66" s="19" t="s">
        <v>503</v>
      </c>
      <c r="Y66" s="19" t="s">
        <v>503</v>
      </c>
      <c r="Z66" s="19" t="s">
        <v>503</v>
      </c>
      <c r="AA66" s="19" t="s">
        <v>1035</v>
      </c>
      <c r="AB66" s="19" t="s">
        <v>1035</v>
      </c>
      <c r="AC66" s="19" t="s">
        <v>1035</v>
      </c>
    </row>
    <row r="67" spans="2:29">
      <c r="B67" s="19"/>
      <c r="C67" s="23"/>
      <c r="D67" s="20"/>
      <c r="E67" s="20" t="s">
        <v>205</v>
      </c>
      <c r="F67" s="20" t="s">
        <v>1039</v>
      </c>
      <c r="G67" s="20" t="s">
        <v>206</v>
      </c>
      <c r="H67" s="20" t="s">
        <v>210</v>
      </c>
      <c r="I67" s="20" t="s">
        <v>210</v>
      </c>
      <c r="J67" s="27" t="s">
        <v>503</v>
      </c>
      <c r="K67" s="20" t="s">
        <v>503</v>
      </c>
      <c r="L67" s="20" t="s">
        <v>503</v>
      </c>
      <c r="M67" s="20" t="s">
        <v>503</v>
      </c>
      <c r="N67" s="20" t="s">
        <v>1035</v>
      </c>
      <c r="O67" s="20" t="s">
        <v>1035</v>
      </c>
      <c r="P67" s="20" t="s">
        <v>1035</v>
      </c>
      <c r="Q67" s="20" t="s">
        <v>1035</v>
      </c>
      <c r="R67" s="20" t="s">
        <v>1035</v>
      </c>
      <c r="S67" s="20" t="s">
        <v>503</v>
      </c>
      <c r="T67" s="20" t="s">
        <v>503</v>
      </c>
      <c r="U67" s="20" t="s">
        <v>503</v>
      </c>
      <c r="V67" s="19" t="s">
        <v>503</v>
      </c>
      <c r="W67" s="19" t="s">
        <v>503</v>
      </c>
      <c r="X67" s="19" t="s">
        <v>503</v>
      </c>
      <c r="Y67" s="19" t="s">
        <v>503</v>
      </c>
      <c r="Z67" s="19" t="s">
        <v>503</v>
      </c>
      <c r="AA67" s="19" t="s">
        <v>1035</v>
      </c>
      <c r="AB67" s="19" t="s">
        <v>1035</v>
      </c>
      <c r="AC67" s="19" t="s">
        <v>1036</v>
      </c>
    </row>
    <row r="68" spans="2:29">
      <c r="B68" s="19"/>
      <c r="C68" s="23"/>
      <c r="D68" s="20"/>
      <c r="E68" s="20" t="s">
        <v>205</v>
      </c>
      <c r="F68" s="20" t="s">
        <v>1039</v>
      </c>
      <c r="G68" s="20" t="s">
        <v>206</v>
      </c>
      <c r="H68" s="20" t="s">
        <v>210</v>
      </c>
      <c r="I68" s="20" t="s">
        <v>210</v>
      </c>
      <c r="J68" s="27" t="s">
        <v>503</v>
      </c>
      <c r="K68" s="20" t="s">
        <v>503</v>
      </c>
      <c r="L68" s="20" t="s">
        <v>503</v>
      </c>
      <c r="M68" s="20" t="s">
        <v>503</v>
      </c>
      <c r="N68" s="20" t="s">
        <v>1035</v>
      </c>
      <c r="O68" s="20" t="s">
        <v>1035</v>
      </c>
      <c r="P68" s="20" t="s">
        <v>1035</v>
      </c>
      <c r="Q68" s="20" t="s">
        <v>1035</v>
      </c>
      <c r="R68" s="20" t="s">
        <v>1035</v>
      </c>
      <c r="S68" s="20" t="s">
        <v>503</v>
      </c>
      <c r="T68" s="20" t="s">
        <v>503</v>
      </c>
      <c r="U68" s="20" t="s">
        <v>503</v>
      </c>
      <c r="V68" s="19" t="s">
        <v>503</v>
      </c>
      <c r="W68" s="19" t="s">
        <v>503</v>
      </c>
      <c r="X68" s="19" t="s">
        <v>503</v>
      </c>
      <c r="Y68" s="19" t="s">
        <v>503</v>
      </c>
      <c r="Z68" s="19" t="s">
        <v>503</v>
      </c>
      <c r="AA68" s="19" t="s">
        <v>1035</v>
      </c>
      <c r="AB68" s="19" t="s">
        <v>1035</v>
      </c>
      <c r="AC68" s="19" t="s">
        <v>1035</v>
      </c>
    </row>
    <row r="69" spans="2:29">
      <c r="B69" s="19"/>
      <c r="C69" s="23"/>
      <c r="D69" s="20"/>
      <c r="E69" s="20" t="s">
        <v>205</v>
      </c>
      <c r="F69" s="20" t="s">
        <v>1050</v>
      </c>
      <c r="G69" s="20" t="s">
        <v>206</v>
      </c>
      <c r="H69" s="20" t="s">
        <v>211</v>
      </c>
      <c r="I69" s="20" t="s">
        <v>211</v>
      </c>
      <c r="J69" s="27" t="s">
        <v>503</v>
      </c>
      <c r="K69" s="20" t="s">
        <v>503</v>
      </c>
      <c r="L69" s="20" t="s">
        <v>503</v>
      </c>
      <c r="M69" s="20" t="s">
        <v>503</v>
      </c>
      <c r="N69" s="20" t="s">
        <v>1035</v>
      </c>
      <c r="O69" s="20" t="s">
        <v>1035</v>
      </c>
      <c r="P69" s="20" t="s">
        <v>1035</v>
      </c>
      <c r="Q69" s="20" t="s">
        <v>1035</v>
      </c>
      <c r="R69" s="20" t="s">
        <v>1035</v>
      </c>
      <c r="S69" s="20" t="s">
        <v>503</v>
      </c>
      <c r="T69" s="20" t="s">
        <v>503</v>
      </c>
      <c r="U69" s="20" t="s">
        <v>503</v>
      </c>
      <c r="V69" s="19" t="s">
        <v>503</v>
      </c>
      <c r="W69" s="19" t="s">
        <v>503</v>
      </c>
      <c r="X69" s="19" t="s">
        <v>503</v>
      </c>
      <c r="Y69" s="19" t="s">
        <v>503</v>
      </c>
      <c r="Z69" s="19" t="s">
        <v>503</v>
      </c>
      <c r="AA69" s="19" t="s">
        <v>1035</v>
      </c>
      <c r="AB69" s="19" t="s">
        <v>1035</v>
      </c>
      <c r="AC69" s="19" t="s">
        <v>1036</v>
      </c>
    </row>
    <row r="70" spans="2:29">
      <c r="B70" s="19"/>
      <c r="C70" s="23"/>
      <c r="D70" s="20"/>
      <c r="E70" s="20" t="s">
        <v>205</v>
      </c>
      <c r="F70" s="20" t="s">
        <v>1050</v>
      </c>
      <c r="G70" s="20" t="s">
        <v>206</v>
      </c>
      <c r="H70" s="20" t="s">
        <v>211</v>
      </c>
      <c r="I70" s="20" t="s">
        <v>211</v>
      </c>
      <c r="J70" s="27" t="s">
        <v>503</v>
      </c>
      <c r="K70" s="20" t="s">
        <v>503</v>
      </c>
      <c r="L70" s="20" t="s">
        <v>503</v>
      </c>
      <c r="M70" s="20" t="s">
        <v>503</v>
      </c>
      <c r="N70" s="20" t="s">
        <v>1035</v>
      </c>
      <c r="O70" s="20" t="s">
        <v>1035</v>
      </c>
      <c r="P70" s="20" t="s">
        <v>1035</v>
      </c>
      <c r="Q70" s="20" t="s">
        <v>1035</v>
      </c>
      <c r="R70" s="20" t="s">
        <v>1035</v>
      </c>
      <c r="S70" s="20" t="s">
        <v>503</v>
      </c>
      <c r="T70" s="20" t="s">
        <v>503</v>
      </c>
      <c r="U70" s="20" t="s">
        <v>503</v>
      </c>
      <c r="V70" s="19" t="s">
        <v>503</v>
      </c>
      <c r="W70" s="19" t="s">
        <v>503</v>
      </c>
      <c r="X70" s="19" t="s">
        <v>503</v>
      </c>
      <c r="Y70" s="19" t="s">
        <v>503</v>
      </c>
      <c r="Z70" s="19" t="s">
        <v>503</v>
      </c>
      <c r="AA70" s="19" t="s">
        <v>1035</v>
      </c>
      <c r="AB70" s="19" t="s">
        <v>1035</v>
      </c>
      <c r="AC70" s="19" t="s">
        <v>1035</v>
      </c>
    </row>
    <row r="71" spans="2:29">
      <c r="B71" s="19"/>
      <c r="C71" s="23"/>
      <c r="D71" s="20"/>
      <c r="E71" s="20" t="s">
        <v>205</v>
      </c>
      <c r="F71" s="20" t="s">
        <v>1040</v>
      </c>
      <c r="G71" s="20" t="s">
        <v>206</v>
      </c>
      <c r="H71" s="20" t="s">
        <v>212</v>
      </c>
      <c r="I71" s="20" t="s">
        <v>212</v>
      </c>
      <c r="J71" s="27" t="s">
        <v>503</v>
      </c>
      <c r="K71" s="20" t="s">
        <v>503</v>
      </c>
      <c r="L71" s="20" t="s">
        <v>503</v>
      </c>
      <c r="M71" s="20" t="s">
        <v>503</v>
      </c>
      <c r="N71" s="20" t="s">
        <v>1035</v>
      </c>
      <c r="O71" s="20" t="s">
        <v>1035</v>
      </c>
      <c r="P71" s="20" t="s">
        <v>1035</v>
      </c>
      <c r="Q71" s="20" t="s">
        <v>1035</v>
      </c>
      <c r="R71" s="20" t="s">
        <v>1035</v>
      </c>
      <c r="S71" s="20" t="s">
        <v>503</v>
      </c>
      <c r="T71" s="20" t="s">
        <v>503</v>
      </c>
      <c r="U71" s="20" t="s">
        <v>503</v>
      </c>
      <c r="V71" s="19" t="s">
        <v>503</v>
      </c>
      <c r="W71" s="19" t="s">
        <v>503</v>
      </c>
      <c r="X71" s="19" t="s">
        <v>503</v>
      </c>
      <c r="Y71" s="19" t="s">
        <v>503</v>
      </c>
      <c r="Z71" s="19" t="s">
        <v>503</v>
      </c>
      <c r="AA71" s="19" t="s">
        <v>1035</v>
      </c>
      <c r="AB71" s="19" t="s">
        <v>1035</v>
      </c>
      <c r="AC71" s="19" t="s">
        <v>1036</v>
      </c>
    </row>
    <row r="72" spans="2:29">
      <c r="B72" s="19"/>
      <c r="C72" s="23"/>
      <c r="D72" s="20"/>
      <c r="E72" s="20" t="s">
        <v>205</v>
      </c>
      <c r="F72" s="20" t="s">
        <v>1040</v>
      </c>
      <c r="G72" s="20" t="s">
        <v>206</v>
      </c>
      <c r="H72" s="20" t="s">
        <v>212</v>
      </c>
      <c r="I72" s="20" t="s">
        <v>212</v>
      </c>
      <c r="J72" s="27" t="s">
        <v>503</v>
      </c>
      <c r="K72" s="20" t="s">
        <v>503</v>
      </c>
      <c r="L72" s="20" t="s">
        <v>503</v>
      </c>
      <c r="M72" s="20" t="s">
        <v>503</v>
      </c>
      <c r="N72" s="20" t="s">
        <v>1035</v>
      </c>
      <c r="O72" s="20" t="s">
        <v>1035</v>
      </c>
      <c r="P72" s="20" t="s">
        <v>1035</v>
      </c>
      <c r="Q72" s="20" t="s">
        <v>1035</v>
      </c>
      <c r="R72" s="20" t="s">
        <v>1035</v>
      </c>
      <c r="S72" s="20" t="s">
        <v>503</v>
      </c>
      <c r="T72" s="20" t="s">
        <v>503</v>
      </c>
      <c r="U72" s="20" t="s">
        <v>503</v>
      </c>
      <c r="V72" s="19" t="s">
        <v>503</v>
      </c>
      <c r="W72" s="19" t="s">
        <v>503</v>
      </c>
      <c r="X72" s="19" t="s">
        <v>503</v>
      </c>
      <c r="Y72" s="19" t="s">
        <v>503</v>
      </c>
      <c r="Z72" s="19" t="s">
        <v>503</v>
      </c>
      <c r="AA72" s="19" t="s">
        <v>1035</v>
      </c>
      <c r="AB72" s="19" t="s">
        <v>1035</v>
      </c>
      <c r="AC72" s="19" t="s">
        <v>1035</v>
      </c>
    </row>
    <row r="73" spans="2:29">
      <c r="B73" s="19"/>
      <c r="C73" s="23"/>
      <c r="D73" s="20"/>
      <c r="E73" s="20" t="s">
        <v>213</v>
      </c>
      <c r="F73" s="20" t="s">
        <v>1042</v>
      </c>
      <c r="G73" s="20" t="s">
        <v>214</v>
      </c>
      <c r="H73" s="20" t="s">
        <v>214</v>
      </c>
      <c r="I73" s="20" t="s">
        <v>214</v>
      </c>
      <c r="J73" s="27" t="s">
        <v>503</v>
      </c>
      <c r="K73" s="20" t="s">
        <v>503</v>
      </c>
      <c r="L73" s="20" t="s">
        <v>503</v>
      </c>
      <c r="M73" s="20" t="s">
        <v>503</v>
      </c>
      <c r="N73" s="20" t="s">
        <v>1035</v>
      </c>
      <c r="O73" s="20" t="s">
        <v>1035</v>
      </c>
      <c r="P73" s="20" t="s">
        <v>1035</v>
      </c>
      <c r="Q73" s="20" t="s">
        <v>1035</v>
      </c>
      <c r="R73" s="20" t="s">
        <v>1035</v>
      </c>
      <c r="S73" s="20" t="s">
        <v>503</v>
      </c>
      <c r="T73" s="20" t="s">
        <v>503</v>
      </c>
      <c r="U73" s="20" t="s">
        <v>503</v>
      </c>
      <c r="V73" s="19" t="s">
        <v>503</v>
      </c>
      <c r="W73" s="19" t="s">
        <v>503</v>
      </c>
      <c r="X73" s="19" t="s">
        <v>503</v>
      </c>
      <c r="Y73" s="19" t="s">
        <v>503</v>
      </c>
      <c r="Z73" s="19" t="s">
        <v>503</v>
      </c>
      <c r="AA73" s="19" t="s">
        <v>1035</v>
      </c>
      <c r="AB73" s="19" t="s">
        <v>1036</v>
      </c>
      <c r="AC73" s="19" t="s">
        <v>1036</v>
      </c>
    </row>
    <row r="74" spans="2:29">
      <c r="B74" s="19"/>
      <c r="C74" s="23"/>
      <c r="D74" s="20"/>
      <c r="E74" s="20" t="s">
        <v>213</v>
      </c>
      <c r="F74" s="20" t="s">
        <v>1036</v>
      </c>
      <c r="G74" s="20" t="s">
        <v>214</v>
      </c>
      <c r="H74" s="20" t="s">
        <v>215</v>
      </c>
      <c r="I74" s="20" t="s">
        <v>215</v>
      </c>
      <c r="J74" s="27" t="s">
        <v>503</v>
      </c>
      <c r="K74" s="20" t="s">
        <v>503</v>
      </c>
      <c r="L74" s="20" t="s">
        <v>503</v>
      </c>
      <c r="M74" s="20" t="s">
        <v>503</v>
      </c>
      <c r="N74" s="20" t="s">
        <v>1035</v>
      </c>
      <c r="O74" s="20" t="s">
        <v>1035</v>
      </c>
      <c r="P74" s="20" t="s">
        <v>1035</v>
      </c>
      <c r="Q74" s="20" t="s">
        <v>1035</v>
      </c>
      <c r="R74" s="20" t="s">
        <v>1035</v>
      </c>
      <c r="S74" s="20" t="s">
        <v>503</v>
      </c>
      <c r="T74" s="20" t="s">
        <v>503</v>
      </c>
      <c r="U74" s="20" t="s">
        <v>503</v>
      </c>
      <c r="V74" s="19" t="s">
        <v>503</v>
      </c>
      <c r="W74" s="19" t="s">
        <v>503</v>
      </c>
      <c r="X74" s="19" t="s">
        <v>503</v>
      </c>
      <c r="Y74" s="19" t="s">
        <v>503</v>
      </c>
      <c r="Z74" s="19" t="s">
        <v>503</v>
      </c>
      <c r="AA74" s="19" t="s">
        <v>1035</v>
      </c>
      <c r="AB74" s="19" t="s">
        <v>1035</v>
      </c>
      <c r="AC74" s="19" t="s">
        <v>1036</v>
      </c>
    </row>
    <row r="75" spans="2:29">
      <c r="B75" s="19"/>
      <c r="C75" s="23"/>
      <c r="D75" s="20"/>
      <c r="E75" s="20" t="s">
        <v>213</v>
      </c>
      <c r="F75" s="20" t="s">
        <v>1036</v>
      </c>
      <c r="G75" s="20" t="s">
        <v>214</v>
      </c>
      <c r="H75" s="20" t="s">
        <v>215</v>
      </c>
      <c r="I75" s="20" t="s">
        <v>215</v>
      </c>
      <c r="J75" s="27" t="s">
        <v>503</v>
      </c>
      <c r="K75" s="20" t="s">
        <v>503</v>
      </c>
      <c r="L75" s="20" t="s">
        <v>503</v>
      </c>
      <c r="M75" s="20" t="s">
        <v>503</v>
      </c>
      <c r="N75" s="20" t="s">
        <v>1035</v>
      </c>
      <c r="O75" s="20" t="s">
        <v>1035</v>
      </c>
      <c r="P75" s="20" t="s">
        <v>1035</v>
      </c>
      <c r="Q75" s="20" t="s">
        <v>1035</v>
      </c>
      <c r="R75" s="20" t="s">
        <v>1035</v>
      </c>
      <c r="S75" s="20" t="s">
        <v>503</v>
      </c>
      <c r="T75" s="20" t="s">
        <v>503</v>
      </c>
      <c r="U75" s="20" t="s">
        <v>503</v>
      </c>
      <c r="V75" s="19" t="s">
        <v>503</v>
      </c>
      <c r="W75" s="19" t="s">
        <v>503</v>
      </c>
      <c r="X75" s="19" t="s">
        <v>503</v>
      </c>
      <c r="Y75" s="19" t="s">
        <v>503</v>
      </c>
      <c r="Z75" s="19" t="s">
        <v>503</v>
      </c>
      <c r="AA75" s="19" t="s">
        <v>1035</v>
      </c>
      <c r="AB75" s="19" t="s">
        <v>1035</v>
      </c>
      <c r="AC75" s="19" t="s">
        <v>1035</v>
      </c>
    </row>
    <row r="76" spans="2:29">
      <c r="B76" s="19"/>
      <c r="C76" s="23"/>
      <c r="D76" s="20"/>
      <c r="E76" s="20" t="s">
        <v>213</v>
      </c>
      <c r="F76" s="20" t="s">
        <v>1037</v>
      </c>
      <c r="G76" s="20" t="s">
        <v>214</v>
      </c>
      <c r="H76" s="20" t="s">
        <v>216</v>
      </c>
      <c r="I76" s="20" t="s">
        <v>216</v>
      </c>
      <c r="J76" s="27" t="s">
        <v>503</v>
      </c>
      <c r="K76" s="20" t="s">
        <v>503</v>
      </c>
      <c r="L76" s="20" t="s">
        <v>503</v>
      </c>
      <c r="M76" s="20" t="s">
        <v>503</v>
      </c>
      <c r="N76" s="20" t="s">
        <v>1035</v>
      </c>
      <c r="O76" s="20" t="s">
        <v>1035</v>
      </c>
      <c r="P76" s="20" t="s">
        <v>1035</v>
      </c>
      <c r="Q76" s="20" t="s">
        <v>1035</v>
      </c>
      <c r="R76" s="20" t="s">
        <v>1035</v>
      </c>
      <c r="S76" s="20" t="s">
        <v>503</v>
      </c>
      <c r="T76" s="20" t="s">
        <v>503</v>
      </c>
      <c r="U76" s="20" t="s">
        <v>503</v>
      </c>
      <c r="V76" s="19" t="s">
        <v>503</v>
      </c>
      <c r="W76" s="19" t="s">
        <v>503</v>
      </c>
      <c r="X76" s="19" t="s">
        <v>503</v>
      </c>
      <c r="Y76" s="19" t="s">
        <v>503</v>
      </c>
      <c r="Z76" s="19" t="s">
        <v>503</v>
      </c>
      <c r="AA76" s="19" t="s">
        <v>1035</v>
      </c>
      <c r="AB76" s="19" t="s">
        <v>1035</v>
      </c>
      <c r="AC76" s="19" t="s">
        <v>1036</v>
      </c>
    </row>
    <row r="77" spans="2:29">
      <c r="B77" s="19"/>
      <c r="C77" s="23"/>
      <c r="D77" s="20"/>
      <c r="E77" s="20" t="s">
        <v>213</v>
      </c>
      <c r="F77" s="20" t="s">
        <v>1037</v>
      </c>
      <c r="G77" s="20" t="s">
        <v>214</v>
      </c>
      <c r="H77" s="20" t="s">
        <v>216</v>
      </c>
      <c r="I77" s="20" t="s">
        <v>216</v>
      </c>
      <c r="J77" s="27" t="s">
        <v>503</v>
      </c>
      <c r="K77" s="20" t="s">
        <v>503</v>
      </c>
      <c r="L77" s="20" t="s">
        <v>503</v>
      </c>
      <c r="M77" s="20" t="s">
        <v>503</v>
      </c>
      <c r="N77" s="20" t="s">
        <v>1035</v>
      </c>
      <c r="O77" s="20" t="s">
        <v>1035</v>
      </c>
      <c r="P77" s="20" t="s">
        <v>1035</v>
      </c>
      <c r="Q77" s="20" t="s">
        <v>1035</v>
      </c>
      <c r="R77" s="20" t="s">
        <v>1035</v>
      </c>
      <c r="S77" s="20" t="s">
        <v>503</v>
      </c>
      <c r="T77" s="20" t="s">
        <v>503</v>
      </c>
      <c r="U77" s="20" t="s">
        <v>503</v>
      </c>
      <c r="V77" s="19" t="s">
        <v>503</v>
      </c>
      <c r="W77" s="19" t="s">
        <v>503</v>
      </c>
      <c r="X77" s="19" t="s">
        <v>503</v>
      </c>
      <c r="Y77" s="19" t="s">
        <v>503</v>
      </c>
      <c r="Z77" s="19" t="s">
        <v>503</v>
      </c>
      <c r="AA77" s="19" t="s">
        <v>1035</v>
      </c>
      <c r="AB77" s="19" t="s">
        <v>1035</v>
      </c>
      <c r="AC77" s="19" t="s">
        <v>1035</v>
      </c>
    </row>
    <row r="78" spans="2:29">
      <c r="B78" s="19"/>
      <c r="C78" s="23"/>
      <c r="D78" s="20"/>
      <c r="E78" s="20" t="s">
        <v>213</v>
      </c>
      <c r="F78" s="20" t="s">
        <v>1038</v>
      </c>
      <c r="G78" s="20" t="s">
        <v>214</v>
      </c>
      <c r="H78" s="20" t="s">
        <v>217</v>
      </c>
      <c r="I78" s="20" t="s">
        <v>217</v>
      </c>
      <c r="J78" s="27" t="s">
        <v>503</v>
      </c>
      <c r="K78" s="20" t="s">
        <v>503</v>
      </c>
      <c r="L78" s="20" t="s">
        <v>503</v>
      </c>
      <c r="M78" s="20" t="s">
        <v>503</v>
      </c>
      <c r="N78" s="20" t="s">
        <v>1035</v>
      </c>
      <c r="O78" s="20" t="s">
        <v>1035</v>
      </c>
      <c r="P78" s="20" t="s">
        <v>1035</v>
      </c>
      <c r="Q78" s="20" t="s">
        <v>1035</v>
      </c>
      <c r="R78" s="20" t="s">
        <v>1035</v>
      </c>
      <c r="S78" s="20" t="s">
        <v>503</v>
      </c>
      <c r="T78" s="20" t="s">
        <v>503</v>
      </c>
      <c r="U78" s="20" t="s">
        <v>503</v>
      </c>
      <c r="V78" s="19" t="s">
        <v>503</v>
      </c>
      <c r="W78" s="19" t="s">
        <v>503</v>
      </c>
      <c r="X78" s="19" t="s">
        <v>503</v>
      </c>
      <c r="Y78" s="19" t="s">
        <v>503</v>
      </c>
      <c r="Z78" s="19" t="s">
        <v>503</v>
      </c>
      <c r="AA78" s="19" t="s">
        <v>1035</v>
      </c>
      <c r="AB78" s="19" t="s">
        <v>1035</v>
      </c>
      <c r="AC78" s="19" t="s">
        <v>1036</v>
      </c>
    </row>
    <row r="79" spans="2:29">
      <c r="B79" s="19"/>
      <c r="C79" s="23"/>
      <c r="D79" s="20"/>
      <c r="E79" s="20" t="s">
        <v>213</v>
      </c>
      <c r="F79" s="20" t="s">
        <v>1038</v>
      </c>
      <c r="G79" s="20" t="s">
        <v>214</v>
      </c>
      <c r="H79" s="20" t="s">
        <v>217</v>
      </c>
      <c r="I79" s="20" t="s">
        <v>217</v>
      </c>
      <c r="J79" s="27" t="s">
        <v>503</v>
      </c>
      <c r="K79" s="20" t="s">
        <v>503</v>
      </c>
      <c r="L79" s="20" t="s">
        <v>503</v>
      </c>
      <c r="M79" s="20" t="s">
        <v>503</v>
      </c>
      <c r="N79" s="20" t="s">
        <v>1035</v>
      </c>
      <c r="O79" s="20" t="s">
        <v>1035</v>
      </c>
      <c r="P79" s="20" t="s">
        <v>1035</v>
      </c>
      <c r="Q79" s="20" t="s">
        <v>1035</v>
      </c>
      <c r="R79" s="20" t="s">
        <v>1035</v>
      </c>
      <c r="S79" s="20" t="s">
        <v>503</v>
      </c>
      <c r="T79" s="20" t="s">
        <v>503</v>
      </c>
      <c r="U79" s="20" t="s">
        <v>503</v>
      </c>
      <c r="V79" s="19" t="s">
        <v>503</v>
      </c>
      <c r="W79" s="19" t="s">
        <v>503</v>
      </c>
      <c r="X79" s="19" t="s">
        <v>503</v>
      </c>
      <c r="Y79" s="19" t="s">
        <v>503</v>
      </c>
      <c r="Z79" s="19" t="s">
        <v>503</v>
      </c>
      <c r="AA79" s="19" t="s">
        <v>1035</v>
      </c>
      <c r="AB79" s="19" t="s">
        <v>1035</v>
      </c>
      <c r="AC79" s="19" t="s">
        <v>1035</v>
      </c>
    </row>
    <row r="80" spans="2:29">
      <c r="B80" s="19"/>
      <c r="C80" s="23"/>
      <c r="D80" s="20"/>
      <c r="E80" s="20" t="s">
        <v>213</v>
      </c>
      <c r="F80" s="20" t="s">
        <v>1039</v>
      </c>
      <c r="G80" s="20" t="s">
        <v>214</v>
      </c>
      <c r="H80" s="20" t="s">
        <v>218</v>
      </c>
      <c r="I80" s="20" t="s">
        <v>218</v>
      </c>
      <c r="J80" s="27" t="s">
        <v>503</v>
      </c>
      <c r="K80" s="20" t="s">
        <v>503</v>
      </c>
      <c r="L80" s="20" t="s">
        <v>503</v>
      </c>
      <c r="M80" s="20" t="s">
        <v>503</v>
      </c>
      <c r="N80" s="20" t="s">
        <v>1035</v>
      </c>
      <c r="O80" s="20" t="s">
        <v>1035</v>
      </c>
      <c r="P80" s="20" t="s">
        <v>1035</v>
      </c>
      <c r="Q80" s="20" t="s">
        <v>1035</v>
      </c>
      <c r="R80" s="20" t="s">
        <v>1035</v>
      </c>
      <c r="S80" s="20" t="s">
        <v>503</v>
      </c>
      <c r="T80" s="20" t="s">
        <v>503</v>
      </c>
      <c r="U80" s="20" t="s">
        <v>503</v>
      </c>
      <c r="V80" s="19" t="s">
        <v>503</v>
      </c>
      <c r="W80" s="19" t="s">
        <v>503</v>
      </c>
      <c r="X80" s="19" t="s">
        <v>503</v>
      </c>
      <c r="Y80" s="19" t="s">
        <v>503</v>
      </c>
      <c r="Z80" s="19" t="s">
        <v>503</v>
      </c>
      <c r="AA80" s="19" t="s">
        <v>1035</v>
      </c>
      <c r="AB80" s="19" t="s">
        <v>1035</v>
      </c>
      <c r="AC80" s="19" t="s">
        <v>1036</v>
      </c>
    </row>
    <row r="81" spans="2:29">
      <c r="B81" s="19"/>
      <c r="C81" s="23"/>
      <c r="D81" s="20"/>
      <c r="E81" s="20" t="s">
        <v>213</v>
      </c>
      <c r="F81" s="20" t="s">
        <v>1039</v>
      </c>
      <c r="G81" s="20" t="s">
        <v>214</v>
      </c>
      <c r="H81" s="20" t="s">
        <v>218</v>
      </c>
      <c r="I81" s="20" t="s">
        <v>218</v>
      </c>
      <c r="J81" s="27" t="s">
        <v>503</v>
      </c>
      <c r="K81" s="20" t="s">
        <v>503</v>
      </c>
      <c r="L81" s="20" t="s">
        <v>503</v>
      </c>
      <c r="M81" s="20" t="s">
        <v>503</v>
      </c>
      <c r="N81" s="20" t="s">
        <v>1035</v>
      </c>
      <c r="O81" s="20" t="s">
        <v>1035</v>
      </c>
      <c r="P81" s="20" t="s">
        <v>1035</v>
      </c>
      <c r="Q81" s="20" t="s">
        <v>1035</v>
      </c>
      <c r="R81" s="20" t="s">
        <v>1035</v>
      </c>
      <c r="S81" s="20" t="s">
        <v>503</v>
      </c>
      <c r="T81" s="20" t="s">
        <v>503</v>
      </c>
      <c r="U81" s="20" t="s">
        <v>503</v>
      </c>
      <c r="V81" s="19" t="s">
        <v>503</v>
      </c>
      <c r="W81" s="19" t="s">
        <v>503</v>
      </c>
      <c r="X81" s="19" t="s">
        <v>503</v>
      </c>
      <c r="Y81" s="19" t="s">
        <v>503</v>
      </c>
      <c r="Z81" s="19" t="s">
        <v>503</v>
      </c>
      <c r="AA81" s="19" t="s">
        <v>1035</v>
      </c>
      <c r="AB81" s="19" t="s">
        <v>1035</v>
      </c>
      <c r="AC81" s="19" t="s">
        <v>1035</v>
      </c>
    </row>
    <row r="82" spans="2:29">
      <c r="B82" s="19"/>
      <c r="C82" s="23"/>
      <c r="D82" s="20"/>
      <c r="E82" s="20" t="s">
        <v>213</v>
      </c>
      <c r="F82" s="20" t="s">
        <v>1050</v>
      </c>
      <c r="G82" s="20" t="s">
        <v>214</v>
      </c>
      <c r="H82" s="20" t="s">
        <v>112</v>
      </c>
      <c r="I82" s="20" t="s">
        <v>112</v>
      </c>
      <c r="J82" s="27" t="s">
        <v>503</v>
      </c>
      <c r="K82" s="20" t="s">
        <v>503</v>
      </c>
      <c r="L82" s="20" t="s">
        <v>503</v>
      </c>
      <c r="M82" s="20" t="s">
        <v>503</v>
      </c>
      <c r="N82" s="20" t="s">
        <v>1035</v>
      </c>
      <c r="O82" s="20" t="s">
        <v>1035</v>
      </c>
      <c r="P82" s="20" t="s">
        <v>1035</v>
      </c>
      <c r="Q82" s="20" t="s">
        <v>1035</v>
      </c>
      <c r="R82" s="20" t="s">
        <v>1035</v>
      </c>
      <c r="S82" s="20" t="s">
        <v>503</v>
      </c>
      <c r="T82" s="20" t="s">
        <v>503</v>
      </c>
      <c r="U82" s="20" t="s">
        <v>503</v>
      </c>
      <c r="V82" s="19" t="s">
        <v>503</v>
      </c>
      <c r="W82" s="19" t="s">
        <v>503</v>
      </c>
      <c r="X82" s="19" t="s">
        <v>503</v>
      </c>
      <c r="Y82" s="19" t="s">
        <v>503</v>
      </c>
      <c r="Z82" s="19" t="s">
        <v>503</v>
      </c>
      <c r="AA82" s="19" t="s">
        <v>1035</v>
      </c>
      <c r="AB82" s="19" t="s">
        <v>1035</v>
      </c>
      <c r="AC82" s="19" t="s">
        <v>1036</v>
      </c>
    </row>
    <row r="83" spans="2:29">
      <c r="B83" s="19"/>
      <c r="C83" s="23"/>
      <c r="D83" s="20"/>
      <c r="E83" s="20" t="s">
        <v>213</v>
      </c>
      <c r="F83" s="20" t="s">
        <v>1050</v>
      </c>
      <c r="G83" s="20" t="s">
        <v>214</v>
      </c>
      <c r="H83" s="20" t="s">
        <v>112</v>
      </c>
      <c r="I83" s="20" t="s">
        <v>220</v>
      </c>
      <c r="J83" s="27" t="s">
        <v>503</v>
      </c>
      <c r="K83" s="20" t="s">
        <v>503</v>
      </c>
      <c r="L83" s="20" t="s">
        <v>503</v>
      </c>
      <c r="M83" s="20" t="s">
        <v>503</v>
      </c>
      <c r="N83" s="20" t="s">
        <v>1035</v>
      </c>
      <c r="O83" s="20" t="s">
        <v>1035</v>
      </c>
      <c r="P83" s="20" t="s">
        <v>1035</v>
      </c>
      <c r="Q83" s="20" t="s">
        <v>1035</v>
      </c>
      <c r="R83" s="20" t="s">
        <v>1035</v>
      </c>
      <c r="S83" s="20" t="s">
        <v>503</v>
      </c>
      <c r="T83" s="20" t="s">
        <v>503</v>
      </c>
      <c r="U83" s="20" t="s">
        <v>503</v>
      </c>
      <c r="V83" s="19" t="s">
        <v>503</v>
      </c>
      <c r="W83" s="19" t="s">
        <v>503</v>
      </c>
      <c r="X83" s="19" t="s">
        <v>503</v>
      </c>
      <c r="Y83" s="19" t="s">
        <v>503</v>
      </c>
      <c r="Z83" s="19" t="s">
        <v>503</v>
      </c>
      <c r="AA83" s="19" t="s">
        <v>1035</v>
      </c>
      <c r="AB83" s="19" t="s">
        <v>1035</v>
      </c>
      <c r="AC83" s="19" t="s">
        <v>1035</v>
      </c>
    </row>
    <row r="84" spans="2:29">
      <c r="B84" s="19"/>
      <c r="C84" s="23"/>
      <c r="D84" s="20"/>
      <c r="E84" s="20" t="s">
        <v>213</v>
      </c>
      <c r="F84" s="20" t="s">
        <v>1050</v>
      </c>
      <c r="G84" s="20" t="s">
        <v>214</v>
      </c>
      <c r="H84" s="20" t="s">
        <v>112</v>
      </c>
      <c r="I84" s="20" t="s">
        <v>219</v>
      </c>
      <c r="J84" s="27" t="s">
        <v>503</v>
      </c>
      <c r="K84" s="20" t="s">
        <v>503</v>
      </c>
      <c r="L84" s="20" t="s">
        <v>503</v>
      </c>
      <c r="M84" s="20" t="s">
        <v>503</v>
      </c>
      <c r="N84" s="20" t="s">
        <v>1035</v>
      </c>
      <c r="O84" s="20" t="s">
        <v>1035</v>
      </c>
      <c r="P84" s="20" t="s">
        <v>1035</v>
      </c>
      <c r="Q84" s="20" t="s">
        <v>1035</v>
      </c>
      <c r="R84" s="20" t="s">
        <v>1035</v>
      </c>
      <c r="S84" s="20" t="s">
        <v>503</v>
      </c>
      <c r="T84" s="20" t="s">
        <v>503</v>
      </c>
      <c r="U84" s="20" t="s">
        <v>503</v>
      </c>
      <c r="V84" s="19" t="s">
        <v>503</v>
      </c>
      <c r="W84" s="19" t="s">
        <v>503</v>
      </c>
      <c r="X84" s="19" t="s">
        <v>503</v>
      </c>
      <c r="Y84" s="19" t="s">
        <v>503</v>
      </c>
      <c r="Z84" s="19" t="s">
        <v>503</v>
      </c>
      <c r="AA84" s="19" t="s">
        <v>1035</v>
      </c>
      <c r="AB84" s="19" t="s">
        <v>1035</v>
      </c>
      <c r="AC84" s="19" t="s">
        <v>1035</v>
      </c>
    </row>
    <row r="85" spans="2:29">
      <c r="B85" s="19"/>
      <c r="C85" s="23"/>
      <c r="D85" s="20"/>
      <c r="E85" s="20" t="s">
        <v>213</v>
      </c>
      <c r="F85" s="20" t="s">
        <v>1050</v>
      </c>
      <c r="G85" s="20" t="s">
        <v>214</v>
      </c>
      <c r="H85" s="20" t="s">
        <v>221</v>
      </c>
      <c r="I85" s="20" t="s">
        <v>221</v>
      </c>
      <c r="J85" s="27" t="s">
        <v>503</v>
      </c>
      <c r="K85" s="20" t="s">
        <v>503</v>
      </c>
      <c r="L85" s="20" t="s">
        <v>503</v>
      </c>
      <c r="M85" s="20" t="s">
        <v>503</v>
      </c>
      <c r="N85" s="20" t="s">
        <v>1035</v>
      </c>
      <c r="O85" s="20" t="s">
        <v>1035</v>
      </c>
      <c r="P85" s="20" t="s">
        <v>1035</v>
      </c>
      <c r="Q85" s="20" t="s">
        <v>1035</v>
      </c>
      <c r="R85" s="20" t="s">
        <v>1035</v>
      </c>
      <c r="S85" s="20" t="s">
        <v>503</v>
      </c>
      <c r="T85" s="20" t="s">
        <v>503</v>
      </c>
      <c r="U85" s="20" t="s">
        <v>503</v>
      </c>
      <c r="V85" s="19" t="s">
        <v>503</v>
      </c>
      <c r="W85" s="19" t="s">
        <v>503</v>
      </c>
      <c r="X85" s="19" t="s">
        <v>503</v>
      </c>
      <c r="Y85" s="19" t="s">
        <v>503</v>
      </c>
      <c r="Z85" s="19" t="s">
        <v>503</v>
      </c>
      <c r="AA85" s="19" t="s">
        <v>1035</v>
      </c>
      <c r="AB85" s="19" t="s">
        <v>1035</v>
      </c>
      <c r="AC85" s="19" t="s">
        <v>1036</v>
      </c>
    </row>
    <row r="86" spans="2:29">
      <c r="B86" s="19"/>
      <c r="C86" s="23"/>
      <c r="D86" s="20"/>
      <c r="E86" s="20" t="s">
        <v>213</v>
      </c>
      <c r="F86" s="20" t="s">
        <v>1050</v>
      </c>
      <c r="G86" s="20" t="s">
        <v>214</v>
      </c>
      <c r="H86" s="20" t="s">
        <v>221</v>
      </c>
      <c r="I86" s="20" t="s">
        <v>221</v>
      </c>
      <c r="J86" s="27" t="s">
        <v>503</v>
      </c>
      <c r="K86" s="20" t="s">
        <v>503</v>
      </c>
      <c r="L86" s="20" t="s">
        <v>503</v>
      </c>
      <c r="M86" s="20" t="s">
        <v>503</v>
      </c>
      <c r="N86" s="20" t="s">
        <v>1035</v>
      </c>
      <c r="O86" s="20" t="s">
        <v>1035</v>
      </c>
      <c r="P86" s="20" t="s">
        <v>1035</v>
      </c>
      <c r="Q86" s="20" t="s">
        <v>1035</v>
      </c>
      <c r="R86" s="20" t="s">
        <v>1035</v>
      </c>
      <c r="S86" s="20" t="s">
        <v>503</v>
      </c>
      <c r="T86" s="20" t="s">
        <v>503</v>
      </c>
      <c r="U86" s="20" t="s">
        <v>503</v>
      </c>
      <c r="V86" s="19" t="s">
        <v>503</v>
      </c>
      <c r="W86" s="19" t="s">
        <v>503</v>
      </c>
      <c r="X86" s="19" t="s">
        <v>503</v>
      </c>
      <c r="Y86" s="19" t="s">
        <v>503</v>
      </c>
      <c r="Z86" s="19" t="s">
        <v>503</v>
      </c>
      <c r="AA86" s="19" t="s">
        <v>1035</v>
      </c>
      <c r="AB86" s="19" t="s">
        <v>1035</v>
      </c>
      <c r="AC86" s="19" t="s">
        <v>1035</v>
      </c>
    </row>
    <row r="87" spans="2:29">
      <c r="B87" s="19"/>
      <c r="C87" s="23"/>
      <c r="D87" s="20"/>
      <c r="E87" s="20" t="s">
        <v>213</v>
      </c>
      <c r="F87" s="20" t="s">
        <v>1040</v>
      </c>
      <c r="G87" s="20" t="s">
        <v>214</v>
      </c>
      <c r="H87" s="20" t="s">
        <v>222</v>
      </c>
      <c r="I87" s="20" t="s">
        <v>222</v>
      </c>
      <c r="J87" s="27" t="s">
        <v>503</v>
      </c>
      <c r="K87" s="20" t="s">
        <v>503</v>
      </c>
      <c r="L87" s="20" t="s">
        <v>503</v>
      </c>
      <c r="M87" s="20" t="s">
        <v>503</v>
      </c>
      <c r="N87" s="20" t="s">
        <v>1035</v>
      </c>
      <c r="O87" s="20" t="s">
        <v>1035</v>
      </c>
      <c r="P87" s="20" t="s">
        <v>1035</v>
      </c>
      <c r="Q87" s="20" t="s">
        <v>1035</v>
      </c>
      <c r="R87" s="20" t="s">
        <v>1035</v>
      </c>
      <c r="S87" s="20" t="s">
        <v>503</v>
      </c>
      <c r="T87" s="20" t="s">
        <v>503</v>
      </c>
      <c r="U87" s="20" t="s">
        <v>503</v>
      </c>
      <c r="V87" s="19" t="s">
        <v>503</v>
      </c>
      <c r="W87" s="19" t="s">
        <v>503</v>
      </c>
      <c r="X87" s="19" t="s">
        <v>503</v>
      </c>
      <c r="Y87" s="19" t="s">
        <v>503</v>
      </c>
      <c r="Z87" s="19" t="s">
        <v>503</v>
      </c>
      <c r="AA87" s="19" t="s">
        <v>1035</v>
      </c>
      <c r="AB87" s="19" t="s">
        <v>1035</v>
      </c>
      <c r="AC87" s="19" t="s">
        <v>1036</v>
      </c>
    </row>
    <row r="88" spans="2:29">
      <c r="B88" s="19"/>
      <c r="C88" s="23"/>
      <c r="D88" s="20"/>
      <c r="E88" s="20" t="s">
        <v>213</v>
      </c>
      <c r="F88" s="20" t="s">
        <v>1040</v>
      </c>
      <c r="G88" s="20" t="s">
        <v>214</v>
      </c>
      <c r="H88" s="20" t="s">
        <v>222</v>
      </c>
      <c r="I88" s="20" t="s">
        <v>222</v>
      </c>
      <c r="J88" s="27" t="s">
        <v>503</v>
      </c>
      <c r="K88" s="20" t="s">
        <v>503</v>
      </c>
      <c r="L88" s="20" t="s">
        <v>503</v>
      </c>
      <c r="M88" s="20" t="s">
        <v>503</v>
      </c>
      <c r="N88" s="20" t="s">
        <v>1035</v>
      </c>
      <c r="O88" s="20" t="s">
        <v>1035</v>
      </c>
      <c r="P88" s="20" t="s">
        <v>1035</v>
      </c>
      <c r="Q88" s="20" t="s">
        <v>1035</v>
      </c>
      <c r="R88" s="20" t="s">
        <v>1035</v>
      </c>
      <c r="S88" s="20" t="s">
        <v>503</v>
      </c>
      <c r="T88" s="20" t="s">
        <v>503</v>
      </c>
      <c r="U88" s="20" t="s">
        <v>503</v>
      </c>
      <c r="V88" s="19" t="s">
        <v>503</v>
      </c>
      <c r="W88" s="19" t="s">
        <v>503</v>
      </c>
      <c r="X88" s="19" t="s">
        <v>503</v>
      </c>
      <c r="Y88" s="19" t="s">
        <v>503</v>
      </c>
      <c r="Z88" s="19" t="s">
        <v>503</v>
      </c>
      <c r="AA88" s="19" t="s">
        <v>1035</v>
      </c>
      <c r="AB88" s="19" t="s">
        <v>1035</v>
      </c>
      <c r="AC88" s="19" t="s">
        <v>1035</v>
      </c>
    </row>
    <row r="89" spans="2:29">
      <c r="B89" s="19"/>
      <c r="C89" s="23"/>
      <c r="D89" s="20"/>
      <c r="E89" s="20" t="s">
        <v>213</v>
      </c>
      <c r="F89" s="20" t="s">
        <v>1041</v>
      </c>
      <c r="G89" s="20" t="s">
        <v>214</v>
      </c>
      <c r="H89" s="20" t="s">
        <v>223</v>
      </c>
      <c r="I89" s="20" t="s">
        <v>223</v>
      </c>
      <c r="J89" s="27" t="s">
        <v>503</v>
      </c>
      <c r="K89" s="20" t="s">
        <v>503</v>
      </c>
      <c r="L89" s="20" t="s">
        <v>503</v>
      </c>
      <c r="M89" s="20" t="s">
        <v>503</v>
      </c>
      <c r="N89" s="20" t="s">
        <v>1035</v>
      </c>
      <c r="O89" s="20" t="s">
        <v>1035</v>
      </c>
      <c r="P89" s="20" t="s">
        <v>1035</v>
      </c>
      <c r="Q89" s="20" t="s">
        <v>1035</v>
      </c>
      <c r="R89" s="20" t="s">
        <v>1035</v>
      </c>
      <c r="S89" s="20" t="s">
        <v>503</v>
      </c>
      <c r="T89" s="20" t="s">
        <v>503</v>
      </c>
      <c r="U89" s="20" t="s">
        <v>503</v>
      </c>
      <c r="V89" s="19" t="s">
        <v>503</v>
      </c>
      <c r="W89" s="19" t="s">
        <v>503</v>
      </c>
      <c r="X89" s="19" t="s">
        <v>503</v>
      </c>
      <c r="Y89" s="19" t="s">
        <v>503</v>
      </c>
      <c r="Z89" s="19" t="s">
        <v>503</v>
      </c>
      <c r="AA89" s="19" t="s">
        <v>1035</v>
      </c>
      <c r="AB89" s="19" t="s">
        <v>1035</v>
      </c>
      <c r="AC89" s="19" t="s">
        <v>1036</v>
      </c>
    </row>
    <row r="90" spans="2:29">
      <c r="B90" s="19"/>
      <c r="C90" s="23"/>
      <c r="D90" s="20"/>
      <c r="E90" s="20" t="s">
        <v>213</v>
      </c>
      <c r="F90" s="20" t="s">
        <v>1041</v>
      </c>
      <c r="G90" s="20" t="s">
        <v>214</v>
      </c>
      <c r="H90" s="20" t="s">
        <v>223</v>
      </c>
      <c r="I90" s="20" t="s">
        <v>223</v>
      </c>
      <c r="J90" s="27" t="s">
        <v>503</v>
      </c>
      <c r="K90" s="20" t="s">
        <v>503</v>
      </c>
      <c r="L90" s="20" t="s">
        <v>503</v>
      </c>
      <c r="M90" s="20" t="s">
        <v>503</v>
      </c>
      <c r="N90" s="20" t="s">
        <v>1035</v>
      </c>
      <c r="O90" s="20" t="s">
        <v>1035</v>
      </c>
      <c r="P90" s="20" t="s">
        <v>1035</v>
      </c>
      <c r="Q90" s="20" t="s">
        <v>1035</v>
      </c>
      <c r="R90" s="20" t="s">
        <v>1035</v>
      </c>
      <c r="S90" s="20" t="s">
        <v>503</v>
      </c>
      <c r="T90" s="20" t="s">
        <v>503</v>
      </c>
      <c r="U90" s="20" t="s">
        <v>503</v>
      </c>
      <c r="V90" s="19" t="s">
        <v>503</v>
      </c>
      <c r="W90" s="19" t="s">
        <v>503</v>
      </c>
      <c r="X90" s="19" t="s">
        <v>503</v>
      </c>
      <c r="Y90" s="19" t="s">
        <v>503</v>
      </c>
      <c r="Z90" s="19" t="s">
        <v>503</v>
      </c>
      <c r="AA90" s="19" t="s">
        <v>1035</v>
      </c>
      <c r="AB90" s="19" t="s">
        <v>1035</v>
      </c>
      <c r="AC90" s="19" t="s">
        <v>1035</v>
      </c>
    </row>
    <row r="91" spans="2:29">
      <c r="B91" s="19"/>
      <c r="C91" s="23"/>
      <c r="D91" s="20"/>
      <c r="E91" s="20" t="s">
        <v>213</v>
      </c>
      <c r="F91" s="20" t="s">
        <v>1042</v>
      </c>
      <c r="G91" s="20" t="s">
        <v>214</v>
      </c>
      <c r="H91" s="20" t="s">
        <v>224</v>
      </c>
      <c r="I91" s="20" t="s">
        <v>224</v>
      </c>
      <c r="J91" s="27" t="s">
        <v>503</v>
      </c>
      <c r="K91" s="20" t="s">
        <v>503</v>
      </c>
      <c r="L91" s="20" t="s">
        <v>503</v>
      </c>
      <c r="M91" s="20" t="s">
        <v>503</v>
      </c>
      <c r="N91" s="20" t="s">
        <v>1035</v>
      </c>
      <c r="O91" s="20" t="s">
        <v>1035</v>
      </c>
      <c r="P91" s="20" t="s">
        <v>1035</v>
      </c>
      <c r="Q91" s="20" t="s">
        <v>1035</v>
      </c>
      <c r="R91" s="20" t="s">
        <v>1035</v>
      </c>
      <c r="S91" s="20" t="s">
        <v>503</v>
      </c>
      <c r="T91" s="20" t="s">
        <v>503</v>
      </c>
      <c r="U91" s="20" t="s">
        <v>503</v>
      </c>
      <c r="V91" s="19" t="s">
        <v>503</v>
      </c>
      <c r="W91" s="19" t="s">
        <v>503</v>
      </c>
      <c r="X91" s="19" t="s">
        <v>503</v>
      </c>
      <c r="Y91" s="19" t="s">
        <v>503</v>
      </c>
      <c r="Z91" s="19" t="s">
        <v>503</v>
      </c>
      <c r="AA91" s="19" t="s">
        <v>1035</v>
      </c>
      <c r="AB91" s="19" t="s">
        <v>1035</v>
      </c>
      <c r="AC91" s="19" t="s">
        <v>1036</v>
      </c>
    </row>
    <row r="92" spans="2:29">
      <c r="B92" s="19"/>
      <c r="C92" s="23"/>
      <c r="D92" s="20"/>
      <c r="E92" s="20" t="s">
        <v>213</v>
      </c>
      <c r="F92" s="20" t="s">
        <v>1042</v>
      </c>
      <c r="G92" s="20" t="s">
        <v>214</v>
      </c>
      <c r="H92" s="20" t="s">
        <v>224</v>
      </c>
      <c r="I92" s="20" t="s">
        <v>224</v>
      </c>
      <c r="J92" s="27" t="s">
        <v>503</v>
      </c>
      <c r="K92" s="20" t="s">
        <v>503</v>
      </c>
      <c r="L92" s="20" t="s">
        <v>503</v>
      </c>
      <c r="M92" s="20" t="s">
        <v>503</v>
      </c>
      <c r="N92" s="20" t="s">
        <v>1035</v>
      </c>
      <c r="O92" s="20" t="s">
        <v>1035</v>
      </c>
      <c r="P92" s="20" t="s">
        <v>1035</v>
      </c>
      <c r="Q92" s="20" t="s">
        <v>1035</v>
      </c>
      <c r="R92" s="20" t="s">
        <v>1035</v>
      </c>
      <c r="S92" s="20" t="s">
        <v>503</v>
      </c>
      <c r="T92" s="20" t="s">
        <v>503</v>
      </c>
      <c r="U92" s="20" t="s">
        <v>503</v>
      </c>
      <c r="V92" s="19" t="s">
        <v>503</v>
      </c>
      <c r="W92" s="19" t="s">
        <v>503</v>
      </c>
      <c r="X92" s="19" t="s">
        <v>503</v>
      </c>
      <c r="Y92" s="19" t="s">
        <v>503</v>
      </c>
      <c r="Z92" s="19" t="s">
        <v>503</v>
      </c>
      <c r="AA92" s="19" t="s">
        <v>1035</v>
      </c>
      <c r="AB92" s="19" t="s">
        <v>1035</v>
      </c>
      <c r="AC92" s="19" t="s">
        <v>1035</v>
      </c>
    </row>
    <row r="93" spans="2:29">
      <c r="B93" s="19"/>
      <c r="C93" s="23"/>
      <c r="D93" s="20"/>
      <c r="E93" s="20" t="s">
        <v>182</v>
      </c>
      <c r="F93" s="20" t="s">
        <v>1040</v>
      </c>
      <c r="G93" s="20" t="s">
        <v>225</v>
      </c>
      <c r="H93" s="20" t="s">
        <v>225</v>
      </c>
      <c r="I93" s="20" t="s">
        <v>225</v>
      </c>
      <c r="J93" s="27" t="s">
        <v>503</v>
      </c>
      <c r="K93" s="20" t="s">
        <v>503</v>
      </c>
      <c r="L93" s="20" t="s">
        <v>503</v>
      </c>
      <c r="M93" s="20" t="s">
        <v>503</v>
      </c>
      <c r="N93" s="20" t="s">
        <v>1035</v>
      </c>
      <c r="O93" s="20" t="s">
        <v>1035</v>
      </c>
      <c r="P93" s="20" t="s">
        <v>1035</v>
      </c>
      <c r="Q93" s="20" t="s">
        <v>1035</v>
      </c>
      <c r="R93" s="20" t="s">
        <v>1035</v>
      </c>
      <c r="S93" s="20" t="s">
        <v>503</v>
      </c>
      <c r="T93" s="20" t="s">
        <v>503</v>
      </c>
      <c r="U93" s="20" t="s">
        <v>503</v>
      </c>
      <c r="V93" s="19" t="s">
        <v>503</v>
      </c>
      <c r="W93" s="19" t="s">
        <v>503</v>
      </c>
      <c r="X93" s="19" t="s">
        <v>503</v>
      </c>
      <c r="Y93" s="19" t="s">
        <v>503</v>
      </c>
      <c r="Z93" s="19" t="s">
        <v>503</v>
      </c>
      <c r="AA93" s="19" t="s">
        <v>1035</v>
      </c>
      <c r="AB93" s="19" t="s">
        <v>1036</v>
      </c>
      <c r="AC93" s="19" t="s">
        <v>1036</v>
      </c>
    </row>
    <row r="94" spans="2:29">
      <c r="B94" s="19"/>
      <c r="C94" s="23"/>
      <c r="D94" s="20"/>
      <c r="E94" s="20" t="s">
        <v>182</v>
      </c>
      <c r="F94" s="20" t="s">
        <v>1040</v>
      </c>
      <c r="G94" s="20" t="s">
        <v>225</v>
      </c>
      <c r="H94" s="20" t="s">
        <v>113</v>
      </c>
      <c r="I94" s="20" t="s">
        <v>113</v>
      </c>
      <c r="J94" s="27" t="s">
        <v>503</v>
      </c>
      <c r="K94" s="20" t="s">
        <v>503</v>
      </c>
      <c r="L94" s="20" t="s">
        <v>503</v>
      </c>
      <c r="M94" s="20" t="s">
        <v>503</v>
      </c>
      <c r="N94" s="20" t="s">
        <v>1035</v>
      </c>
      <c r="O94" s="20" t="s">
        <v>1035</v>
      </c>
      <c r="P94" s="20" t="s">
        <v>1035</v>
      </c>
      <c r="Q94" s="20" t="s">
        <v>1035</v>
      </c>
      <c r="R94" s="20" t="s">
        <v>1035</v>
      </c>
      <c r="S94" s="20" t="s">
        <v>503</v>
      </c>
      <c r="T94" s="20" t="s">
        <v>503</v>
      </c>
      <c r="U94" s="20" t="s">
        <v>503</v>
      </c>
      <c r="V94" s="19" t="s">
        <v>503</v>
      </c>
      <c r="W94" s="19" t="s">
        <v>503</v>
      </c>
      <c r="X94" s="19" t="s">
        <v>503</v>
      </c>
      <c r="Y94" s="19" t="s">
        <v>503</v>
      </c>
      <c r="Z94" s="19" t="s">
        <v>503</v>
      </c>
      <c r="AA94" s="19" t="s">
        <v>1035</v>
      </c>
      <c r="AB94" s="19" t="s">
        <v>1035</v>
      </c>
      <c r="AC94" s="19" t="s">
        <v>1036</v>
      </c>
    </row>
    <row r="95" spans="2:29">
      <c r="B95" s="19"/>
      <c r="C95" s="23"/>
      <c r="D95" s="20"/>
      <c r="E95" s="20" t="s">
        <v>182</v>
      </c>
      <c r="F95" s="20" t="s">
        <v>1040</v>
      </c>
      <c r="G95" s="20" t="s">
        <v>225</v>
      </c>
      <c r="H95" s="20" t="s">
        <v>113</v>
      </c>
      <c r="I95" s="20" t="s">
        <v>115</v>
      </c>
      <c r="J95" s="27" t="s">
        <v>503</v>
      </c>
      <c r="K95" s="20" t="s">
        <v>503</v>
      </c>
      <c r="L95" s="20" t="s">
        <v>503</v>
      </c>
      <c r="M95" s="20" t="s">
        <v>503</v>
      </c>
      <c r="N95" s="20" t="s">
        <v>1035</v>
      </c>
      <c r="O95" s="20" t="s">
        <v>1035</v>
      </c>
      <c r="P95" s="20" t="s">
        <v>1035</v>
      </c>
      <c r="Q95" s="20" t="s">
        <v>1035</v>
      </c>
      <c r="R95" s="20" t="s">
        <v>1035</v>
      </c>
      <c r="S95" s="20" t="s">
        <v>503</v>
      </c>
      <c r="T95" s="20" t="s">
        <v>503</v>
      </c>
      <c r="U95" s="20" t="s">
        <v>503</v>
      </c>
      <c r="V95" s="19" t="s">
        <v>503</v>
      </c>
      <c r="W95" s="19" t="s">
        <v>503</v>
      </c>
      <c r="X95" s="19" t="s">
        <v>503</v>
      </c>
      <c r="Y95" s="19" t="s">
        <v>503</v>
      </c>
      <c r="Z95" s="19" t="s">
        <v>503</v>
      </c>
      <c r="AA95" s="19" t="s">
        <v>1035</v>
      </c>
      <c r="AB95" s="19" t="s">
        <v>1035</v>
      </c>
      <c r="AC95" s="19" t="s">
        <v>1035</v>
      </c>
    </row>
    <row r="96" spans="2:29">
      <c r="B96" s="19"/>
      <c r="C96" s="23"/>
      <c r="D96" s="20"/>
      <c r="E96" s="20" t="s">
        <v>182</v>
      </c>
      <c r="F96" s="20" t="s">
        <v>1040</v>
      </c>
      <c r="G96" s="20" t="s">
        <v>225</v>
      </c>
      <c r="H96" s="20" t="s">
        <v>113</v>
      </c>
      <c r="I96" s="20" t="s">
        <v>114</v>
      </c>
      <c r="J96" s="27" t="s">
        <v>503</v>
      </c>
      <c r="K96" s="20" t="s">
        <v>503</v>
      </c>
      <c r="L96" s="20" t="s">
        <v>503</v>
      </c>
      <c r="M96" s="20" t="s">
        <v>503</v>
      </c>
      <c r="N96" s="20" t="s">
        <v>1035</v>
      </c>
      <c r="O96" s="20" t="s">
        <v>1035</v>
      </c>
      <c r="P96" s="20" t="s">
        <v>1035</v>
      </c>
      <c r="Q96" s="20" t="s">
        <v>1035</v>
      </c>
      <c r="R96" s="20" t="s">
        <v>1035</v>
      </c>
      <c r="S96" s="20" t="s">
        <v>503</v>
      </c>
      <c r="T96" s="20" t="s">
        <v>503</v>
      </c>
      <c r="U96" s="20" t="s">
        <v>503</v>
      </c>
      <c r="V96" s="19" t="s">
        <v>503</v>
      </c>
      <c r="W96" s="19" t="s">
        <v>503</v>
      </c>
      <c r="X96" s="19" t="s">
        <v>503</v>
      </c>
      <c r="Y96" s="19" t="s">
        <v>503</v>
      </c>
      <c r="Z96" s="19" t="s">
        <v>503</v>
      </c>
      <c r="AA96" s="19" t="s">
        <v>1035</v>
      </c>
      <c r="AB96" s="19" t="s">
        <v>1035</v>
      </c>
      <c r="AC96" s="19" t="s">
        <v>1035</v>
      </c>
    </row>
    <row r="97" spans="2:29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/>
  <cols>
    <col min="1" max="1" style="40" width="9.140625"/>
    <col min="2" max="2" style="112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>
      <c r="A2" s="44"/>
      <c r="B2" s="192" t="s">
        <v>5</v>
      </c>
      <c r="C2" s="197"/>
      <c r="D2" s="197"/>
      <c r="E2" s="197"/>
      <c r="F2" s="197"/>
      <c r="G2" s="62"/>
      <c r="H2" s="192" t="s">
        <v>180</v>
      </c>
      <c r="I2" s="192"/>
      <c r="J2" s="192"/>
      <c r="K2" s="192"/>
      <c r="L2" s="192"/>
      <c r="M2" s="192"/>
      <c r="N2" s="62"/>
      <c r="O2" s="62"/>
      <c r="P2" s="62"/>
      <c r="Q2" s="62"/>
      <c r="R2" s="98"/>
      <c r="S2" s="98"/>
      <c r="T2" s="198" t="s">
        <v>181</v>
      </c>
      <c r="U2" s="199"/>
      <c r="V2" s="44"/>
      <c r="W2" s="44"/>
      <c r="X2" s="44"/>
      <c r="Y2" s="44"/>
    </row>
    <row r="3" spans="1:27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>
      <c r="A5" s="44"/>
      <c r="B5" s="201" t="s">
        <v>2</v>
      </c>
      <c r="C5" s="194" t="s">
        <v>116</v>
      </c>
      <c r="D5" s="194" t="s">
        <v>117</v>
      </c>
      <c r="E5" s="194"/>
      <c r="F5" s="194"/>
      <c r="G5" s="194"/>
      <c r="H5" s="194" t="s">
        <v>120</v>
      </c>
      <c r="I5" s="194"/>
      <c r="J5" s="194"/>
      <c r="K5" s="194"/>
      <c r="L5" s="194"/>
      <c r="M5" s="194" t="s">
        <v>126</v>
      </c>
      <c r="N5" s="194"/>
      <c r="O5" s="194"/>
      <c r="P5" s="194"/>
      <c r="Q5" s="194"/>
      <c r="R5" s="194"/>
      <c r="S5" s="194"/>
      <c r="T5" s="194" t="s">
        <v>132</v>
      </c>
      <c r="U5" s="194" t="s">
        <v>133</v>
      </c>
      <c r="V5" s="200"/>
      <c r="W5" s="44"/>
      <c r="X5" s="44"/>
      <c r="Y5" s="44"/>
    </row>
    <row r="6" spans="1:27">
      <c r="A6" s="44"/>
      <c r="B6" s="202"/>
      <c r="C6" s="195"/>
      <c r="D6" s="195" t="s">
        <v>118</v>
      </c>
      <c r="E6" s="195" t="s">
        <v>119</v>
      </c>
      <c r="F6" s="195" t="s">
        <v>34</v>
      </c>
      <c r="G6" s="195" t="s">
        <v>10</v>
      </c>
      <c r="H6" s="195" t="s">
        <v>123</v>
      </c>
      <c r="I6" s="195"/>
      <c r="J6" s="195" t="s">
        <v>124</v>
      </c>
      <c r="K6" s="195"/>
      <c r="L6" s="87" t="s">
        <v>125</v>
      </c>
      <c r="M6" s="195" t="s">
        <v>127</v>
      </c>
      <c r="N6" s="195"/>
      <c r="O6" s="195"/>
      <c r="P6" s="195" t="s">
        <v>130</v>
      </c>
      <c r="Q6" s="195"/>
      <c r="R6" s="195"/>
      <c r="S6" s="195" t="s">
        <v>125</v>
      </c>
      <c r="T6" s="195"/>
      <c r="U6" s="195" t="s">
        <v>134</v>
      </c>
      <c r="V6" s="196" t="s">
        <v>135</v>
      </c>
      <c r="W6" s="44"/>
      <c r="X6" s="44"/>
      <c r="Y6" s="44"/>
    </row>
    <row r="7" spans="1:27">
      <c r="A7" s="44"/>
      <c r="B7" s="202"/>
      <c r="C7" s="195"/>
      <c r="D7" s="195"/>
      <c r="E7" s="195"/>
      <c r="F7" s="195"/>
      <c r="G7" s="195"/>
      <c r="H7" s="87" t="s">
        <v>121</v>
      </c>
      <c r="I7" s="87" t="s">
        <v>122</v>
      </c>
      <c r="J7" s="87" t="s">
        <v>121</v>
      </c>
      <c r="K7" s="45" t="s">
        <v>122</v>
      </c>
      <c r="L7" s="87" t="s">
        <v>122</v>
      </c>
      <c r="M7" s="87" t="s">
        <v>128</v>
      </c>
      <c r="N7" s="87" t="s">
        <v>129</v>
      </c>
      <c r="O7" s="87" t="s">
        <v>10</v>
      </c>
      <c r="P7" s="87" t="s">
        <v>128</v>
      </c>
      <c r="Q7" s="45" t="s">
        <v>129</v>
      </c>
      <c r="R7" s="87" t="s">
        <v>10</v>
      </c>
      <c r="S7" s="195"/>
      <c r="T7" s="195"/>
      <c r="U7" s="195"/>
      <c r="V7" s="196"/>
      <c r="W7" s="44"/>
      <c r="X7" s="44"/>
      <c r="Y7" s="44"/>
    </row>
    <row r="8" spans="1:27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>
      <c r="A9" s="100"/>
      <c r="B9" s="109" t="str">
        <f>t_thu_xd_theo_n_vu_data!E10</f>
        <v>I</v>
      </c>
      <c r="C9" s="17" t="str">
        <f>t_thu_xd_theo_n_vu_data!I10</f>
        <v>KHỐI THAM MƯU</v>
      </c>
      <c r="D9" s="17" t="str">
        <f>t_thu_xd_theo_n_vu_data!J10</f>
        <v>0.0</v>
      </c>
      <c r="E9" s="17" t="str">
        <f>t_thu_xd_theo_n_vu_data!K10</f>
        <v>0.0</v>
      </c>
      <c r="F9" s="17" t="str">
        <f>t_thu_xd_theo_n_vu_data!L10</f>
        <v>12322.0</v>
      </c>
      <c r="G9" s="17" t="str">
        <f>t_thu_xd_theo_n_vu_data!M10</f>
        <v>12322.0</v>
      </c>
      <c r="H9" s="17" t="str">
        <f>t_thu_xd_theo_n_vu_data!N10</f>
        <v>0</v>
      </c>
      <c r="I9" s="17" t="str">
        <f>TEXT(t_thu_xd_theo_n_vu_data!O10/(24*60*60),"[h]:mm")</f>
        <v>0:00</v>
      </c>
      <c r="J9" s="17" t="str">
        <f>t_thu_xd_theo_n_vu_data!P10</f>
        <v>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str">
        <f>t_thu_xd_theo_n_vu_data!S10</f>
        <v>0.0</v>
      </c>
      <c r="N9" s="17" t="str">
        <f>t_thu_xd_theo_n_vu_data!T10</f>
        <v>0.0</v>
      </c>
      <c r="O9" s="17" t="str">
        <f>t_thu_xd_theo_n_vu_data!U10</f>
        <v>0.0</v>
      </c>
      <c r="P9" s="17" t="str">
        <f>t_thu_xd_theo_n_vu_data!V10</f>
        <v>0.0</v>
      </c>
      <c r="Q9" s="17" t="str">
        <f>t_thu_xd_theo_n_vu_data!W10</f>
        <v>0.0</v>
      </c>
      <c r="R9" s="17" t="str">
        <f>t_thu_xd_theo_n_vu_data!X10</f>
        <v>0.0</v>
      </c>
      <c r="S9" s="17" t="str">
        <f>t_thu_xd_theo_n_vu_data!Y10</f>
        <v>0.0</v>
      </c>
      <c r="T9" s="17" t="str">
        <f>t_thu_xd_theo_n_vu_data!Z10</f>
        <v>0.0</v>
      </c>
      <c r="U9" s="101"/>
      <c r="V9" s="106"/>
      <c r="W9" s="100"/>
      <c r="X9" s="100"/>
      <c r="Y9" s="100"/>
      <c r="Z9" s="41"/>
      <c r="AA9" s="41"/>
    </row>
    <row r="10" spans="1:27">
      <c r="A10" s="44"/>
      <c r="B10" s="113">
        <v>1</v>
      </c>
      <c r="C10" s="18" t="str">
        <f>t_thu_xd_theo_n_vu_data!I11</f>
        <v>Tác chiến, A2..</v>
      </c>
      <c r="D10" s="18" t="str">
        <f>t_thu_xd_theo_n_vu_data!J11</f>
        <v>0.0</v>
      </c>
      <c r="E10" s="18" t="str">
        <f>t_thu_xd_theo_n_vu_data!K11</f>
        <v>0.0</v>
      </c>
      <c r="F10" s="18" t="str">
        <f>t_thu_xd_theo_n_vu_data!L11</f>
        <v>0.0</v>
      </c>
      <c r="G10" s="18" t="str">
        <f>t_thu_xd_theo_n_vu_data!M11</f>
        <v>0.0</v>
      </c>
      <c r="H10" s="18" t="str">
        <f>t_thu_xd_theo_n_vu_data!N11</f>
        <v>0</v>
      </c>
      <c r="I10" s="18" t="str">
        <f>TEXT(t_thu_xd_theo_n_vu_data!O11/(24*60*60),"[h]:mm")</f>
        <v>0:00</v>
      </c>
      <c r="J10" s="18" t="str">
        <f>t_thu_xd_theo_n_vu_data!P11</f>
        <v>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str">
        <f>t_thu_xd_theo_n_vu_data!S11</f>
        <v>0.0</v>
      </c>
      <c r="N10" s="18" t="str">
        <f>t_thu_xd_theo_n_vu_data!T11</f>
        <v>0.0</v>
      </c>
      <c r="O10" s="18" t="str">
        <f>t_thu_xd_theo_n_vu_data!U11</f>
        <v>0.0</v>
      </c>
      <c r="P10" s="18" t="str">
        <f>t_thu_xd_theo_n_vu_data!V11</f>
        <v>0.0</v>
      </c>
      <c r="Q10" s="18" t="str">
        <f>t_thu_xd_theo_n_vu_data!W11</f>
        <v>0.0</v>
      </c>
      <c r="R10" s="18" t="str">
        <f>t_thu_xd_theo_n_vu_data!X11</f>
        <v>0.0</v>
      </c>
      <c r="S10" s="18" t="str">
        <f>t_thu_xd_theo_n_vu_data!Y11</f>
        <v>0.0</v>
      </c>
      <c r="T10" s="18" t="str">
        <f>t_thu_xd_theo_n_vu_data!Z11</f>
        <v>0.0</v>
      </c>
      <c r="U10" s="99"/>
      <c r="V10" s="105"/>
      <c r="W10" s="44"/>
      <c r="X10" s="44"/>
      <c r="Y10" s="44"/>
    </row>
    <row r="11" spans="1:27">
      <c r="A11" s="44"/>
      <c r="B11" s="113" t="s">
        <v>136</v>
      </c>
      <c r="C11" s="18" t="str">
        <f>t_thu_xd_theo_n_vu_data!I12</f>
        <v>Tác chiến còn lại</v>
      </c>
      <c r="D11" s="18" t="str">
        <f>t_thu_xd_theo_n_vu_data!J12</f>
        <v>0.0</v>
      </c>
      <c r="E11" s="18" t="str">
        <f>t_thu_xd_theo_n_vu_data!K12</f>
        <v>0.0</v>
      </c>
      <c r="F11" s="18" t="str">
        <f>t_thu_xd_theo_n_vu_data!L12</f>
        <v>0.0</v>
      </c>
      <c r="G11" s="18" t="str">
        <f>t_thu_xd_theo_n_vu_data!M12</f>
        <v>0.0</v>
      </c>
      <c r="H11" s="18" t="str">
        <f>t_thu_xd_theo_n_vu_data!N12</f>
        <v>0</v>
      </c>
      <c r="I11" s="18" t="str">
        <f>TEXT(t_thu_xd_theo_n_vu_data!O12/(24*60*60),"[h]:mm")</f>
        <v>0:00</v>
      </c>
      <c r="J11" s="18" t="str">
        <f>t_thu_xd_theo_n_vu_data!P12</f>
        <v>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str">
        <f>t_thu_xd_theo_n_vu_data!S12</f>
        <v>0.0</v>
      </c>
      <c r="N11" s="18" t="str">
        <f>t_thu_xd_theo_n_vu_data!T12</f>
        <v>0.0</v>
      </c>
      <c r="O11" s="18" t="str">
        <f>t_thu_xd_theo_n_vu_data!U12</f>
        <v>0.0</v>
      </c>
      <c r="P11" s="18" t="str">
        <f>t_thu_xd_theo_n_vu_data!V12</f>
        <v>0.0</v>
      </c>
      <c r="Q11" s="18" t="str">
        <f>t_thu_xd_theo_n_vu_data!W12</f>
        <v>0.0</v>
      </c>
      <c r="R11" s="18" t="str">
        <f>t_thu_xd_theo_n_vu_data!X12</f>
        <v>0.0</v>
      </c>
      <c r="S11" s="18" t="str">
        <f>t_thu_xd_theo_n_vu_data!Y12</f>
        <v>0.0</v>
      </c>
      <c r="T11" s="18" t="str">
        <f>t_thu_xd_theo_n_vu_data!Z12</f>
        <v>0.0</v>
      </c>
      <c r="U11" s="99"/>
      <c r="V11" s="105"/>
      <c r="W11" s="44"/>
      <c r="X11" s="44"/>
      <c r="Y11" s="44"/>
    </row>
    <row r="12" spans="1:27">
      <c r="A12" s="44"/>
      <c r="B12" s="113" t="s">
        <v>136</v>
      </c>
      <c r="C12" s="18" t="str">
        <f>t_thu_xd_theo_n_vu_data!I13</f>
        <v>Nổ máy sscđ</v>
      </c>
      <c r="D12" s="18" t="str">
        <f>t_thu_xd_theo_n_vu_data!J13</f>
        <v>0.0</v>
      </c>
      <c r="E12" s="18" t="str">
        <f>t_thu_xd_theo_n_vu_data!K13</f>
        <v>0.0</v>
      </c>
      <c r="F12" s="18" t="str">
        <f>t_thu_xd_theo_n_vu_data!L13</f>
        <v>0.0</v>
      </c>
      <c r="G12" s="18" t="str">
        <f>t_thu_xd_theo_n_vu_data!M13</f>
        <v>0.0</v>
      </c>
      <c r="H12" s="18" t="str">
        <f>t_thu_xd_theo_n_vu_data!N13</f>
        <v>0</v>
      </c>
      <c r="I12" s="18" t="str">
        <f>TEXT(t_thu_xd_theo_n_vu_data!O13/(24*60*60),"[h]:mm")</f>
        <v>0:00</v>
      </c>
      <c r="J12" s="18" t="str">
        <f>t_thu_xd_theo_n_vu_data!P13</f>
        <v>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str">
        <f>t_thu_xd_theo_n_vu_data!S13</f>
        <v>0.0</v>
      </c>
      <c r="N12" s="18" t="str">
        <f>t_thu_xd_theo_n_vu_data!T13</f>
        <v>0.0</v>
      </c>
      <c r="O12" s="18" t="str">
        <f>t_thu_xd_theo_n_vu_data!U13</f>
        <v>0.0</v>
      </c>
      <c r="P12" s="18" t="str">
        <f>t_thu_xd_theo_n_vu_data!V13</f>
        <v>0.0</v>
      </c>
      <c r="Q12" s="18" t="str">
        <f>t_thu_xd_theo_n_vu_data!W13</f>
        <v>0.0</v>
      </c>
      <c r="R12" s="18" t="str">
        <f>t_thu_xd_theo_n_vu_data!X13</f>
        <v>0.0</v>
      </c>
      <c r="S12" s="18" t="str">
        <f>t_thu_xd_theo_n_vu_data!Y13</f>
        <v>0.0</v>
      </c>
      <c r="T12" s="18" t="str">
        <f>t_thu_xd_theo_n_vu_data!Z13</f>
        <v>0.0</v>
      </c>
      <c r="U12" s="99"/>
      <c r="V12" s="105"/>
      <c r="W12" s="44"/>
      <c r="X12" s="44"/>
      <c r="Y12" s="44"/>
    </row>
    <row r="13" spans="1:27">
      <c r="A13" s="44"/>
      <c r="B13" s="113" t="s">
        <v>136</v>
      </c>
      <c r="C13" s="18" t="str">
        <f>t_thu_xd_theo_n_vu_data!I14</f>
        <v>Tác chiến cho bay</v>
      </c>
      <c r="D13" s="18" t="str">
        <f>t_thu_xd_theo_n_vu_data!J14</f>
        <v>0.0</v>
      </c>
      <c r="E13" s="18" t="str">
        <f>t_thu_xd_theo_n_vu_data!K14</f>
        <v>0.0</v>
      </c>
      <c r="F13" s="18" t="str">
        <f>t_thu_xd_theo_n_vu_data!L14</f>
        <v>0.0</v>
      </c>
      <c r="G13" s="18" t="str">
        <f>t_thu_xd_theo_n_vu_data!M14</f>
        <v>0.0</v>
      </c>
      <c r="H13" s="18" t="str">
        <f>t_thu_xd_theo_n_vu_data!N14</f>
        <v>0</v>
      </c>
      <c r="I13" s="18" t="str">
        <f>TEXT(t_thu_xd_theo_n_vu_data!O14/(24*60*60),"[h]:mm")</f>
        <v>0:00</v>
      </c>
      <c r="J13" s="18" t="str">
        <f>t_thu_xd_theo_n_vu_data!P14</f>
        <v>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str">
        <f>t_thu_xd_theo_n_vu_data!S14</f>
        <v>0.0</v>
      </c>
      <c r="N13" s="18" t="str">
        <f>t_thu_xd_theo_n_vu_data!T14</f>
        <v>0.0</v>
      </c>
      <c r="O13" s="18" t="str">
        <f>t_thu_xd_theo_n_vu_data!U14</f>
        <v>0.0</v>
      </c>
      <c r="P13" s="18" t="str">
        <f>t_thu_xd_theo_n_vu_data!V14</f>
        <v>0.0</v>
      </c>
      <c r="Q13" s="18" t="str">
        <f>t_thu_xd_theo_n_vu_data!W14</f>
        <v>0.0</v>
      </c>
      <c r="R13" s="18" t="str">
        <f>t_thu_xd_theo_n_vu_data!X14</f>
        <v>0.0</v>
      </c>
      <c r="S13" s="18" t="str">
        <f>t_thu_xd_theo_n_vu_data!Y14</f>
        <v>0.0</v>
      </c>
      <c r="T13" s="18" t="str">
        <f>t_thu_xd_theo_n_vu_data!Z14</f>
        <v>0.0</v>
      </c>
      <c r="U13" s="99"/>
      <c r="V13" s="105"/>
      <c r="W13" s="44"/>
      <c r="X13" s="44"/>
      <c r="Y13" s="44"/>
    </row>
    <row r="14" spans="1:27">
      <c r="A14" s="44"/>
      <c r="B14" s="113">
        <v>2</v>
      </c>
      <c r="C14" s="18" t="str">
        <f>t_thu_xd_theo_n_vu_data!I15</f>
        <v>Cứu hộ cứu nạn</v>
      </c>
      <c r="D14" s="18" t="str">
        <f>t_thu_xd_theo_n_vu_data!J15</f>
        <v>0.0</v>
      </c>
      <c r="E14" s="18" t="str">
        <f>t_thu_xd_theo_n_vu_data!K15</f>
        <v>0.0</v>
      </c>
      <c r="F14" s="18" t="str">
        <f>t_thu_xd_theo_n_vu_data!L15</f>
        <v>0.0</v>
      </c>
      <c r="G14" s="18" t="str">
        <f>t_thu_xd_theo_n_vu_data!M15</f>
        <v>0.0</v>
      </c>
      <c r="H14" s="18" t="str">
        <f>t_thu_xd_theo_n_vu_data!N15</f>
        <v>0</v>
      </c>
      <c r="I14" s="18" t="str">
        <f>TEXT(t_thu_xd_theo_n_vu_data!O15/(24*60*60),"[h]:mm")</f>
        <v>0:00</v>
      </c>
      <c r="J14" s="18" t="str">
        <f>t_thu_xd_theo_n_vu_data!P15</f>
        <v>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str">
        <f>t_thu_xd_theo_n_vu_data!S15</f>
        <v>0.0</v>
      </c>
      <c r="N14" s="18" t="str">
        <f>t_thu_xd_theo_n_vu_data!T15</f>
        <v>0.0</v>
      </c>
      <c r="O14" s="18" t="str">
        <f>t_thu_xd_theo_n_vu_data!U15</f>
        <v>0.0</v>
      </c>
      <c r="P14" s="18" t="str">
        <f>t_thu_xd_theo_n_vu_data!V15</f>
        <v>0.0</v>
      </c>
      <c r="Q14" s="18" t="str">
        <f>t_thu_xd_theo_n_vu_data!W15</f>
        <v>0.0</v>
      </c>
      <c r="R14" s="18" t="str">
        <f>t_thu_xd_theo_n_vu_data!X15</f>
        <v>0.0</v>
      </c>
      <c r="S14" s="18" t="str">
        <f>t_thu_xd_theo_n_vu_data!Y15</f>
        <v>0.0</v>
      </c>
      <c r="T14" s="18" t="str">
        <f>t_thu_xd_theo_n_vu_data!Z15</f>
        <v>0.0</v>
      </c>
      <c r="U14" s="99"/>
      <c r="V14" s="105"/>
      <c r="W14" s="44"/>
      <c r="X14" s="44"/>
      <c r="Y14" s="44"/>
    </row>
    <row r="15" spans="1:27" hidden="1">
      <c r="A15" s="44"/>
      <c r="B15" s="113">
        <v>2</v>
      </c>
      <c r="C15" s="18" t="str">
        <f>t_thu_xd_theo_n_vu_data!I16</f>
        <v>Cứu hộ cứu nạn</v>
      </c>
      <c r="D15" s="18" t="str">
        <f>t_thu_xd_theo_n_vu_data!J16</f>
        <v>0.0</v>
      </c>
      <c r="E15" s="18" t="str">
        <f>t_thu_xd_theo_n_vu_data!K16</f>
        <v>0.0</v>
      </c>
      <c r="F15" s="18" t="str">
        <f>t_thu_xd_theo_n_vu_data!L16</f>
        <v>0.0</v>
      </c>
      <c r="G15" s="18" t="str">
        <f>t_thu_xd_theo_n_vu_data!M16</f>
        <v>0.0</v>
      </c>
      <c r="H15" s="18" t="str">
        <f>t_thu_xd_theo_n_vu_data!N16</f>
        <v>0</v>
      </c>
      <c r="I15" s="18" t="str">
        <f>TEXT(t_thu_xd_theo_n_vu_data!O16/(24*60*60),"[h]:mm")</f>
        <v>0:00</v>
      </c>
      <c r="J15" s="18" t="str">
        <f>t_thu_xd_theo_n_vu_data!P16</f>
        <v>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str">
        <f>t_thu_xd_theo_n_vu_data!S16</f>
        <v>0.0</v>
      </c>
      <c r="N15" s="18" t="str">
        <f>t_thu_xd_theo_n_vu_data!T16</f>
        <v>0.0</v>
      </c>
      <c r="O15" s="18" t="str">
        <f>t_thu_xd_theo_n_vu_data!U16</f>
        <v>0.0</v>
      </c>
      <c r="P15" s="18" t="str">
        <f>t_thu_xd_theo_n_vu_data!V16</f>
        <v>0.0</v>
      </c>
      <c r="Q15" s="18" t="str">
        <f>t_thu_xd_theo_n_vu_data!W16</f>
        <v>0.0</v>
      </c>
      <c r="R15" s="18" t="str">
        <f>t_thu_xd_theo_n_vu_data!X16</f>
        <v>0.0</v>
      </c>
      <c r="S15" s="18" t="str">
        <f>t_thu_xd_theo_n_vu_data!Y16</f>
        <v>0.0</v>
      </c>
      <c r="T15" s="18" t="str">
        <f>t_thu_xd_theo_n_vu_data!Z16</f>
        <v>0.0</v>
      </c>
      <c r="U15" s="99"/>
      <c r="V15" s="105"/>
      <c r="W15" s="44"/>
      <c r="X15" s="44"/>
      <c r="Y15" s="44"/>
    </row>
    <row r="16" spans="1:27">
      <c r="A16" s="44"/>
      <c r="B16" s="113">
        <v>3</v>
      </c>
      <c r="C16" s="18" t="str">
        <f>t_thu_xd_theo_n_vu_data!I17</f>
        <v>Huấn luyện chiến đấu</v>
      </c>
      <c r="D16" s="18" t="str">
        <f>t_thu_xd_theo_n_vu_data!J17</f>
        <v>0.0</v>
      </c>
      <c r="E16" s="18" t="str">
        <f>t_thu_xd_theo_n_vu_data!K17</f>
        <v>0.0</v>
      </c>
      <c r="F16" s="18" t="str">
        <f>t_thu_xd_theo_n_vu_data!L17</f>
        <v>0.0</v>
      </c>
      <c r="G16" s="18" t="str">
        <f>t_thu_xd_theo_n_vu_data!M17</f>
        <v>0.0</v>
      </c>
      <c r="H16" s="18" t="str">
        <f>t_thu_xd_theo_n_vu_data!N17</f>
        <v>0</v>
      </c>
      <c r="I16" s="18" t="str">
        <f>TEXT(t_thu_xd_theo_n_vu_data!O17/(24*60*60),"[h]:mm")</f>
        <v>0:00</v>
      </c>
      <c r="J16" s="18" t="str">
        <f>t_thu_xd_theo_n_vu_data!P17</f>
        <v>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str">
        <f>t_thu_xd_theo_n_vu_data!S17</f>
        <v>0.0</v>
      </c>
      <c r="N16" s="18" t="str">
        <f>t_thu_xd_theo_n_vu_data!T17</f>
        <v>0.0</v>
      </c>
      <c r="O16" s="18" t="str">
        <f>t_thu_xd_theo_n_vu_data!U17</f>
        <v>0.0</v>
      </c>
      <c r="P16" s="18" t="str">
        <f>t_thu_xd_theo_n_vu_data!V17</f>
        <v>0.0</v>
      </c>
      <c r="Q16" s="18" t="str">
        <f>t_thu_xd_theo_n_vu_data!W17</f>
        <v>0.0</v>
      </c>
      <c r="R16" s="18" t="str">
        <f>t_thu_xd_theo_n_vu_data!X17</f>
        <v>0.0</v>
      </c>
      <c r="S16" s="18" t="str">
        <f>t_thu_xd_theo_n_vu_data!Y17</f>
        <v>0.0</v>
      </c>
      <c r="T16" s="18" t="str">
        <f>t_thu_xd_theo_n_vu_data!Z17</f>
        <v>0.0</v>
      </c>
      <c r="U16" s="99"/>
      <c r="V16" s="105"/>
      <c r="W16" s="44"/>
      <c r="X16" s="44"/>
      <c r="Y16" s="44"/>
    </row>
    <row r="17" spans="1:25">
      <c r="A17" s="44"/>
      <c r="B17" s="113" t="s">
        <v>136</v>
      </c>
      <c r="C17" s="18" t="str">
        <f>t_thu_xd_theo_n_vu_data!I18</f>
        <v>HL NV còn lại</v>
      </c>
      <c r="D17" s="18" t="str">
        <f>t_thu_xd_theo_n_vu_data!J18</f>
        <v>0.0</v>
      </c>
      <c r="E17" s="18" t="str">
        <f>t_thu_xd_theo_n_vu_data!K18</f>
        <v>0.0</v>
      </c>
      <c r="F17" s="18" t="str">
        <f>t_thu_xd_theo_n_vu_data!L18</f>
        <v>0.0</v>
      </c>
      <c r="G17" s="18" t="str">
        <f>t_thu_xd_theo_n_vu_data!M18</f>
        <v>0.0</v>
      </c>
      <c r="H17" s="18" t="str">
        <f>t_thu_xd_theo_n_vu_data!N18</f>
        <v>0</v>
      </c>
      <c r="I17" s="18" t="str">
        <f>TEXT(t_thu_xd_theo_n_vu_data!O18/(24*60*60),"[h]:mm")</f>
        <v>0:00</v>
      </c>
      <c r="J17" s="18" t="str">
        <f>t_thu_xd_theo_n_vu_data!P18</f>
        <v>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str">
        <f>t_thu_xd_theo_n_vu_data!S18</f>
        <v>0.0</v>
      </c>
      <c r="N17" s="18" t="str">
        <f>t_thu_xd_theo_n_vu_data!T18</f>
        <v>0.0</v>
      </c>
      <c r="O17" s="18" t="str">
        <f>t_thu_xd_theo_n_vu_data!U18</f>
        <v>0.0</v>
      </c>
      <c r="P17" s="18" t="str">
        <f>t_thu_xd_theo_n_vu_data!V18</f>
        <v>0.0</v>
      </c>
      <c r="Q17" s="18" t="str">
        <f>t_thu_xd_theo_n_vu_data!W18</f>
        <v>0.0</v>
      </c>
      <c r="R17" s="18" t="str">
        <f>t_thu_xd_theo_n_vu_data!X18</f>
        <v>0.0</v>
      </c>
      <c r="S17" s="18" t="str">
        <f>t_thu_xd_theo_n_vu_data!Y18</f>
        <v>0.0</v>
      </c>
      <c r="T17" s="18" t="str">
        <f>t_thu_xd_theo_n_vu_data!Z18</f>
        <v>0.0</v>
      </c>
      <c r="U17" s="99"/>
      <c r="V17" s="105"/>
      <c r="W17" s="44"/>
      <c r="X17" s="44"/>
      <c r="Y17" s="44"/>
    </row>
    <row r="18" spans="1:25">
      <c r="A18" s="44"/>
      <c r="B18" s="113" t="s">
        <v>136</v>
      </c>
      <c r="C18" s="18" t="str">
        <f>t_thu_xd_theo_n_vu_data!I19</f>
        <v>HL NV PO 6</v>
      </c>
      <c r="D18" s="18" t="str">
        <f>t_thu_xd_theo_n_vu_data!J19</f>
        <v>0.0</v>
      </c>
      <c r="E18" s="18" t="str">
        <f>t_thu_xd_theo_n_vu_data!K19</f>
        <v>0.0</v>
      </c>
      <c r="F18" s="18" t="str">
        <f>t_thu_xd_theo_n_vu_data!L19</f>
        <v>0.0</v>
      </c>
      <c r="G18" s="18" t="str">
        <f>t_thu_xd_theo_n_vu_data!M19</f>
        <v>0.0</v>
      </c>
      <c r="H18" s="18" t="str">
        <f>t_thu_xd_theo_n_vu_data!N19</f>
        <v>0</v>
      </c>
      <c r="I18" s="18" t="str">
        <f>TEXT(t_thu_xd_theo_n_vu_data!O19/(24*60*60),"[h]:mm")</f>
        <v>0:00</v>
      </c>
      <c r="J18" s="18" t="str">
        <f>t_thu_xd_theo_n_vu_data!P19</f>
        <v>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str">
        <f>t_thu_xd_theo_n_vu_data!S19</f>
        <v>0.0</v>
      </c>
      <c r="N18" s="18" t="str">
        <f>t_thu_xd_theo_n_vu_data!T19</f>
        <v>0.0</v>
      </c>
      <c r="O18" s="18" t="str">
        <f>t_thu_xd_theo_n_vu_data!U19</f>
        <v>0.0</v>
      </c>
      <c r="P18" s="18" t="str">
        <f>t_thu_xd_theo_n_vu_data!V19</f>
        <v>0.0</v>
      </c>
      <c r="Q18" s="18" t="str">
        <f>t_thu_xd_theo_n_vu_data!W19</f>
        <v>0.0</v>
      </c>
      <c r="R18" s="18" t="str">
        <f>t_thu_xd_theo_n_vu_data!X19</f>
        <v>0.0</v>
      </c>
      <c r="S18" s="18" t="str">
        <f>t_thu_xd_theo_n_vu_data!Y19</f>
        <v>0.0</v>
      </c>
      <c r="T18" s="18" t="str">
        <f>t_thu_xd_theo_n_vu_data!Z19</f>
        <v>0.0</v>
      </c>
      <c r="U18" s="99"/>
      <c r="V18" s="105"/>
      <c r="W18" s="44"/>
      <c r="X18" s="44"/>
      <c r="Y18" s="44"/>
    </row>
    <row r="19" spans="1:25">
      <c r="A19" s="44"/>
      <c r="B19" s="113" t="s">
        <v>136</v>
      </c>
      <c r="C19" s="18" t="str">
        <f>t_thu_xd_theo_n_vu_data!I20</f>
        <v>HL bay</v>
      </c>
      <c r="D19" s="18" t="str">
        <f>t_thu_xd_theo_n_vu_data!J20</f>
        <v>0.0</v>
      </c>
      <c r="E19" s="18" t="str">
        <f>t_thu_xd_theo_n_vu_data!K20</f>
        <v>0.0</v>
      </c>
      <c r="F19" s="18" t="str">
        <f>t_thu_xd_theo_n_vu_data!L20</f>
        <v>0.0</v>
      </c>
      <c r="G19" s="18" t="str">
        <f>t_thu_xd_theo_n_vu_data!M20</f>
        <v>0.0</v>
      </c>
      <c r="H19" s="18" t="str">
        <f>t_thu_xd_theo_n_vu_data!N20</f>
        <v>0</v>
      </c>
      <c r="I19" s="18" t="str">
        <f>TEXT(t_thu_xd_theo_n_vu_data!O20/(24*60*60),"[h]:mm")</f>
        <v>0:00</v>
      </c>
      <c r="J19" s="18" t="str">
        <f>t_thu_xd_theo_n_vu_data!P20</f>
        <v>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str">
        <f>t_thu_xd_theo_n_vu_data!S20</f>
        <v>0.0</v>
      </c>
      <c r="N19" s="18" t="str">
        <f>t_thu_xd_theo_n_vu_data!T20</f>
        <v>0.0</v>
      </c>
      <c r="O19" s="18" t="str">
        <f>t_thu_xd_theo_n_vu_data!U20</f>
        <v>0.0</v>
      </c>
      <c r="P19" s="18" t="str">
        <f>t_thu_xd_theo_n_vu_data!V20</f>
        <v>0.0</v>
      </c>
      <c r="Q19" s="18" t="str">
        <f>t_thu_xd_theo_n_vu_data!W20</f>
        <v>0.0</v>
      </c>
      <c r="R19" s="18" t="str">
        <f>t_thu_xd_theo_n_vu_data!X20</f>
        <v>0.0</v>
      </c>
      <c r="S19" s="18" t="str">
        <f>t_thu_xd_theo_n_vu_data!Y20</f>
        <v>0.0</v>
      </c>
      <c r="T19" s="18" t="str">
        <f>t_thu_xd_theo_n_vu_data!Z20</f>
        <v>0.0</v>
      </c>
      <c r="U19" s="99"/>
      <c r="V19" s="105"/>
      <c r="W19" s="44"/>
      <c r="X19" s="44"/>
      <c r="Y19" s="44"/>
    </row>
    <row r="20" spans="1:25">
      <c r="A20" s="44"/>
      <c r="B20" s="113" t="s">
        <v>136</v>
      </c>
      <c r="C20" s="18" t="str">
        <f>t_thu_xd_theo_n_vu_data!I21</f>
        <v>Bay đề cao</v>
      </c>
      <c r="D20" s="18" t="str">
        <f>t_thu_xd_theo_n_vu_data!J21</f>
        <v>0.0</v>
      </c>
      <c r="E20" s="18" t="str">
        <f>t_thu_xd_theo_n_vu_data!K21</f>
        <v>0.0</v>
      </c>
      <c r="F20" s="18" t="str">
        <f>t_thu_xd_theo_n_vu_data!L21</f>
        <v>0.0</v>
      </c>
      <c r="G20" s="18" t="str">
        <f>t_thu_xd_theo_n_vu_data!M21</f>
        <v>0.0</v>
      </c>
      <c r="H20" s="18" t="str">
        <f>t_thu_xd_theo_n_vu_data!N21</f>
        <v>0</v>
      </c>
      <c r="I20" s="18" t="str">
        <f>TEXT(t_thu_xd_theo_n_vu_data!O21/(24*60*60),"[h]:mm")</f>
        <v>0:00</v>
      </c>
      <c r="J20" s="18" t="str">
        <f>t_thu_xd_theo_n_vu_data!P21</f>
        <v>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str">
        <f>t_thu_xd_theo_n_vu_data!S21</f>
        <v>0.0</v>
      </c>
      <c r="N20" s="18" t="str">
        <f>t_thu_xd_theo_n_vu_data!T21</f>
        <v>0.0</v>
      </c>
      <c r="O20" s="18" t="str">
        <f>t_thu_xd_theo_n_vu_data!U21</f>
        <v>0.0</v>
      </c>
      <c r="P20" s="18" t="str">
        <f>t_thu_xd_theo_n_vu_data!V21</f>
        <v>0.0</v>
      </c>
      <c r="Q20" s="18" t="str">
        <f>t_thu_xd_theo_n_vu_data!W21</f>
        <v>0.0</v>
      </c>
      <c r="R20" s="18" t="str">
        <f>t_thu_xd_theo_n_vu_data!X21</f>
        <v>0.0</v>
      </c>
      <c r="S20" s="18" t="str">
        <f>t_thu_xd_theo_n_vu_data!Y21</f>
        <v>0.0</v>
      </c>
      <c r="T20" s="18" t="str">
        <f>t_thu_xd_theo_n_vu_data!Z21</f>
        <v>0.0</v>
      </c>
      <c r="U20" s="99"/>
      <c r="V20" s="105"/>
      <c r="W20" s="44"/>
      <c r="X20" s="44"/>
      <c r="Y20" s="44"/>
    </row>
    <row r="21" spans="1:25">
      <c r="A21" s="44"/>
      <c r="B21" s="113" t="s">
        <v>136</v>
      </c>
      <c r="C21" s="18" t="str">
        <f>t_thu_xd_theo_n_vu_data!I22</f>
        <v>VN bay</v>
      </c>
      <c r="D21" s="18" t="str">
        <f>t_thu_xd_theo_n_vu_data!J22</f>
        <v>0.0</v>
      </c>
      <c r="E21" s="18" t="str">
        <f>t_thu_xd_theo_n_vu_data!K22</f>
        <v>0.0</v>
      </c>
      <c r="F21" s="18" t="str">
        <f>t_thu_xd_theo_n_vu_data!L22</f>
        <v>0.0</v>
      </c>
      <c r="G21" s="18" t="str">
        <f>t_thu_xd_theo_n_vu_data!M22</f>
        <v>0.0</v>
      </c>
      <c r="H21" s="18" t="str">
        <f>t_thu_xd_theo_n_vu_data!N22</f>
        <v>0</v>
      </c>
      <c r="I21" s="18" t="str">
        <f>TEXT(t_thu_xd_theo_n_vu_data!O22/(24*60*60),"[h]:mm")</f>
        <v>0:00</v>
      </c>
      <c r="J21" s="18" t="str">
        <f>t_thu_xd_theo_n_vu_data!P22</f>
        <v>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str">
        <f>t_thu_xd_theo_n_vu_data!S22</f>
        <v>0.0</v>
      </c>
      <c r="N21" s="18" t="str">
        <f>t_thu_xd_theo_n_vu_data!T22</f>
        <v>0.0</v>
      </c>
      <c r="O21" s="18" t="str">
        <f>t_thu_xd_theo_n_vu_data!U22</f>
        <v>0.0</v>
      </c>
      <c r="P21" s="18" t="str">
        <f>t_thu_xd_theo_n_vu_data!V22</f>
        <v>0.0</v>
      </c>
      <c r="Q21" s="18" t="str">
        <f>t_thu_xd_theo_n_vu_data!W22</f>
        <v>0.0</v>
      </c>
      <c r="R21" s="18" t="str">
        <f>t_thu_xd_theo_n_vu_data!X22</f>
        <v>0.0</v>
      </c>
      <c r="S21" s="18" t="str">
        <f>t_thu_xd_theo_n_vu_data!Y22</f>
        <v>0.0</v>
      </c>
      <c r="T21" s="18" t="str">
        <f>t_thu_xd_theo_n_vu_data!Z22</f>
        <v>0.0</v>
      </c>
      <c r="U21" s="99"/>
      <c r="V21" s="105"/>
      <c r="W21" s="44"/>
      <c r="X21" s="44"/>
      <c r="Y21" s="44"/>
    </row>
    <row r="22" spans="1:25">
      <c r="A22" s="44"/>
      <c r="B22" s="113" t="s">
        <v>136</v>
      </c>
      <c r="C22" s="18" t="str">
        <f>t_thu_xd_theo_n_vu_data!I23</f>
        <v>C.gia bay</v>
      </c>
      <c r="D22" s="18" t="str">
        <f>t_thu_xd_theo_n_vu_data!J23</f>
        <v>0.0</v>
      </c>
      <c r="E22" s="18" t="str">
        <f>t_thu_xd_theo_n_vu_data!K23</f>
        <v>0.0</v>
      </c>
      <c r="F22" s="18" t="str">
        <f>t_thu_xd_theo_n_vu_data!L23</f>
        <v>0.0</v>
      </c>
      <c r="G22" s="18" t="str">
        <f>t_thu_xd_theo_n_vu_data!M23</f>
        <v>0.0</v>
      </c>
      <c r="H22" s="18" t="str">
        <f>t_thu_xd_theo_n_vu_data!N23</f>
        <v>0</v>
      </c>
      <c r="I22" s="18" t="str">
        <f>TEXT(t_thu_xd_theo_n_vu_data!O23/(24*60*60),"[h]:mm")</f>
        <v>0:00</v>
      </c>
      <c r="J22" s="18" t="str">
        <f>t_thu_xd_theo_n_vu_data!P23</f>
        <v>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str">
        <f>t_thu_xd_theo_n_vu_data!S23</f>
        <v>0.0</v>
      </c>
      <c r="N22" s="18" t="str">
        <f>t_thu_xd_theo_n_vu_data!T23</f>
        <v>0.0</v>
      </c>
      <c r="O22" s="18" t="str">
        <f>t_thu_xd_theo_n_vu_data!U23</f>
        <v>0.0</v>
      </c>
      <c r="P22" s="18" t="str">
        <f>t_thu_xd_theo_n_vu_data!V23</f>
        <v>0.0</v>
      </c>
      <c r="Q22" s="18" t="str">
        <f>t_thu_xd_theo_n_vu_data!W23</f>
        <v>0.0</v>
      </c>
      <c r="R22" s="18" t="str">
        <f>t_thu_xd_theo_n_vu_data!X23</f>
        <v>0.0</v>
      </c>
      <c r="S22" s="18" t="str">
        <f>t_thu_xd_theo_n_vu_data!Y23</f>
        <v>0.0</v>
      </c>
      <c r="T22" s="18" t="str">
        <f>t_thu_xd_theo_n_vu_data!Z23</f>
        <v>0.0</v>
      </c>
      <c r="U22" s="99"/>
      <c r="V22" s="105"/>
      <c r="W22" s="44"/>
      <c r="X22" s="44"/>
      <c r="Y22" s="44"/>
    </row>
    <row r="23" spans="1:25">
      <c r="A23" s="44"/>
      <c r="B23" s="113">
        <v>4</v>
      </c>
      <c r="C23" s="18" t="str">
        <f>t_thu_xd_theo_n_vu_data!I24</f>
        <v>Khai thác thông tin</v>
      </c>
      <c r="D23" s="18" t="str">
        <f>t_thu_xd_theo_n_vu_data!J24</f>
        <v>0.0</v>
      </c>
      <c r="E23" s="18" t="str">
        <f>t_thu_xd_theo_n_vu_data!K24</f>
        <v>0.0</v>
      </c>
      <c r="F23" s="18" t="str">
        <f>t_thu_xd_theo_n_vu_data!L24</f>
        <v>0.0</v>
      </c>
      <c r="G23" s="18" t="str">
        <f>t_thu_xd_theo_n_vu_data!M24</f>
        <v>0.0</v>
      </c>
      <c r="H23" s="18" t="str">
        <f>t_thu_xd_theo_n_vu_data!N24</f>
        <v>0</v>
      </c>
      <c r="I23" s="18" t="str">
        <f>TEXT(t_thu_xd_theo_n_vu_data!O24/(24*60*60),"[h]:mm")</f>
        <v>0:00</v>
      </c>
      <c r="J23" s="18" t="str">
        <f>t_thu_xd_theo_n_vu_data!P24</f>
        <v>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str">
        <f>t_thu_xd_theo_n_vu_data!S24</f>
        <v>0.0</v>
      </c>
      <c r="N23" s="18" t="str">
        <f>t_thu_xd_theo_n_vu_data!T24</f>
        <v>0.0</v>
      </c>
      <c r="O23" s="18" t="str">
        <f>t_thu_xd_theo_n_vu_data!U24</f>
        <v>0.0</v>
      </c>
      <c r="P23" s="18" t="str">
        <f>t_thu_xd_theo_n_vu_data!V24</f>
        <v>0.0</v>
      </c>
      <c r="Q23" s="18" t="str">
        <f>t_thu_xd_theo_n_vu_data!W24</f>
        <v>0.0</v>
      </c>
      <c r="R23" s="18" t="str">
        <f>t_thu_xd_theo_n_vu_data!X24</f>
        <v>0.0</v>
      </c>
      <c r="S23" s="18" t="str">
        <f>t_thu_xd_theo_n_vu_data!Y24</f>
        <v>0.0</v>
      </c>
      <c r="T23" s="18" t="str">
        <f>t_thu_xd_theo_n_vu_data!Z24</f>
        <v>0.0</v>
      </c>
      <c r="U23" s="99"/>
      <c r="V23" s="105"/>
      <c r="W23" s="44"/>
      <c r="X23" s="44"/>
      <c r="Y23" s="44"/>
    </row>
    <row r="24" spans="1:25" hidden="1">
      <c r="A24" s="44"/>
      <c r="B24" s="113">
        <v>4</v>
      </c>
      <c r="C24" s="18" t="str">
        <f>t_thu_xd_theo_n_vu_data!I25</f>
        <v>Khai thác thông tin</v>
      </c>
      <c r="D24" s="18" t="str">
        <f>t_thu_xd_theo_n_vu_data!J25</f>
        <v>0.0</v>
      </c>
      <c r="E24" s="18" t="str">
        <f>t_thu_xd_theo_n_vu_data!K25</f>
        <v>0.0</v>
      </c>
      <c r="F24" s="18" t="str">
        <f>t_thu_xd_theo_n_vu_data!L25</f>
        <v>0.0</v>
      </c>
      <c r="G24" s="18" t="str">
        <f>t_thu_xd_theo_n_vu_data!M25</f>
        <v>0.0</v>
      </c>
      <c r="H24" s="18" t="str">
        <f>t_thu_xd_theo_n_vu_data!N25</f>
        <v>0</v>
      </c>
      <c r="I24" s="18" t="str">
        <f>TEXT(t_thu_xd_theo_n_vu_data!O25/(24*60*60),"[h]:mm")</f>
        <v>0:00</v>
      </c>
      <c r="J24" s="18" t="str">
        <f>t_thu_xd_theo_n_vu_data!P25</f>
        <v>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str">
        <f>t_thu_xd_theo_n_vu_data!S25</f>
        <v>0.0</v>
      </c>
      <c r="N24" s="18" t="str">
        <f>t_thu_xd_theo_n_vu_data!T25</f>
        <v>0.0</v>
      </c>
      <c r="O24" s="18" t="str">
        <f>t_thu_xd_theo_n_vu_data!U25</f>
        <v>0.0</v>
      </c>
      <c r="P24" s="18" t="str">
        <f>t_thu_xd_theo_n_vu_data!V25</f>
        <v>0.0</v>
      </c>
      <c r="Q24" s="18" t="str">
        <f>t_thu_xd_theo_n_vu_data!W25</f>
        <v>0.0</v>
      </c>
      <c r="R24" s="18" t="str">
        <f>t_thu_xd_theo_n_vu_data!X25</f>
        <v>0.0</v>
      </c>
      <c r="S24" s="18" t="str">
        <f>t_thu_xd_theo_n_vu_data!Y25</f>
        <v>0.0</v>
      </c>
      <c r="T24" s="18" t="str">
        <f>t_thu_xd_theo_n_vu_data!Z25</f>
        <v>0.0</v>
      </c>
      <c r="U24" s="99"/>
      <c r="V24" s="105"/>
      <c r="W24" s="44"/>
      <c r="X24" s="44"/>
      <c r="Y24" s="44"/>
    </row>
    <row r="25" spans="1:25">
      <c r="A25" s="44"/>
      <c r="B25" s="113">
        <v>5</v>
      </c>
      <c r="C25" s="18" t="str">
        <f>t_thu_xd_theo_n_vu_data!I26</f>
        <v>Cơ yếu</v>
      </c>
      <c r="D25" s="18" t="str">
        <f>t_thu_xd_theo_n_vu_data!J26</f>
        <v>0.0</v>
      </c>
      <c r="E25" s="18" t="str">
        <f>t_thu_xd_theo_n_vu_data!K26</f>
        <v>0.0</v>
      </c>
      <c r="F25" s="18" t="str">
        <f>t_thu_xd_theo_n_vu_data!L26</f>
        <v>0.0</v>
      </c>
      <c r="G25" s="18" t="str">
        <f>t_thu_xd_theo_n_vu_data!M26</f>
        <v>0.0</v>
      </c>
      <c r="H25" s="18" t="str">
        <f>t_thu_xd_theo_n_vu_data!N26</f>
        <v>0</v>
      </c>
      <c r="I25" s="18" t="str">
        <f>TEXT(t_thu_xd_theo_n_vu_data!O26/(24*60*60),"[h]:mm")</f>
        <v>0:00</v>
      </c>
      <c r="J25" s="18" t="str">
        <f>t_thu_xd_theo_n_vu_data!P26</f>
        <v>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str">
        <f>t_thu_xd_theo_n_vu_data!S26</f>
        <v>0.0</v>
      </c>
      <c r="N25" s="18" t="str">
        <f>t_thu_xd_theo_n_vu_data!T26</f>
        <v>0.0</v>
      </c>
      <c r="O25" s="18" t="str">
        <f>t_thu_xd_theo_n_vu_data!U26</f>
        <v>0.0</v>
      </c>
      <c r="P25" s="18" t="str">
        <f>t_thu_xd_theo_n_vu_data!V26</f>
        <v>0.0</v>
      </c>
      <c r="Q25" s="18" t="str">
        <f>t_thu_xd_theo_n_vu_data!W26</f>
        <v>0.0</v>
      </c>
      <c r="R25" s="18" t="str">
        <f>t_thu_xd_theo_n_vu_data!X26</f>
        <v>0.0</v>
      </c>
      <c r="S25" s="18" t="str">
        <f>t_thu_xd_theo_n_vu_data!Y26</f>
        <v>0.0</v>
      </c>
      <c r="T25" s="18" t="str">
        <f>t_thu_xd_theo_n_vu_data!Z26</f>
        <v>0.0</v>
      </c>
      <c r="U25" s="99"/>
      <c r="V25" s="105"/>
      <c r="W25" s="44"/>
      <c r="X25" s="44"/>
      <c r="Y25" s="44"/>
    </row>
    <row r="26" spans="1:25" hidden="1">
      <c r="A26" s="44"/>
      <c r="B26" s="113">
        <v>5</v>
      </c>
      <c r="C26" s="18" t="str">
        <f>t_thu_xd_theo_n_vu_data!I27</f>
        <v>Cơ yếu</v>
      </c>
      <c r="D26" s="18" t="str">
        <f>t_thu_xd_theo_n_vu_data!J27</f>
        <v>0.0</v>
      </c>
      <c r="E26" s="18" t="str">
        <f>t_thu_xd_theo_n_vu_data!K27</f>
        <v>0.0</v>
      </c>
      <c r="F26" s="18" t="str">
        <f>t_thu_xd_theo_n_vu_data!L27</f>
        <v>0.0</v>
      </c>
      <c r="G26" s="18" t="str">
        <f>t_thu_xd_theo_n_vu_data!M27</f>
        <v>0.0</v>
      </c>
      <c r="H26" s="18" t="str">
        <f>t_thu_xd_theo_n_vu_data!N27</f>
        <v>0</v>
      </c>
      <c r="I26" s="18" t="str">
        <f>TEXT(t_thu_xd_theo_n_vu_data!O27/(24*60*60),"[h]:mm")</f>
        <v>0:00</v>
      </c>
      <c r="J26" s="18" t="str">
        <f>t_thu_xd_theo_n_vu_data!P27</f>
        <v>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str">
        <f>t_thu_xd_theo_n_vu_data!S27</f>
        <v>0.0</v>
      </c>
      <c r="N26" s="18" t="str">
        <f>t_thu_xd_theo_n_vu_data!T27</f>
        <v>0.0</v>
      </c>
      <c r="O26" s="18" t="str">
        <f>t_thu_xd_theo_n_vu_data!U27</f>
        <v>0.0</v>
      </c>
      <c r="P26" s="18" t="str">
        <f>t_thu_xd_theo_n_vu_data!V27</f>
        <v>0.0</v>
      </c>
      <c r="Q26" s="18" t="str">
        <f>t_thu_xd_theo_n_vu_data!W27</f>
        <v>0.0</v>
      </c>
      <c r="R26" s="18" t="str">
        <f>t_thu_xd_theo_n_vu_data!X27</f>
        <v>0.0</v>
      </c>
      <c r="S26" s="18" t="str">
        <f>t_thu_xd_theo_n_vu_data!Y27</f>
        <v>0.0</v>
      </c>
      <c r="T26" s="18" t="str">
        <f>t_thu_xd_theo_n_vu_data!Z27</f>
        <v>0.0</v>
      </c>
      <c r="U26" s="99"/>
      <c r="V26" s="105"/>
      <c r="W26" s="44"/>
      <c r="X26" s="44"/>
      <c r="Y26" s="44"/>
    </row>
    <row r="27" spans="1:25">
      <c r="A27" s="44"/>
      <c r="B27" s="113">
        <v>6</v>
      </c>
      <c r="C27" s="18" t="str">
        <f>t_thu_xd_theo_n_vu_data!I28</f>
        <v>HL nhà trường</v>
      </c>
      <c r="D27" s="18" t="str">
        <f>t_thu_xd_theo_n_vu_data!J28</f>
        <v>0.0</v>
      </c>
      <c r="E27" s="18" t="str">
        <f>t_thu_xd_theo_n_vu_data!K28</f>
        <v>0.0</v>
      </c>
      <c r="F27" s="18" t="str">
        <f>t_thu_xd_theo_n_vu_data!L28</f>
        <v>0.0</v>
      </c>
      <c r="G27" s="18" t="str">
        <f>t_thu_xd_theo_n_vu_data!M28</f>
        <v>0.0</v>
      </c>
      <c r="H27" s="18" t="str">
        <f>t_thu_xd_theo_n_vu_data!N28</f>
        <v>0</v>
      </c>
      <c r="I27" s="18" t="str">
        <f>TEXT(t_thu_xd_theo_n_vu_data!O28/(24*60*60),"[h]:mm")</f>
        <v>0:00</v>
      </c>
      <c r="J27" s="18" t="str">
        <f>t_thu_xd_theo_n_vu_data!P28</f>
        <v>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str">
        <f>t_thu_xd_theo_n_vu_data!S28</f>
        <v>0.0</v>
      </c>
      <c r="N27" s="18" t="str">
        <f>t_thu_xd_theo_n_vu_data!T28</f>
        <v>0.0</v>
      </c>
      <c r="O27" s="18" t="str">
        <f>t_thu_xd_theo_n_vu_data!U28</f>
        <v>0.0</v>
      </c>
      <c r="P27" s="18" t="str">
        <f>t_thu_xd_theo_n_vu_data!V28</f>
        <v>0.0</v>
      </c>
      <c r="Q27" s="18" t="str">
        <f>t_thu_xd_theo_n_vu_data!W28</f>
        <v>0.0</v>
      </c>
      <c r="R27" s="18" t="str">
        <f>t_thu_xd_theo_n_vu_data!X28</f>
        <v>0.0</v>
      </c>
      <c r="S27" s="18" t="str">
        <f>t_thu_xd_theo_n_vu_data!Y28</f>
        <v>0.0</v>
      </c>
      <c r="T27" s="18" t="str">
        <f>t_thu_xd_theo_n_vu_data!Z28</f>
        <v>0.0</v>
      </c>
      <c r="U27" s="99"/>
      <c r="V27" s="105"/>
      <c r="W27" s="44"/>
      <c r="X27" s="44"/>
      <c r="Y27" s="44"/>
    </row>
    <row r="28" spans="1:25" hidden="1">
      <c r="A28" s="44"/>
      <c r="B28" s="113">
        <v>6</v>
      </c>
      <c r="C28" s="18" t="str">
        <f>t_thu_xd_theo_n_vu_data!I29</f>
        <v>HL nhà trường</v>
      </c>
      <c r="D28" s="18" t="str">
        <f>t_thu_xd_theo_n_vu_data!J29</f>
        <v>0.0</v>
      </c>
      <c r="E28" s="18" t="str">
        <f>t_thu_xd_theo_n_vu_data!K29</f>
        <v>0.0</v>
      </c>
      <c r="F28" s="18" t="str">
        <f>t_thu_xd_theo_n_vu_data!L29</f>
        <v>0.0</v>
      </c>
      <c r="G28" s="18" t="str">
        <f>t_thu_xd_theo_n_vu_data!M29</f>
        <v>0.0</v>
      </c>
      <c r="H28" s="18" t="str">
        <f>t_thu_xd_theo_n_vu_data!N29</f>
        <v>0</v>
      </c>
      <c r="I28" s="18" t="str">
        <f>TEXT(t_thu_xd_theo_n_vu_data!O29/(24*60*60),"[h]:mm")</f>
        <v>0:00</v>
      </c>
      <c r="J28" s="18" t="str">
        <f>t_thu_xd_theo_n_vu_data!P29</f>
        <v>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str">
        <f>t_thu_xd_theo_n_vu_data!S29</f>
        <v>0.0</v>
      </c>
      <c r="N28" s="18" t="str">
        <f>t_thu_xd_theo_n_vu_data!T29</f>
        <v>0.0</v>
      </c>
      <c r="O28" s="18" t="str">
        <f>t_thu_xd_theo_n_vu_data!U29</f>
        <v>0.0</v>
      </c>
      <c r="P28" s="18" t="str">
        <f>t_thu_xd_theo_n_vu_data!V29</f>
        <v>0.0</v>
      </c>
      <c r="Q28" s="18" t="str">
        <f>t_thu_xd_theo_n_vu_data!W29</f>
        <v>0.0</v>
      </c>
      <c r="R28" s="18" t="str">
        <f>t_thu_xd_theo_n_vu_data!X29</f>
        <v>0.0</v>
      </c>
      <c r="S28" s="18" t="str">
        <f>t_thu_xd_theo_n_vu_data!Y29</f>
        <v>0.0</v>
      </c>
      <c r="T28" s="18" t="str">
        <f>t_thu_xd_theo_n_vu_data!Z29</f>
        <v>0.0</v>
      </c>
      <c r="U28" s="99"/>
      <c r="V28" s="105"/>
      <c r="W28" s="44"/>
      <c r="X28" s="44"/>
      <c r="Y28" s="44"/>
    </row>
    <row r="29" spans="1:25">
      <c r="A29" s="44"/>
      <c r="B29" s="113">
        <v>7</v>
      </c>
      <c r="C29" s="18" t="str">
        <f>t_thu_xd_theo_n_vu_data!I30</f>
        <v>Tác chiến điện tử</v>
      </c>
      <c r="D29" s="18" t="str">
        <f>t_thu_xd_theo_n_vu_data!J30</f>
        <v>0.0</v>
      </c>
      <c r="E29" s="18" t="str">
        <f>t_thu_xd_theo_n_vu_data!K30</f>
        <v>0.0</v>
      </c>
      <c r="F29" s="18" t="str">
        <f>t_thu_xd_theo_n_vu_data!L30</f>
        <v>0.0</v>
      </c>
      <c r="G29" s="18" t="str">
        <f>t_thu_xd_theo_n_vu_data!M30</f>
        <v>0.0</v>
      </c>
      <c r="H29" s="18" t="str">
        <f>t_thu_xd_theo_n_vu_data!N30</f>
        <v>0</v>
      </c>
      <c r="I29" s="18" t="str">
        <f>TEXT(t_thu_xd_theo_n_vu_data!O30/(24*60*60),"[h]:mm")</f>
        <v>0:00</v>
      </c>
      <c r="J29" s="18" t="str">
        <f>t_thu_xd_theo_n_vu_data!P30</f>
        <v>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str">
        <f>t_thu_xd_theo_n_vu_data!S30</f>
        <v>0.0</v>
      </c>
      <c r="N29" s="18" t="str">
        <f>t_thu_xd_theo_n_vu_data!T30</f>
        <v>0.0</v>
      </c>
      <c r="O29" s="18" t="str">
        <f>t_thu_xd_theo_n_vu_data!U30</f>
        <v>0.0</v>
      </c>
      <c r="P29" s="18" t="str">
        <f>t_thu_xd_theo_n_vu_data!V30</f>
        <v>0.0</v>
      </c>
      <c r="Q29" s="18" t="str">
        <f>t_thu_xd_theo_n_vu_data!W30</f>
        <v>0.0</v>
      </c>
      <c r="R29" s="18" t="str">
        <f>t_thu_xd_theo_n_vu_data!X30</f>
        <v>0.0</v>
      </c>
      <c r="S29" s="18" t="str">
        <f>t_thu_xd_theo_n_vu_data!Y30</f>
        <v>0.0</v>
      </c>
      <c r="T29" s="18" t="str">
        <f>t_thu_xd_theo_n_vu_data!Z30</f>
        <v>0.0</v>
      </c>
      <c r="U29" s="99"/>
      <c r="V29" s="105"/>
      <c r="W29" s="44"/>
      <c r="X29" s="44"/>
      <c r="Y29" s="44"/>
    </row>
    <row r="30" spans="1:25" hidden="1">
      <c r="A30" s="44"/>
      <c r="B30" s="113">
        <v>7</v>
      </c>
      <c r="C30" s="18" t="str">
        <f>t_thu_xd_theo_n_vu_data!I31</f>
        <v>Tác chiến điện tử</v>
      </c>
      <c r="D30" s="18" t="str">
        <f>t_thu_xd_theo_n_vu_data!J31</f>
        <v>0.0</v>
      </c>
      <c r="E30" s="18" t="str">
        <f>t_thu_xd_theo_n_vu_data!K31</f>
        <v>0.0</v>
      </c>
      <c r="F30" s="18" t="str">
        <f>t_thu_xd_theo_n_vu_data!L31</f>
        <v>0.0</v>
      </c>
      <c r="G30" s="18" t="str">
        <f>t_thu_xd_theo_n_vu_data!M31</f>
        <v>0.0</v>
      </c>
      <c r="H30" s="18" t="str">
        <f>t_thu_xd_theo_n_vu_data!N31</f>
        <v>0</v>
      </c>
      <c r="I30" s="18" t="str">
        <f>TEXT(t_thu_xd_theo_n_vu_data!O31/(24*60*60),"[h]:mm")</f>
        <v>0:00</v>
      </c>
      <c r="J30" s="18" t="str">
        <f>t_thu_xd_theo_n_vu_data!P31</f>
        <v>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str">
        <f>t_thu_xd_theo_n_vu_data!S31</f>
        <v>0.0</v>
      </c>
      <c r="N30" s="18" t="str">
        <f>t_thu_xd_theo_n_vu_data!T31</f>
        <v>0.0</v>
      </c>
      <c r="O30" s="18" t="str">
        <f>t_thu_xd_theo_n_vu_data!U31</f>
        <v>0.0</v>
      </c>
      <c r="P30" s="18" t="str">
        <f>t_thu_xd_theo_n_vu_data!V31</f>
        <v>0.0</v>
      </c>
      <c r="Q30" s="18" t="str">
        <f>t_thu_xd_theo_n_vu_data!W31</f>
        <v>0.0</v>
      </c>
      <c r="R30" s="18" t="str">
        <f>t_thu_xd_theo_n_vu_data!X31</f>
        <v>0.0</v>
      </c>
      <c r="S30" s="18" t="str">
        <f>t_thu_xd_theo_n_vu_data!Y31</f>
        <v>0.0</v>
      </c>
      <c r="T30" s="18" t="str">
        <f>t_thu_xd_theo_n_vu_data!Z31</f>
        <v>0.0</v>
      </c>
      <c r="U30" s="99"/>
      <c r="V30" s="105"/>
      <c r="W30" s="44"/>
      <c r="X30" s="44"/>
      <c r="Y30" s="44"/>
    </row>
    <row r="31" spans="1:25">
      <c r="A31" s="44"/>
      <c r="B31" s="113">
        <v>8</v>
      </c>
      <c r="C31" s="18" t="str">
        <f>t_thu_xd_theo_n_vu_data!I32</f>
        <v>Công nghệ thông tin</v>
      </c>
      <c r="D31" s="18" t="str">
        <f>t_thu_xd_theo_n_vu_data!J32</f>
        <v>0.0</v>
      </c>
      <c r="E31" s="18" t="str">
        <f>t_thu_xd_theo_n_vu_data!K32</f>
        <v>0.0</v>
      </c>
      <c r="F31" s="18" t="str">
        <f>t_thu_xd_theo_n_vu_data!L32</f>
        <v>0.0</v>
      </c>
      <c r="G31" s="18" t="str">
        <f>t_thu_xd_theo_n_vu_data!M32</f>
        <v>0.0</v>
      </c>
      <c r="H31" s="18" t="str">
        <f>t_thu_xd_theo_n_vu_data!N32</f>
        <v>0</v>
      </c>
      <c r="I31" s="18" t="str">
        <f>TEXT(t_thu_xd_theo_n_vu_data!O32/(24*60*60),"[h]:mm")</f>
        <v>0:00</v>
      </c>
      <c r="J31" s="18" t="str">
        <f>t_thu_xd_theo_n_vu_data!P32</f>
        <v>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str">
        <f>t_thu_xd_theo_n_vu_data!S32</f>
        <v>0.0</v>
      </c>
      <c r="N31" s="18" t="str">
        <f>t_thu_xd_theo_n_vu_data!T32</f>
        <v>0.0</v>
      </c>
      <c r="O31" s="18" t="str">
        <f>t_thu_xd_theo_n_vu_data!U32</f>
        <v>0.0</v>
      </c>
      <c r="P31" s="18" t="str">
        <f>t_thu_xd_theo_n_vu_data!V32</f>
        <v>0.0</v>
      </c>
      <c r="Q31" s="18" t="str">
        <f>t_thu_xd_theo_n_vu_data!W32</f>
        <v>0.0</v>
      </c>
      <c r="R31" s="18" t="str">
        <f>t_thu_xd_theo_n_vu_data!X32</f>
        <v>0.0</v>
      </c>
      <c r="S31" s="18" t="str">
        <f>t_thu_xd_theo_n_vu_data!Y32</f>
        <v>0.0</v>
      </c>
      <c r="T31" s="18" t="str">
        <f>t_thu_xd_theo_n_vu_data!Z32</f>
        <v>0.0</v>
      </c>
      <c r="U31" s="99"/>
      <c r="V31" s="105"/>
      <c r="W31" s="44"/>
      <c r="X31" s="44"/>
      <c r="Y31" s="44"/>
    </row>
    <row r="32" spans="1:25" hidden="1">
      <c r="A32" s="44"/>
      <c r="B32" s="113">
        <v>8</v>
      </c>
      <c r="C32" s="18" t="str">
        <f>t_thu_xd_theo_n_vu_data!I33</f>
        <v>Công nghệ thông tin</v>
      </c>
      <c r="D32" s="18" t="str">
        <f>t_thu_xd_theo_n_vu_data!J33</f>
        <v>0.0</v>
      </c>
      <c r="E32" s="18" t="str">
        <f>t_thu_xd_theo_n_vu_data!K33</f>
        <v>0.0</v>
      </c>
      <c r="F32" s="18" t="str">
        <f>t_thu_xd_theo_n_vu_data!L33</f>
        <v>0.0</v>
      </c>
      <c r="G32" s="18" t="str">
        <f>t_thu_xd_theo_n_vu_data!M33</f>
        <v>0.0</v>
      </c>
      <c r="H32" s="18" t="str">
        <f>t_thu_xd_theo_n_vu_data!N33</f>
        <v>0</v>
      </c>
      <c r="I32" s="18" t="str">
        <f>TEXT(t_thu_xd_theo_n_vu_data!O33/(24*60*60),"[h]:mm")</f>
        <v>0:00</v>
      </c>
      <c r="J32" s="18" t="str">
        <f>t_thu_xd_theo_n_vu_data!P33</f>
        <v>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str">
        <f>t_thu_xd_theo_n_vu_data!S33</f>
        <v>0.0</v>
      </c>
      <c r="N32" s="18" t="str">
        <f>t_thu_xd_theo_n_vu_data!T33</f>
        <v>0.0</v>
      </c>
      <c r="O32" s="18" t="str">
        <f>t_thu_xd_theo_n_vu_data!U33</f>
        <v>0.0</v>
      </c>
      <c r="P32" s="18" t="str">
        <f>t_thu_xd_theo_n_vu_data!V33</f>
        <v>0.0</v>
      </c>
      <c r="Q32" s="18" t="str">
        <f>t_thu_xd_theo_n_vu_data!W33</f>
        <v>0.0</v>
      </c>
      <c r="R32" s="18" t="str">
        <f>t_thu_xd_theo_n_vu_data!X33</f>
        <v>0.0</v>
      </c>
      <c r="S32" s="18" t="str">
        <f>t_thu_xd_theo_n_vu_data!Y33</f>
        <v>0.0</v>
      </c>
      <c r="T32" s="18" t="str">
        <f>t_thu_xd_theo_n_vu_data!Z33</f>
        <v>0.0</v>
      </c>
      <c r="U32" s="99"/>
      <c r="V32" s="105"/>
      <c r="W32" s="44"/>
      <c r="X32" s="44"/>
      <c r="Y32" s="44"/>
    </row>
    <row r="33" spans="1:27">
      <c r="A33" s="44"/>
      <c r="B33" s="113">
        <v>9</v>
      </c>
      <c r="C33" s="18" t="str">
        <f>t_thu_xd_theo_n_vu_data!I34</f>
        <v>Tổn thất</v>
      </c>
      <c r="D33" s="18" t="str">
        <f>t_thu_xd_theo_n_vu_data!J34</f>
        <v>0.0</v>
      </c>
      <c r="E33" s="18" t="str">
        <f>t_thu_xd_theo_n_vu_data!K34</f>
        <v>0.0</v>
      </c>
      <c r="F33" s="18" t="str">
        <f>t_thu_xd_theo_n_vu_data!L34</f>
        <v>0.0</v>
      </c>
      <c r="G33" s="18" t="str">
        <f>t_thu_xd_theo_n_vu_data!M34</f>
        <v>0.0</v>
      </c>
      <c r="H33" s="18" t="str">
        <f>t_thu_xd_theo_n_vu_data!N34</f>
        <v>0</v>
      </c>
      <c r="I33" s="18" t="str">
        <f>TEXT(t_thu_xd_theo_n_vu_data!O34/(24*60*60),"[h]:mm")</f>
        <v>0:00</v>
      </c>
      <c r="J33" s="18" t="str">
        <f>t_thu_xd_theo_n_vu_data!P34</f>
        <v>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str">
        <f>t_thu_xd_theo_n_vu_data!S34</f>
        <v>0.0</v>
      </c>
      <c r="N33" s="18" t="str">
        <f>t_thu_xd_theo_n_vu_data!T34</f>
        <v>0.0</v>
      </c>
      <c r="O33" s="18" t="str">
        <f>t_thu_xd_theo_n_vu_data!U34</f>
        <v>0.0</v>
      </c>
      <c r="P33" s="18" t="str">
        <f>t_thu_xd_theo_n_vu_data!V34</f>
        <v>0.0</v>
      </c>
      <c r="Q33" s="18" t="str">
        <f>t_thu_xd_theo_n_vu_data!W34</f>
        <v>0.0</v>
      </c>
      <c r="R33" s="18" t="str">
        <f>t_thu_xd_theo_n_vu_data!X34</f>
        <v>0.0</v>
      </c>
      <c r="S33" s="18" t="str">
        <f>t_thu_xd_theo_n_vu_data!Y34</f>
        <v>0.0</v>
      </c>
      <c r="T33" s="18" t="str">
        <f>t_thu_xd_theo_n_vu_data!Z34</f>
        <v>0.0</v>
      </c>
      <c r="U33" s="99"/>
      <c r="V33" s="105"/>
      <c r="W33" s="44"/>
      <c r="X33" s="44"/>
      <c r="Y33" s="44"/>
    </row>
    <row r="34" spans="1:27" hidden="1">
      <c r="A34" s="44"/>
      <c r="B34" s="113">
        <v>9</v>
      </c>
      <c r="C34" s="18" t="str">
        <f>t_thu_xd_theo_n_vu_data!I35</f>
        <v>Tổn thất</v>
      </c>
      <c r="D34" s="18" t="str">
        <f>t_thu_xd_theo_n_vu_data!J35</f>
        <v>0.0</v>
      </c>
      <c r="E34" s="18" t="str">
        <f>t_thu_xd_theo_n_vu_data!K35</f>
        <v>0.0</v>
      </c>
      <c r="F34" s="18" t="str">
        <f>t_thu_xd_theo_n_vu_data!L35</f>
        <v>0.0</v>
      </c>
      <c r="G34" s="18" t="str">
        <f>t_thu_xd_theo_n_vu_data!M35</f>
        <v>0.0</v>
      </c>
      <c r="H34" s="18" t="str">
        <f>t_thu_xd_theo_n_vu_data!N35</f>
        <v>0</v>
      </c>
      <c r="I34" s="18" t="str">
        <f>TEXT(t_thu_xd_theo_n_vu_data!O35/(24*60*60),"[h]:mm")</f>
        <v>0:00</v>
      </c>
      <c r="J34" s="18" t="str">
        <f>t_thu_xd_theo_n_vu_data!P35</f>
        <v>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str">
        <f>t_thu_xd_theo_n_vu_data!S35</f>
        <v>0.0</v>
      </c>
      <c r="N34" s="18" t="str">
        <f>t_thu_xd_theo_n_vu_data!T35</f>
        <v>0.0</v>
      </c>
      <c r="O34" s="18" t="str">
        <f>t_thu_xd_theo_n_vu_data!U35</f>
        <v>0.0</v>
      </c>
      <c r="P34" s="18" t="str">
        <f>t_thu_xd_theo_n_vu_data!V35</f>
        <v>0.0</v>
      </c>
      <c r="Q34" s="18" t="str">
        <f>t_thu_xd_theo_n_vu_data!W35</f>
        <v>0.0</v>
      </c>
      <c r="R34" s="18" t="str">
        <f>t_thu_xd_theo_n_vu_data!X35</f>
        <v>0.0</v>
      </c>
      <c r="S34" s="18" t="str">
        <f>t_thu_xd_theo_n_vu_data!Y35</f>
        <v>0.0</v>
      </c>
      <c r="T34" s="18" t="str">
        <f>t_thu_xd_theo_n_vu_data!Z35</f>
        <v>0.0</v>
      </c>
      <c r="U34" s="99"/>
      <c r="V34" s="105"/>
      <c r="W34" s="44"/>
      <c r="X34" s="44"/>
      <c r="Y34" s="44"/>
    </row>
    <row r="35" spans="1:27">
      <c r="A35" s="44"/>
      <c r="B35" s="113">
        <v>10</v>
      </c>
      <c r="C35" s="18" t="str">
        <f>t_thu_xd_theo_n_vu_data!I36</f>
        <v>Công tác Quân báo</v>
      </c>
      <c r="D35" s="18" t="str">
        <f>t_thu_xd_theo_n_vu_data!J36</f>
        <v>0.0</v>
      </c>
      <c r="E35" s="18" t="str">
        <f>t_thu_xd_theo_n_vu_data!K36</f>
        <v>0.0</v>
      </c>
      <c r="F35" s="18" t="str">
        <f>t_thu_xd_theo_n_vu_data!L36</f>
        <v>0.0</v>
      </c>
      <c r="G35" s="18" t="str">
        <f>t_thu_xd_theo_n_vu_data!M36</f>
        <v>0.0</v>
      </c>
      <c r="H35" s="18" t="str">
        <f>t_thu_xd_theo_n_vu_data!N36</f>
        <v>0</v>
      </c>
      <c r="I35" s="18" t="str">
        <f>TEXT(t_thu_xd_theo_n_vu_data!O36/(24*60*60),"[h]:mm")</f>
        <v>0:00</v>
      </c>
      <c r="J35" s="18" t="str">
        <f>t_thu_xd_theo_n_vu_data!P36</f>
        <v>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str">
        <f>t_thu_xd_theo_n_vu_data!S36</f>
        <v>0.0</v>
      </c>
      <c r="N35" s="18" t="str">
        <f>t_thu_xd_theo_n_vu_data!T36</f>
        <v>0.0</v>
      </c>
      <c r="O35" s="18" t="str">
        <f>t_thu_xd_theo_n_vu_data!U36</f>
        <v>0.0</v>
      </c>
      <c r="P35" s="18" t="str">
        <f>t_thu_xd_theo_n_vu_data!V36</f>
        <v>0.0</v>
      </c>
      <c r="Q35" s="18" t="str">
        <f>t_thu_xd_theo_n_vu_data!W36</f>
        <v>0.0</v>
      </c>
      <c r="R35" s="18" t="str">
        <f>t_thu_xd_theo_n_vu_data!X36</f>
        <v>0.0</v>
      </c>
      <c r="S35" s="18" t="str">
        <f>t_thu_xd_theo_n_vu_data!Y36</f>
        <v>0.0</v>
      </c>
      <c r="T35" s="18" t="str">
        <f>t_thu_xd_theo_n_vu_data!Z36</f>
        <v>0.0</v>
      </c>
      <c r="U35" s="99"/>
      <c r="V35" s="105"/>
      <c r="W35" s="44"/>
      <c r="X35" s="44"/>
      <c r="Y35" s="44"/>
    </row>
    <row r="36" spans="1:27" hidden="1">
      <c r="A36" s="44"/>
      <c r="B36" s="113">
        <v>10</v>
      </c>
      <c r="C36" s="18" t="str">
        <f>t_thu_xd_theo_n_vu_data!I37</f>
        <v>Công tác Quân báo</v>
      </c>
      <c r="D36" s="18" t="str">
        <f>t_thu_xd_theo_n_vu_data!J37</f>
        <v>0.0</v>
      </c>
      <c r="E36" s="18" t="str">
        <f>t_thu_xd_theo_n_vu_data!K37</f>
        <v>0.0</v>
      </c>
      <c r="F36" s="18" t="str">
        <f>t_thu_xd_theo_n_vu_data!L37</f>
        <v>0.0</v>
      </c>
      <c r="G36" s="18" t="str">
        <f>t_thu_xd_theo_n_vu_data!M37</f>
        <v>0.0</v>
      </c>
      <c r="H36" s="18" t="str">
        <f>t_thu_xd_theo_n_vu_data!N37</f>
        <v>0</v>
      </c>
      <c r="I36" s="18" t="str">
        <f>TEXT(t_thu_xd_theo_n_vu_data!O37/(24*60*60),"[h]:mm")</f>
        <v>0:00</v>
      </c>
      <c r="J36" s="18" t="str">
        <f>t_thu_xd_theo_n_vu_data!P37</f>
        <v>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str">
        <f>t_thu_xd_theo_n_vu_data!S37</f>
        <v>0.0</v>
      </c>
      <c r="N36" s="18" t="str">
        <f>t_thu_xd_theo_n_vu_data!T37</f>
        <v>0.0</v>
      </c>
      <c r="O36" s="18" t="str">
        <f>t_thu_xd_theo_n_vu_data!U37</f>
        <v>0.0</v>
      </c>
      <c r="P36" s="18" t="str">
        <f>t_thu_xd_theo_n_vu_data!V37</f>
        <v>0.0</v>
      </c>
      <c r="Q36" s="18" t="str">
        <f>t_thu_xd_theo_n_vu_data!W37</f>
        <v>0.0</v>
      </c>
      <c r="R36" s="18" t="str">
        <f>t_thu_xd_theo_n_vu_data!X37</f>
        <v>0.0</v>
      </c>
      <c r="S36" s="18" t="str">
        <f>t_thu_xd_theo_n_vu_data!Y37</f>
        <v>0.0</v>
      </c>
      <c r="T36" s="18" t="str">
        <f>t_thu_xd_theo_n_vu_data!Z37</f>
        <v>0.0</v>
      </c>
      <c r="U36" s="99"/>
      <c r="V36" s="105"/>
      <c r="W36" s="44"/>
      <c r="X36" s="44"/>
      <c r="Y36" s="44"/>
    </row>
    <row r="37" spans="1:27">
      <c r="A37" s="44"/>
      <c r="B37" s="113">
        <v>11</v>
      </c>
      <c r="C37" s="18" t="str">
        <f>t_thu_xd_theo_n_vu_data!I38</f>
        <v>Quân ra, vào, phép</v>
      </c>
      <c r="D37" s="18" t="str">
        <f>t_thu_xd_theo_n_vu_data!J38</f>
        <v>0.0</v>
      </c>
      <c r="E37" s="18" t="str">
        <f>t_thu_xd_theo_n_vu_data!K38</f>
        <v>0.0</v>
      </c>
      <c r="F37" s="18" t="str">
        <f>t_thu_xd_theo_n_vu_data!L38</f>
        <v>0.0</v>
      </c>
      <c r="G37" s="18" t="str">
        <f>t_thu_xd_theo_n_vu_data!M38</f>
        <v>0.0</v>
      </c>
      <c r="H37" s="18" t="str">
        <f>t_thu_xd_theo_n_vu_data!N38</f>
        <v>0</v>
      </c>
      <c r="I37" s="18" t="str">
        <f>TEXT(t_thu_xd_theo_n_vu_data!O38/(24*60*60),"[h]:mm")</f>
        <v>0:00</v>
      </c>
      <c r="J37" s="18" t="str">
        <f>t_thu_xd_theo_n_vu_data!P38</f>
        <v>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str">
        <f>t_thu_xd_theo_n_vu_data!S38</f>
        <v>0.0</v>
      </c>
      <c r="N37" s="18" t="str">
        <f>t_thu_xd_theo_n_vu_data!T38</f>
        <v>0.0</v>
      </c>
      <c r="O37" s="18" t="str">
        <f>t_thu_xd_theo_n_vu_data!U38</f>
        <v>0.0</v>
      </c>
      <c r="P37" s="18" t="str">
        <f>t_thu_xd_theo_n_vu_data!V38</f>
        <v>0.0</v>
      </c>
      <c r="Q37" s="18" t="str">
        <f>t_thu_xd_theo_n_vu_data!W38</f>
        <v>0.0</v>
      </c>
      <c r="R37" s="18" t="str">
        <f>t_thu_xd_theo_n_vu_data!X38</f>
        <v>0.0</v>
      </c>
      <c r="S37" s="18" t="str">
        <f>t_thu_xd_theo_n_vu_data!Y38</f>
        <v>0.0</v>
      </c>
      <c r="T37" s="18" t="str">
        <f>t_thu_xd_theo_n_vu_data!Z38</f>
        <v>0.0</v>
      </c>
      <c r="U37" s="99"/>
      <c r="V37" s="105"/>
      <c r="W37" s="44"/>
      <c r="X37" s="44"/>
      <c r="Y37" s="44"/>
    </row>
    <row r="38" spans="1:27" hidden="1">
      <c r="A38" s="44"/>
      <c r="B38" s="113">
        <v>11</v>
      </c>
      <c r="C38" s="18" t="str">
        <f>t_thu_xd_theo_n_vu_data!I39</f>
        <v>Quân ra, vào, phép</v>
      </c>
      <c r="D38" s="18" t="str">
        <f>t_thu_xd_theo_n_vu_data!J39</f>
        <v>0.0</v>
      </c>
      <c r="E38" s="18" t="str">
        <f>t_thu_xd_theo_n_vu_data!K39</f>
        <v>0.0</v>
      </c>
      <c r="F38" s="18" t="str">
        <f>t_thu_xd_theo_n_vu_data!L39</f>
        <v>0.0</v>
      </c>
      <c r="G38" s="18" t="str">
        <f>t_thu_xd_theo_n_vu_data!M39</f>
        <v>0.0</v>
      </c>
      <c r="H38" s="18" t="str">
        <f>t_thu_xd_theo_n_vu_data!N39</f>
        <v>0</v>
      </c>
      <c r="I38" s="18" t="str">
        <f>TEXT(t_thu_xd_theo_n_vu_data!O39/(24*60*60),"[h]:mm")</f>
        <v>0:00</v>
      </c>
      <c r="J38" s="18" t="str">
        <f>t_thu_xd_theo_n_vu_data!P39</f>
        <v>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str">
        <f>t_thu_xd_theo_n_vu_data!S39</f>
        <v>0.0</v>
      </c>
      <c r="N38" s="18" t="str">
        <f>t_thu_xd_theo_n_vu_data!T39</f>
        <v>0.0</v>
      </c>
      <c r="O38" s="18" t="str">
        <f>t_thu_xd_theo_n_vu_data!U39</f>
        <v>0.0</v>
      </c>
      <c r="P38" s="18" t="str">
        <f>t_thu_xd_theo_n_vu_data!V39</f>
        <v>0.0</v>
      </c>
      <c r="Q38" s="18" t="str">
        <f>t_thu_xd_theo_n_vu_data!W39</f>
        <v>0.0</v>
      </c>
      <c r="R38" s="18" t="str">
        <f>t_thu_xd_theo_n_vu_data!X39</f>
        <v>0.0</v>
      </c>
      <c r="S38" s="18" t="str">
        <f>t_thu_xd_theo_n_vu_data!Y39</f>
        <v>0.0</v>
      </c>
      <c r="T38" s="18" t="str">
        <f>t_thu_xd_theo_n_vu_data!Z39</f>
        <v>0.0</v>
      </c>
      <c r="U38" s="99"/>
      <c r="V38" s="105"/>
      <c r="W38" s="44"/>
      <c r="X38" s="44"/>
      <c r="Y38" s="44"/>
    </row>
    <row r="39" spans="1:27">
      <c r="A39" s="44"/>
      <c r="B39" s="113">
        <v>12</v>
      </c>
      <c r="C39" s="18" t="str">
        <f>t_thu_xd_theo_n_vu_data!I40</f>
        <v>Đào tạo thợ</v>
      </c>
      <c r="D39" s="18" t="str">
        <f>t_thu_xd_theo_n_vu_data!J40</f>
        <v>0.0</v>
      </c>
      <c r="E39" s="18" t="str">
        <f>t_thu_xd_theo_n_vu_data!K40</f>
        <v>0.0</v>
      </c>
      <c r="F39" s="18" t="str">
        <f>t_thu_xd_theo_n_vu_data!L40</f>
        <v>0.0</v>
      </c>
      <c r="G39" s="18" t="str">
        <f>t_thu_xd_theo_n_vu_data!M40</f>
        <v>0.0</v>
      </c>
      <c r="H39" s="18" t="str">
        <f>t_thu_xd_theo_n_vu_data!N40</f>
        <v>0</v>
      </c>
      <c r="I39" s="18" t="str">
        <f>TEXT(t_thu_xd_theo_n_vu_data!O40/(24*60*60),"[h]:mm")</f>
        <v>0:00</v>
      </c>
      <c r="J39" s="18" t="str">
        <f>t_thu_xd_theo_n_vu_data!P40</f>
        <v>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str">
        <f>t_thu_xd_theo_n_vu_data!S40</f>
        <v>0.0</v>
      </c>
      <c r="N39" s="18" t="str">
        <f>t_thu_xd_theo_n_vu_data!T40</f>
        <v>0.0</v>
      </c>
      <c r="O39" s="18" t="str">
        <f>t_thu_xd_theo_n_vu_data!U40</f>
        <v>0.0</v>
      </c>
      <c r="P39" s="18" t="str">
        <f>t_thu_xd_theo_n_vu_data!V40</f>
        <v>0.0</v>
      </c>
      <c r="Q39" s="18" t="str">
        <f>t_thu_xd_theo_n_vu_data!W40</f>
        <v>0.0</v>
      </c>
      <c r="R39" s="18" t="str">
        <f>t_thu_xd_theo_n_vu_data!X40</f>
        <v>0.0</v>
      </c>
      <c r="S39" s="18" t="str">
        <f>t_thu_xd_theo_n_vu_data!Y40</f>
        <v>0.0</v>
      </c>
      <c r="T39" s="18" t="str">
        <f>t_thu_xd_theo_n_vu_data!Z40</f>
        <v>0.0</v>
      </c>
      <c r="U39" s="99"/>
      <c r="V39" s="105"/>
      <c r="W39" s="44"/>
      <c r="X39" s="44"/>
      <c r="Y39" s="44"/>
    </row>
    <row r="40" spans="1:27" hidden="1">
      <c r="A40" s="44"/>
      <c r="B40" s="113">
        <v>12</v>
      </c>
      <c r="C40" s="18" t="str">
        <f>t_thu_xd_theo_n_vu_data!I41</f>
        <v>Đào tạo thợ</v>
      </c>
      <c r="D40" s="18" t="str">
        <f>t_thu_xd_theo_n_vu_data!J41</f>
        <v>0.0</v>
      </c>
      <c r="E40" s="18" t="str">
        <f>t_thu_xd_theo_n_vu_data!K41</f>
        <v>0.0</v>
      </c>
      <c r="F40" s="18" t="str">
        <f>t_thu_xd_theo_n_vu_data!L41</f>
        <v>0.0</v>
      </c>
      <c r="G40" s="18" t="str">
        <f>t_thu_xd_theo_n_vu_data!M41</f>
        <v>0.0</v>
      </c>
      <c r="H40" s="18" t="str">
        <f>t_thu_xd_theo_n_vu_data!N41</f>
        <v>0</v>
      </c>
      <c r="I40" s="18" t="str">
        <f>TEXT(t_thu_xd_theo_n_vu_data!O41/(24*60*60),"[h]:mm")</f>
        <v>0:00</v>
      </c>
      <c r="J40" s="18" t="str">
        <f>t_thu_xd_theo_n_vu_data!P41</f>
        <v>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str">
        <f>t_thu_xd_theo_n_vu_data!S41</f>
        <v>0.0</v>
      </c>
      <c r="N40" s="18" t="str">
        <f>t_thu_xd_theo_n_vu_data!T41</f>
        <v>0.0</v>
      </c>
      <c r="O40" s="18" t="str">
        <f>t_thu_xd_theo_n_vu_data!U41</f>
        <v>0.0</v>
      </c>
      <c r="P40" s="18" t="str">
        <f>t_thu_xd_theo_n_vu_data!V41</f>
        <v>0.0</v>
      </c>
      <c r="Q40" s="18" t="str">
        <f>t_thu_xd_theo_n_vu_data!W41</f>
        <v>0.0</v>
      </c>
      <c r="R40" s="18" t="str">
        <f>t_thu_xd_theo_n_vu_data!X41</f>
        <v>0.0</v>
      </c>
      <c r="S40" s="18" t="str">
        <f>t_thu_xd_theo_n_vu_data!Y41</f>
        <v>0.0</v>
      </c>
      <c r="T40" s="18" t="str">
        <f>t_thu_xd_theo_n_vu_data!Z41</f>
        <v>0.0</v>
      </c>
      <c r="U40" s="99"/>
      <c r="V40" s="105"/>
      <c r="W40" s="44"/>
      <c r="X40" s="44"/>
      <c r="Y40" s="44"/>
    </row>
    <row r="41" spans="1:27">
      <c r="A41" s="44"/>
      <c r="B41" s="113">
        <v>13</v>
      </c>
      <c r="C41" s="18" t="str">
        <f>t_thu_xd_theo_n_vu_data!I42</f>
        <v>Đ. viên thời chiến</v>
      </c>
      <c r="D41" s="18" t="str">
        <f>t_thu_xd_theo_n_vu_data!J42</f>
        <v>0.0</v>
      </c>
      <c r="E41" s="18" t="str">
        <f>t_thu_xd_theo_n_vu_data!K42</f>
        <v>0.0</v>
      </c>
      <c r="F41" s="18" t="str">
        <f>t_thu_xd_theo_n_vu_data!L42</f>
        <v>0.0</v>
      </c>
      <c r="G41" s="18" t="str">
        <f>t_thu_xd_theo_n_vu_data!M42</f>
        <v>0.0</v>
      </c>
      <c r="H41" s="18" t="str">
        <f>t_thu_xd_theo_n_vu_data!N42</f>
        <v>0</v>
      </c>
      <c r="I41" s="18" t="str">
        <f>TEXT(t_thu_xd_theo_n_vu_data!O42/(24*60*60),"[h]:mm")</f>
        <v>0:00</v>
      </c>
      <c r="J41" s="18" t="str">
        <f>t_thu_xd_theo_n_vu_data!P42</f>
        <v>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str">
        <f>t_thu_xd_theo_n_vu_data!S42</f>
        <v>0.0</v>
      </c>
      <c r="N41" s="18" t="str">
        <f>t_thu_xd_theo_n_vu_data!T42</f>
        <v>0.0</v>
      </c>
      <c r="O41" s="18" t="str">
        <f>t_thu_xd_theo_n_vu_data!U42</f>
        <v>0.0</v>
      </c>
      <c r="P41" s="18" t="str">
        <f>t_thu_xd_theo_n_vu_data!V42</f>
        <v>0.0</v>
      </c>
      <c r="Q41" s="18" t="str">
        <f>t_thu_xd_theo_n_vu_data!W42</f>
        <v>0.0</v>
      </c>
      <c r="R41" s="18" t="str">
        <f>t_thu_xd_theo_n_vu_data!X42</f>
        <v>0.0</v>
      </c>
      <c r="S41" s="18" t="str">
        <f>t_thu_xd_theo_n_vu_data!Y42</f>
        <v>0.0</v>
      </c>
      <c r="T41" s="18" t="str">
        <f>t_thu_xd_theo_n_vu_data!Z42</f>
        <v>0.0</v>
      </c>
      <c r="U41" s="99"/>
      <c r="V41" s="105"/>
      <c r="W41" s="44"/>
      <c r="X41" s="44"/>
      <c r="Y41" s="44"/>
    </row>
    <row r="42" spans="1:27" hidden="1">
      <c r="A42" s="44"/>
      <c r="B42" s="113">
        <v>13</v>
      </c>
      <c r="C42" s="18" t="str">
        <f>t_thu_xd_theo_n_vu_data!I43</f>
        <v>Đ. viên thời chiến</v>
      </c>
      <c r="D42" s="18" t="str">
        <f>t_thu_xd_theo_n_vu_data!J43</f>
        <v>0.0</v>
      </c>
      <c r="E42" s="18" t="str">
        <f>t_thu_xd_theo_n_vu_data!K43</f>
        <v>0.0</v>
      </c>
      <c r="F42" s="18" t="str">
        <f>t_thu_xd_theo_n_vu_data!L43</f>
        <v>0.0</v>
      </c>
      <c r="G42" s="18" t="str">
        <f>t_thu_xd_theo_n_vu_data!M43</f>
        <v>0.0</v>
      </c>
      <c r="H42" s="18" t="str">
        <f>t_thu_xd_theo_n_vu_data!N43</f>
        <v>0</v>
      </c>
      <c r="I42" s="18" t="str">
        <f>TEXT(t_thu_xd_theo_n_vu_data!O43/(24*60*60),"[h]:mm")</f>
        <v>0:00</v>
      </c>
      <c r="J42" s="18" t="str">
        <f>t_thu_xd_theo_n_vu_data!P43</f>
        <v>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str">
        <f>t_thu_xd_theo_n_vu_data!S43</f>
        <v>0.0</v>
      </c>
      <c r="N42" s="18" t="str">
        <f>t_thu_xd_theo_n_vu_data!T43</f>
        <v>0.0</v>
      </c>
      <c r="O42" s="18" t="str">
        <f>t_thu_xd_theo_n_vu_data!U43</f>
        <v>0.0</v>
      </c>
      <c r="P42" s="18" t="str">
        <f>t_thu_xd_theo_n_vu_data!V43</f>
        <v>0.0</v>
      </c>
      <c r="Q42" s="18" t="str">
        <f>t_thu_xd_theo_n_vu_data!W43</f>
        <v>0.0</v>
      </c>
      <c r="R42" s="18" t="str">
        <f>t_thu_xd_theo_n_vu_data!X43</f>
        <v>0.0</v>
      </c>
      <c r="S42" s="18" t="str">
        <f>t_thu_xd_theo_n_vu_data!Y43</f>
        <v>0.0</v>
      </c>
      <c r="T42" s="18" t="str">
        <f>t_thu_xd_theo_n_vu_data!Z43</f>
        <v>0.0</v>
      </c>
      <c r="U42" s="99"/>
      <c r="V42" s="105"/>
      <c r="W42" s="44"/>
      <c r="X42" s="44"/>
      <c r="Y42" s="44"/>
    </row>
    <row r="43" spans="1:27">
      <c r="A43" s="44"/>
      <c r="B43" s="113">
        <v>14</v>
      </c>
      <c r="C43" s="18" t="str">
        <f>t_thu_xd_theo_n_vu_data!I44</f>
        <v>N.vụ khác (T tra bay)</v>
      </c>
      <c r="D43" s="18" t="str">
        <f>t_thu_xd_theo_n_vu_data!J44</f>
        <v>0.0</v>
      </c>
      <c r="E43" s="18" t="str">
        <f>t_thu_xd_theo_n_vu_data!K44</f>
        <v>0.0</v>
      </c>
      <c r="F43" s="18" t="str">
        <f>t_thu_xd_theo_n_vu_data!L44</f>
        <v>0.0</v>
      </c>
      <c r="G43" s="18" t="str">
        <f>t_thu_xd_theo_n_vu_data!M44</f>
        <v>0.0</v>
      </c>
      <c r="H43" s="18" t="str">
        <f>t_thu_xd_theo_n_vu_data!N44</f>
        <v>0</v>
      </c>
      <c r="I43" s="18" t="str">
        <f>TEXT(t_thu_xd_theo_n_vu_data!O44/(24*60*60),"[h]:mm")</f>
        <v>0:00</v>
      </c>
      <c r="J43" s="18" t="str">
        <f>t_thu_xd_theo_n_vu_data!P44</f>
        <v>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str">
        <f>t_thu_xd_theo_n_vu_data!S44</f>
        <v>0.0</v>
      </c>
      <c r="N43" s="18" t="str">
        <f>t_thu_xd_theo_n_vu_data!T44</f>
        <v>0.0</v>
      </c>
      <c r="O43" s="18" t="str">
        <f>t_thu_xd_theo_n_vu_data!U44</f>
        <v>0.0</v>
      </c>
      <c r="P43" s="18" t="str">
        <f>t_thu_xd_theo_n_vu_data!V44</f>
        <v>0.0</v>
      </c>
      <c r="Q43" s="18" t="str">
        <f>t_thu_xd_theo_n_vu_data!W44</f>
        <v>0.0</v>
      </c>
      <c r="R43" s="18" t="str">
        <f>t_thu_xd_theo_n_vu_data!X44</f>
        <v>0.0</v>
      </c>
      <c r="S43" s="18" t="str">
        <f>t_thu_xd_theo_n_vu_data!Y44</f>
        <v>0.0</v>
      </c>
      <c r="T43" s="18" t="str">
        <f>t_thu_xd_theo_n_vu_data!Z44</f>
        <v>0.0</v>
      </c>
      <c r="U43" s="99"/>
      <c r="V43" s="105"/>
      <c r="W43" s="44"/>
      <c r="X43" s="44"/>
      <c r="Y43" s="44"/>
    </row>
    <row r="44" spans="1:27" hidden="1">
      <c r="A44" s="44"/>
      <c r="B44" s="109">
        <v>14</v>
      </c>
      <c r="C44" s="18" t="str">
        <f>t_thu_xd_theo_n_vu_data!I45</f>
        <v>N.vụ khác T tra bay</v>
      </c>
      <c r="D44" s="18" t="str">
        <f>t_thu_xd_theo_n_vu_data!J45</f>
        <v>0.0</v>
      </c>
      <c r="E44" s="18" t="str">
        <f>t_thu_xd_theo_n_vu_data!K45</f>
        <v>0.0</v>
      </c>
      <c r="F44" s="18" t="str">
        <f>t_thu_xd_theo_n_vu_data!L45</f>
        <v>0.0</v>
      </c>
      <c r="G44" s="18" t="str">
        <f>t_thu_xd_theo_n_vu_data!M45</f>
        <v>0.0</v>
      </c>
      <c r="H44" s="18" t="str">
        <f>t_thu_xd_theo_n_vu_data!N45</f>
        <v>0</v>
      </c>
      <c r="I44" s="18" t="str">
        <f>TEXT(t_thu_xd_theo_n_vu_data!O45/(24*60*60),"[h]:mm")</f>
        <v>0:00</v>
      </c>
      <c r="J44" s="18" t="str">
        <f>t_thu_xd_theo_n_vu_data!P45</f>
        <v>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str">
        <f>t_thu_xd_theo_n_vu_data!S45</f>
        <v>0.0</v>
      </c>
      <c r="N44" s="18" t="str">
        <f>t_thu_xd_theo_n_vu_data!T45</f>
        <v>0.0</v>
      </c>
      <c r="O44" s="18" t="str">
        <f>t_thu_xd_theo_n_vu_data!U45</f>
        <v>0.0</v>
      </c>
      <c r="P44" s="18" t="str">
        <f>t_thu_xd_theo_n_vu_data!V45</f>
        <v>0.0</v>
      </c>
      <c r="Q44" s="18" t="str">
        <f>t_thu_xd_theo_n_vu_data!W45</f>
        <v>0.0</v>
      </c>
      <c r="R44" s="18" t="str">
        <f>t_thu_xd_theo_n_vu_data!X45</f>
        <v>0.0</v>
      </c>
      <c r="S44" s="18" t="str">
        <f>t_thu_xd_theo_n_vu_data!Y45</f>
        <v>0.0</v>
      </c>
      <c r="T44" s="18" t="str">
        <f>t_thu_xd_theo_n_vu_data!Z45</f>
        <v>0.0</v>
      </c>
      <c r="U44" s="99"/>
      <c r="V44" s="105"/>
      <c r="W44" s="44"/>
      <c r="X44" s="44"/>
      <c r="Y44" s="44"/>
    </row>
    <row r="45" spans="1:27" s="5" customFormat="1">
      <c r="A45" s="100"/>
      <c r="B45" s="109" t="str">
        <f>t_thu_xd_theo_n_vu_data!E46</f>
        <v>I</v>
      </c>
      <c r="C45" s="17" t="str">
        <f>t_thu_xd_theo_n_vu_data!I46</f>
        <v>giai cuu</v>
      </c>
      <c r="D45" s="17" t="str">
        <f>t_thu_xd_theo_n_vu_data!J46</f>
        <v>0.0</v>
      </c>
      <c r="E45" s="17" t="str">
        <f>t_thu_xd_theo_n_vu_data!K46</f>
        <v>0.0</v>
      </c>
      <c r="F45" s="17" t="str">
        <f>t_thu_xd_theo_n_vu_data!L46</f>
        <v>12322.0</v>
      </c>
      <c r="G45" s="17" t="str">
        <f>t_thu_xd_theo_n_vu_data!M46</f>
        <v>12322.0</v>
      </c>
      <c r="H45" s="17" t="str">
        <f>t_thu_xd_theo_n_vu_data!N46</f>
        <v>0</v>
      </c>
      <c r="I45" s="17" t="str">
        <f>TEXT(t_thu_xd_theo_n_vu_data!O46/(24*60*60),"[h]:mm")</f>
        <v>0:00</v>
      </c>
      <c r="J45" s="17" t="str">
        <f>t_thu_xd_theo_n_vu_data!P46</f>
        <v>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str">
        <f>t_thu_xd_theo_n_vu_data!S46</f>
        <v>0.0</v>
      </c>
      <c r="N45" s="17" t="str">
        <f>t_thu_xd_theo_n_vu_data!T46</f>
        <v>0.0</v>
      </c>
      <c r="O45" s="17" t="str">
        <f>t_thu_xd_theo_n_vu_data!U46</f>
        <v>0.0</v>
      </c>
      <c r="P45" s="17" t="str">
        <f>t_thu_xd_theo_n_vu_data!V46</f>
        <v>0.0</v>
      </c>
      <c r="Q45" s="17" t="str">
        <f>t_thu_xd_theo_n_vu_data!W46</f>
        <v>0.0</v>
      </c>
      <c r="R45" s="17" t="str">
        <f>t_thu_xd_theo_n_vu_data!X46</f>
        <v>0.0</v>
      </c>
      <c r="S45" s="17" t="str">
        <f>t_thu_xd_theo_n_vu_data!Y46</f>
        <v>0.0</v>
      </c>
      <c r="T45" s="17" t="str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>
      <c r="A46" s="44"/>
      <c r="B46" s="113">
        <v>1</v>
      </c>
      <c r="C46" s="18" t="str">
        <f>t_thu_xd_theo_n_vu_data!I47</f>
        <v>giai cuu 01</v>
      </c>
      <c r="D46" s="18" t="str">
        <f>t_thu_xd_theo_n_vu_data!J47</f>
        <v>0.0</v>
      </c>
      <c r="E46" s="18" t="str">
        <f>t_thu_xd_theo_n_vu_data!K47</f>
        <v>0.0</v>
      </c>
      <c r="F46" s="18" t="str">
        <f>t_thu_xd_theo_n_vu_data!L47</f>
        <v>12322.0</v>
      </c>
      <c r="G46" s="18" t="str">
        <f>t_thu_xd_theo_n_vu_data!M47</f>
        <v>12322.0</v>
      </c>
      <c r="H46" s="18" t="str">
        <f>t_thu_xd_theo_n_vu_data!N47</f>
        <v>0</v>
      </c>
      <c r="I46" s="18" t="str">
        <f>TEXT(t_thu_xd_theo_n_vu_data!O47/(24*60*60),"[h]:mm")</f>
        <v>0:00</v>
      </c>
      <c r="J46" s="18" t="str">
        <f>t_thu_xd_theo_n_vu_data!P47</f>
        <v>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str">
        <f>t_thu_xd_theo_n_vu_data!S47</f>
        <v>0.0</v>
      </c>
      <c r="N46" s="18" t="str">
        <f>t_thu_xd_theo_n_vu_data!T47</f>
        <v>0.0</v>
      </c>
      <c r="O46" s="18" t="str">
        <f>t_thu_xd_theo_n_vu_data!U47</f>
        <v>0.0</v>
      </c>
      <c r="P46" s="18" t="str">
        <f>t_thu_xd_theo_n_vu_data!V47</f>
        <v>0.0</v>
      </c>
      <c r="Q46" s="18" t="str">
        <f>t_thu_xd_theo_n_vu_data!W47</f>
        <v>0.0</v>
      </c>
      <c r="R46" s="18" t="str">
        <f>t_thu_xd_theo_n_vu_data!X47</f>
        <v>0.0</v>
      </c>
      <c r="S46" s="18" t="str">
        <f>t_thu_xd_theo_n_vu_data!Y47</f>
        <v>0.0</v>
      </c>
      <c r="T46" s="18" t="str">
        <f>t_thu_xd_theo_n_vu_data!Z47</f>
        <v>0.0</v>
      </c>
      <c r="U46" s="99"/>
      <c r="V46" s="105"/>
      <c r="W46" s="44"/>
      <c r="X46" s="44"/>
      <c r="Y46" s="44"/>
    </row>
    <row r="47" spans="1:27">
      <c r="A47" s="44"/>
      <c r="B47" s="113" t="s">
        <v>136</v>
      </c>
      <c r="C47" s="18" t="str">
        <f>t_thu_xd_theo_n_vu_data!I48</f>
        <v>KHỐI CHÍNH TRỊ</v>
      </c>
      <c r="D47" s="18" t="str">
        <f>t_thu_xd_theo_n_vu_data!J48</f>
        <v>0.0</v>
      </c>
      <c r="E47" s="18" t="str">
        <f>t_thu_xd_theo_n_vu_data!K48</f>
        <v>0.0</v>
      </c>
      <c r="F47" s="18" t="str">
        <f>t_thu_xd_theo_n_vu_data!L48</f>
        <v>0.0</v>
      </c>
      <c r="G47" s="18" t="str">
        <f>t_thu_xd_theo_n_vu_data!M48</f>
        <v>0.0</v>
      </c>
      <c r="H47" s="18" t="str">
        <f>t_thu_xd_theo_n_vu_data!N48</f>
        <v>0</v>
      </c>
      <c r="I47" s="18" t="str">
        <f>TEXT(t_thu_xd_theo_n_vu_data!O48/(24*60*60),"[h]:mm")</f>
        <v>0:00</v>
      </c>
      <c r="J47" s="18" t="str">
        <f>t_thu_xd_theo_n_vu_data!P48</f>
        <v>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str">
        <f>t_thu_xd_theo_n_vu_data!S48</f>
        <v>0.0</v>
      </c>
      <c r="N47" s="18" t="str">
        <f>t_thu_xd_theo_n_vu_data!T48</f>
        <v>0.0</v>
      </c>
      <c r="O47" s="18" t="str">
        <f>t_thu_xd_theo_n_vu_data!U48</f>
        <v>0.0</v>
      </c>
      <c r="P47" s="18" t="str">
        <f>t_thu_xd_theo_n_vu_data!V48</f>
        <v>0.0</v>
      </c>
      <c r="Q47" s="18" t="str">
        <f>t_thu_xd_theo_n_vu_data!W48</f>
        <v>0.0</v>
      </c>
      <c r="R47" s="18" t="str">
        <f>t_thu_xd_theo_n_vu_data!X48</f>
        <v>0.0</v>
      </c>
      <c r="S47" s="18" t="str">
        <f>t_thu_xd_theo_n_vu_data!Y48</f>
        <v>0.0</v>
      </c>
      <c r="T47" s="18" t="str">
        <f>t_thu_xd_theo_n_vu_data!Z48</f>
        <v>0.0</v>
      </c>
      <c r="U47" s="99"/>
      <c r="V47" s="105"/>
      <c r="W47" s="44"/>
      <c r="X47" s="44"/>
      <c r="Y47" s="44"/>
    </row>
    <row r="48" spans="1:27">
      <c r="A48" s="44"/>
      <c r="B48" s="113" t="s">
        <v>136</v>
      </c>
      <c r="C48" s="18" t="str">
        <f>t_thu_xd_theo_n_vu_data!I49</f>
        <v>Công tác Đảng, CTCT</v>
      </c>
      <c r="D48" s="18" t="str">
        <f>t_thu_xd_theo_n_vu_data!J49</f>
        <v>0.0</v>
      </c>
      <c r="E48" s="18" t="str">
        <f>t_thu_xd_theo_n_vu_data!K49</f>
        <v>0.0</v>
      </c>
      <c r="F48" s="18" t="str">
        <f>t_thu_xd_theo_n_vu_data!L49</f>
        <v>0.0</v>
      </c>
      <c r="G48" s="18" t="str">
        <f>t_thu_xd_theo_n_vu_data!M49</f>
        <v>0.0</v>
      </c>
      <c r="H48" s="18" t="str">
        <f>t_thu_xd_theo_n_vu_data!N49</f>
        <v>0</v>
      </c>
      <c r="I48" s="18" t="str">
        <f>TEXT(t_thu_xd_theo_n_vu_data!O49/(24*60*60),"[h]:mm")</f>
        <v>0:00</v>
      </c>
      <c r="J48" s="18" t="str">
        <f>t_thu_xd_theo_n_vu_data!P49</f>
        <v>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str">
        <f>t_thu_xd_theo_n_vu_data!S49</f>
        <v>0.0</v>
      </c>
      <c r="N48" s="18" t="str">
        <f>t_thu_xd_theo_n_vu_data!T49</f>
        <v>0.0</v>
      </c>
      <c r="O48" s="18" t="str">
        <f>t_thu_xd_theo_n_vu_data!U49</f>
        <v>0.0</v>
      </c>
      <c r="P48" s="18" t="str">
        <f>t_thu_xd_theo_n_vu_data!V49</f>
        <v>0.0</v>
      </c>
      <c r="Q48" s="18" t="str">
        <f>t_thu_xd_theo_n_vu_data!W49</f>
        <v>0.0</v>
      </c>
      <c r="R48" s="18" t="str">
        <f>t_thu_xd_theo_n_vu_data!X49</f>
        <v>0.0</v>
      </c>
      <c r="S48" s="18" t="str">
        <f>t_thu_xd_theo_n_vu_data!Y49</f>
        <v>0.0</v>
      </c>
      <c r="T48" s="18" t="str">
        <f>t_thu_xd_theo_n_vu_data!Z49</f>
        <v>0.0</v>
      </c>
      <c r="U48" s="99"/>
      <c r="V48" s="105"/>
      <c r="W48" s="44"/>
      <c r="X48" s="44"/>
      <c r="Y48" s="44"/>
    </row>
    <row r="49" spans="1:27">
      <c r="A49" s="44"/>
      <c r="B49" s="113">
        <v>2</v>
      </c>
      <c r="C49" s="18" t="str">
        <f>t_thu_xd_theo_n_vu_data!I50</f>
        <v>CT Đảng CTCT</v>
      </c>
      <c r="D49" s="18" t="str">
        <f>t_thu_xd_theo_n_vu_data!J50</f>
        <v>0.0</v>
      </c>
      <c r="E49" s="18" t="str">
        <f>t_thu_xd_theo_n_vu_data!K50</f>
        <v>0.0</v>
      </c>
      <c r="F49" s="18" t="str">
        <f>t_thu_xd_theo_n_vu_data!L50</f>
        <v>0.0</v>
      </c>
      <c r="G49" s="18" t="str">
        <f>t_thu_xd_theo_n_vu_data!M50</f>
        <v>0.0</v>
      </c>
      <c r="H49" s="18" t="str">
        <f>t_thu_xd_theo_n_vu_data!N50</f>
        <v>0</v>
      </c>
      <c r="I49" s="18" t="str">
        <f>TEXT(t_thu_xd_theo_n_vu_data!O50/(24*60*60),"[h]:mm")</f>
        <v>0:00</v>
      </c>
      <c r="J49" s="18" t="str">
        <f>t_thu_xd_theo_n_vu_data!P50</f>
        <v>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str">
        <f>t_thu_xd_theo_n_vu_data!S50</f>
        <v>0.0</v>
      </c>
      <c r="N49" s="18" t="str">
        <f>t_thu_xd_theo_n_vu_data!T50</f>
        <v>0.0</v>
      </c>
      <c r="O49" s="18" t="str">
        <f>t_thu_xd_theo_n_vu_data!U50</f>
        <v>0.0</v>
      </c>
      <c r="P49" s="18" t="str">
        <f>t_thu_xd_theo_n_vu_data!V50</f>
        <v>0.0</v>
      </c>
      <c r="Q49" s="18" t="str">
        <f>t_thu_xd_theo_n_vu_data!W50</f>
        <v>0.0</v>
      </c>
      <c r="R49" s="18" t="str">
        <f>t_thu_xd_theo_n_vu_data!X50</f>
        <v>0.0</v>
      </c>
      <c r="S49" s="18" t="str">
        <f>t_thu_xd_theo_n_vu_data!Y50</f>
        <v>0.0</v>
      </c>
      <c r="T49" s="18" t="str">
        <f>t_thu_xd_theo_n_vu_data!Z50</f>
        <v>0.0</v>
      </c>
      <c r="U49" s="99"/>
      <c r="V49" s="105"/>
      <c r="W49" s="44"/>
      <c r="X49" s="44"/>
      <c r="Y49" s="44"/>
    </row>
    <row r="50" spans="1:27" hidden="1">
      <c r="A50" s="44"/>
      <c r="B50" s="113" t="str">
        <f>t_thu_xd_theo_n_vu_data!E51</f>
        <v>II</v>
      </c>
      <c r="C50" s="18" t="str">
        <f>t_thu_xd_theo_n_vu_data!I51</f>
        <v>Chiếu phim</v>
      </c>
      <c r="D50" s="18" t="str">
        <f>t_thu_xd_theo_n_vu_data!J51</f>
        <v>0.0</v>
      </c>
      <c r="E50" s="18" t="str">
        <f>t_thu_xd_theo_n_vu_data!K51</f>
        <v>0.0</v>
      </c>
      <c r="F50" s="18" t="str">
        <f>t_thu_xd_theo_n_vu_data!L51</f>
        <v>0.0</v>
      </c>
      <c r="G50" s="18" t="str">
        <f>t_thu_xd_theo_n_vu_data!M51</f>
        <v>0.0</v>
      </c>
      <c r="H50" s="18" t="str">
        <f>t_thu_xd_theo_n_vu_data!N51</f>
        <v>0</v>
      </c>
      <c r="I50" s="18" t="str">
        <f>TEXT(t_thu_xd_theo_n_vu_data!O51/(24*60*60),"[h]:mm")</f>
        <v>0:00</v>
      </c>
      <c r="J50" s="18" t="str">
        <f>t_thu_xd_theo_n_vu_data!P51</f>
        <v>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str">
        <f>t_thu_xd_theo_n_vu_data!S51</f>
        <v>0.0</v>
      </c>
      <c r="N50" s="18" t="str">
        <f>t_thu_xd_theo_n_vu_data!T51</f>
        <v>0.0</v>
      </c>
      <c r="O50" s="18" t="str">
        <f>t_thu_xd_theo_n_vu_data!U51</f>
        <v>0.0</v>
      </c>
      <c r="P50" s="18" t="str">
        <f>t_thu_xd_theo_n_vu_data!V51</f>
        <v>0.0</v>
      </c>
      <c r="Q50" s="18" t="str">
        <f>t_thu_xd_theo_n_vu_data!W51</f>
        <v>0.0</v>
      </c>
      <c r="R50" s="18" t="str">
        <f>t_thu_xd_theo_n_vu_data!X51</f>
        <v>0.0</v>
      </c>
      <c r="S50" s="18" t="str">
        <f>t_thu_xd_theo_n_vu_data!Y51</f>
        <v>0.0</v>
      </c>
      <c r="T50" s="18" t="str">
        <f>t_thu_xd_theo_n_vu_data!Z51</f>
        <v>0.0</v>
      </c>
      <c r="U50" s="99"/>
      <c r="V50" s="105"/>
      <c r="W50" s="44"/>
      <c r="X50" s="44"/>
      <c r="Y50" s="44"/>
    </row>
    <row r="51" spans="1:27">
      <c r="A51" s="44"/>
      <c r="B51" s="113">
        <v>3</v>
      </c>
      <c r="C51" s="18" t="str">
        <f>t_thu_xd_theo_n_vu_data!I52</f>
        <v>Kiểm tra đảng</v>
      </c>
      <c r="D51" s="18" t="str">
        <f>t_thu_xd_theo_n_vu_data!J52</f>
        <v>0.0</v>
      </c>
      <c r="E51" s="18" t="str">
        <f>t_thu_xd_theo_n_vu_data!K52</f>
        <v>0.0</v>
      </c>
      <c r="F51" s="18" t="str">
        <f>t_thu_xd_theo_n_vu_data!L52</f>
        <v>0.0</v>
      </c>
      <c r="G51" s="18" t="str">
        <f>t_thu_xd_theo_n_vu_data!M52</f>
        <v>0.0</v>
      </c>
      <c r="H51" s="18" t="str">
        <f>t_thu_xd_theo_n_vu_data!N52</f>
        <v>0</v>
      </c>
      <c r="I51" s="18" t="str">
        <f>TEXT(t_thu_xd_theo_n_vu_data!O52/(24*60*60),"[h]:mm")</f>
        <v>0:00</v>
      </c>
      <c r="J51" s="18" t="str">
        <f>t_thu_xd_theo_n_vu_data!P52</f>
        <v>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str">
        <f>t_thu_xd_theo_n_vu_data!S52</f>
        <v>0.0</v>
      </c>
      <c r="N51" s="18" t="str">
        <f>t_thu_xd_theo_n_vu_data!T52</f>
        <v>0.0</v>
      </c>
      <c r="O51" s="18" t="str">
        <f>t_thu_xd_theo_n_vu_data!U52</f>
        <v>0.0</v>
      </c>
      <c r="P51" s="18" t="str">
        <f>t_thu_xd_theo_n_vu_data!V52</f>
        <v>0.0</v>
      </c>
      <c r="Q51" s="18" t="str">
        <f>t_thu_xd_theo_n_vu_data!W52</f>
        <v>0.0</v>
      </c>
      <c r="R51" s="18" t="str">
        <f>t_thu_xd_theo_n_vu_data!X52</f>
        <v>0.0</v>
      </c>
      <c r="S51" s="18" t="str">
        <f>t_thu_xd_theo_n_vu_data!Y52</f>
        <v>0.0</v>
      </c>
      <c r="T51" s="18" t="str">
        <f>t_thu_xd_theo_n_vu_data!Z52</f>
        <v>0.0</v>
      </c>
      <c r="U51" s="99"/>
      <c r="V51" s="105"/>
      <c r="W51" s="44"/>
      <c r="X51" s="44"/>
      <c r="Y51" s="44"/>
    </row>
    <row r="52" spans="1:27" hidden="1">
      <c r="A52" s="44"/>
      <c r="B52" s="113" t="str">
        <f>t_thu_xd_theo_n_vu_data!E53</f>
        <v>II</v>
      </c>
      <c r="C52" s="18" t="str">
        <f>t_thu_xd_theo_n_vu_data!I53</f>
        <v>Kiểm tra đảng</v>
      </c>
      <c r="D52" s="18" t="str">
        <f>t_thu_xd_theo_n_vu_data!J53</f>
        <v>0.0</v>
      </c>
      <c r="E52" s="18" t="str">
        <f>t_thu_xd_theo_n_vu_data!K53</f>
        <v>0.0</v>
      </c>
      <c r="F52" s="18" t="str">
        <f>t_thu_xd_theo_n_vu_data!L53</f>
        <v>0.0</v>
      </c>
      <c r="G52" s="18" t="str">
        <f>t_thu_xd_theo_n_vu_data!M53</f>
        <v>0.0</v>
      </c>
      <c r="H52" s="18" t="str">
        <f>t_thu_xd_theo_n_vu_data!N53</f>
        <v>0</v>
      </c>
      <c r="I52" s="18" t="str">
        <f>TEXT(t_thu_xd_theo_n_vu_data!O53/(24*60*60),"[h]:mm")</f>
        <v>0:00</v>
      </c>
      <c r="J52" s="18" t="str">
        <f>t_thu_xd_theo_n_vu_data!P53</f>
        <v>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str">
        <f>t_thu_xd_theo_n_vu_data!S53</f>
        <v>0.0</v>
      </c>
      <c r="N52" s="18" t="str">
        <f>t_thu_xd_theo_n_vu_data!T53</f>
        <v>0.0</v>
      </c>
      <c r="O52" s="18" t="str">
        <f>t_thu_xd_theo_n_vu_data!U53</f>
        <v>0.0</v>
      </c>
      <c r="P52" s="18" t="str">
        <f>t_thu_xd_theo_n_vu_data!V53</f>
        <v>0.0</v>
      </c>
      <c r="Q52" s="18" t="str">
        <f>t_thu_xd_theo_n_vu_data!W53</f>
        <v>0.0</v>
      </c>
      <c r="R52" s="18" t="str">
        <f>t_thu_xd_theo_n_vu_data!X53</f>
        <v>0.0</v>
      </c>
      <c r="S52" s="18" t="str">
        <f>t_thu_xd_theo_n_vu_data!Y53</f>
        <v>0.0</v>
      </c>
      <c r="T52" s="18" t="str">
        <f>t_thu_xd_theo_n_vu_data!Z53</f>
        <v>0.0</v>
      </c>
      <c r="U52" s="99"/>
      <c r="V52" s="105"/>
      <c r="W52" s="44"/>
      <c r="X52" s="44"/>
      <c r="Y52" s="44"/>
    </row>
    <row r="53" spans="1:27">
      <c r="A53" s="44"/>
      <c r="B53" s="113">
        <v>4</v>
      </c>
      <c r="C53" s="18" t="str">
        <f>t_thu_xd_theo_n_vu_data!I54</f>
        <v>Công tác chính sách</v>
      </c>
      <c r="D53" s="18" t="str">
        <f>t_thu_xd_theo_n_vu_data!J54</f>
        <v>0.0</v>
      </c>
      <c r="E53" s="18" t="str">
        <f>t_thu_xd_theo_n_vu_data!K54</f>
        <v>0.0</v>
      </c>
      <c r="F53" s="18" t="str">
        <f>t_thu_xd_theo_n_vu_data!L54</f>
        <v>0.0</v>
      </c>
      <c r="G53" s="18" t="str">
        <f>t_thu_xd_theo_n_vu_data!M54</f>
        <v>0.0</v>
      </c>
      <c r="H53" s="18" t="str">
        <f>t_thu_xd_theo_n_vu_data!N54</f>
        <v>0</v>
      </c>
      <c r="I53" s="18" t="str">
        <f>TEXT(t_thu_xd_theo_n_vu_data!O54/(24*60*60),"[h]:mm")</f>
        <v>0:00</v>
      </c>
      <c r="J53" s="18" t="str">
        <f>t_thu_xd_theo_n_vu_data!P54</f>
        <v>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str">
        <f>t_thu_xd_theo_n_vu_data!S54</f>
        <v>0.0</v>
      </c>
      <c r="N53" s="18" t="str">
        <f>t_thu_xd_theo_n_vu_data!T54</f>
        <v>0.0</v>
      </c>
      <c r="O53" s="18" t="str">
        <f>t_thu_xd_theo_n_vu_data!U54</f>
        <v>0.0</v>
      </c>
      <c r="P53" s="18" t="str">
        <f>t_thu_xd_theo_n_vu_data!V54</f>
        <v>0.0</v>
      </c>
      <c r="Q53" s="18" t="str">
        <f>t_thu_xd_theo_n_vu_data!W54</f>
        <v>0.0</v>
      </c>
      <c r="R53" s="18" t="str">
        <f>t_thu_xd_theo_n_vu_data!X54</f>
        <v>0.0</v>
      </c>
      <c r="S53" s="18" t="str">
        <f>t_thu_xd_theo_n_vu_data!Y54</f>
        <v>0.0</v>
      </c>
      <c r="T53" s="18" t="str">
        <f>t_thu_xd_theo_n_vu_data!Z54</f>
        <v>0.0</v>
      </c>
      <c r="U53" s="99"/>
      <c r="V53" s="105"/>
      <c r="W53" s="44"/>
      <c r="X53" s="44"/>
      <c r="Y53" s="44"/>
    </row>
    <row r="54" spans="1:27" hidden="1">
      <c r="A54" s="44"/>
      <c r="B54" s="113" t="str">
        <f>t_thu_xd_theo_n_vu_data!E55</f>
        <v>II</v>
      </c>
      <c r="C54" s="18" t="str">
        <f>t_thu_xd_theo_n_vu_data!I55</f>
        <v>Công tác chính sách</v>
      </c>
      <c r="D54" s="18" t="str">
        <f>t_thu_xd_theo_n_vu_data!J55</f>
        <v>0.0</v>
      </c>
      <c r="E54" s="18" t="str">
        <f>t_thu_xd_theo_n_vu_data!K55</f>
        <v>0.0</v>
      </c>
      <c r="F54" s="18" t="str">
        <f>t_thu_xd_theo_n_vu_data!L55</f>
        <v>0.0</v>
      </c>
      <c r="G54" s="18" t="str">
        <f>t_thu_xd_theo_n_vu_data!M55</f>
        <v>0.0</v>
      </c>
      <c r="H54" s="18" t="str">
        <f>t_thu_xd_theo_n_vu_data!N55</f>
        <v>0</v>
      </c>
      <c r="I54" s="18" t="str">
        <f>TEXT(t_thu_xd_theo_n_vu_data!O55/(24*60*60),"[h]:mm")</f>
        <v>0:00</v>
      </c>
      <c r="J54" s="18" t="str">
        <f>t_thu_xd_theo_n_vu_data!P55</f>
        <v>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str">
        <f>t_thu_xd_theo_n_vu_data!S55</f>
        <v>0.0</v>
      </c>
      <c r="N54" s="18" t="str">
        <f>t_thu_xd_theo_n_vu_data!T55</f>
        <v>0.0</v>
      </c>
      <c r="O54" s="18" t="str">
        <f>t_thu_xd_theo_n_vu_data!U55</f>
        <v>0.0</v>
      </c>
      <c r="P54" s="18" t="str">
        <f>t_thu_xd_theo_n_vu_data!V55</f>
        <v>0.0</v>
      </c>
      <c r="Q54" s="18" t="str">
        <f>t_thu_xd_theo_n_vu_data!W55</f>
        <v>0.0</v>
      </c>
      <c r="R54" s="18" t="str">
        <f>t_thu_xd_theo_n_vu_data!X55</f>
        <v>0.0</v>
      </c>
      <c r="S54" s="18" t="str">
        <f>t_thu_xd_theo_n_vu_data!Y55</f>
        <v>0.0</v>
      </c>
      <c r="T54" s="18" t="str">
        <f>t_thu_xd_theo_n_vu_data!Z55</f>
        <v>0.0</v>
      </c>
      <c r="U54" s="99"/>
      <c r="V54" s="105"/>
      <c r="W54" s="44"/>
      <c r="X54" s="44"/>
      <c r="Y54" s="44"/>
    </row>
    <row r="55" spans="1:27">
      <c r="A55" s="44"/>
      <c r="B55" s="113">
        <v>5</v>
      </c>
      <c r="C55" s="18" t="str">
        <f>t_thu_xd_theo_n_vu_data!I56</f>
        <v>Ăn dưỡng</v>
      </c>
      <c r="D55" s="18" t="str">
        <f>t_thu_xd_theo_n_vu_data!J56</f>
        <v>0.0</v>
      </c>
      <c r="E55" s="18" t="str">
        <f>t_thu_xd_theo_n_vu_data!K56</f>
        <v>0.0</v>
      </c>
      <c r="F55" s="18" t="str">
        <f>t_thu_xd_theo_n_vu_data!L56</f>
        <v>0.0</v>
      </c>
      <c r="G55" s="18" t="str">
        <f>t_thu_xd_theo_n_vu_data!M56</f>
        <v>0.0</v>
      </c>
      <c r="H55" s="18" t="str">
        <f>t_thu_xd_theo_n_vu_data!N56</f>
        <v>0</v>
      </c>
      <c r="I55" s="18" t="str">
        <f>TEXT(t_thu_xd_theo_n_vu_data!O56/(24*60*60),"[h]:mm")</f>
        <v>0:00</v>
      </c>
      <c r="J55" s="18" t="str">
        <f>t_thu_xd_theo_n_vu_data!P56</f>
        <v>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str">
        <f>t_thu_xd_theo_n_vu_data!S56</f>
        <v>0.0</v>
      </c>
      <c r="N55" s="18" t="str">
        <f>t_thu_xd_theo_n_vu_data!T56</f>
        <v>0.0</v>
      </c>
      <c r="O55" s="18" t="str">
        <f>t_thu_xd_theo_n_vu_data!U56</f>
        <v>0.0</v>
      </c>
      <c r="P55" s="18" t="str">
        <f>t_thu_xd_theo_n_vu_data!V56</f>
        <v>0.0</v>
      </c>
      <c r="Q55" s="18" t="str">
        <f>t_thu_xd_theo_n_vu_data!W56</f>
        <v>0.0</v>
      </c>
      <c r="R55" s="18" t="str">
        <f>t_thu_xd_theo_n_vu_data!X56</f>
        <v>0.0</v>
      </c>
      <c r="S55" s="18" t="str">
        <f>t_thu_xd_theo_n_vu_data!Y56</f>
        <v>0.0</v>
      </c>
      <c r="T55" s="18" t="str">
        <f>t_thu_xd_theo_n_vu_data!Z56</f>
        <v>0.0</v>
      </c>
      <c r="U55" s="99"/>
      <c r="V55" s="105"/>
      <c r="W55" s="44"/>
      <c r="X55" s="44"/>
      <c r="Y55" s="44"/>
    </row>
    <row r="56" spans="1:27" hidden="1">
      <c r="A56" s="44"/>
      <c r="B56" s="109" t="str">
        <f>t_thu_xd_theo_n_vu_data!E57</f>
        <v>II</v>
      </c>
      <c r="C56" s="18" t="str">
        <f>t_thu_xd_theo_n_vu_data!I57</f>
        <v>Ăn dưỡng</v>
      </c>
      <c r="D56" s="18" t="str">
        <f>t_thu_xd_theo_n_vu_data!J57</f>
        <v>0.0</v>
      </c>
      <c r="E56" s="18" t="str">
        <f>t_thu_xd_theo_n_vu_data!K57</f>
        <v>0.0</v>
      </c>
      <c r="F56" s="18" t="str">
        <f>t_thu_xd_theo_n_vu_data!L57</f>
        <v>0.0</v>
      </c>
      <c r="G56" s="18" t="str">
        <f>t_thu_xd_theo_n_vu_data!M57</f>
        <v>0.0</v>
      </c>
      <c r="H56" s="18" t="str">
        <f>t_thu_xd_theo_n_vu_data!N57</f>
        <v>0</v>
      </c>
      <c r="I56" s="18" t="str">
        <f>TEXT(t_thu_xd_theo_n_vu_data!O57/(24*60*60),"[h]:mm")</f>
        <v>0:00</v>
      </c>
      <c r="J56" s="18" t="str">
        <f>t_thu_xd_theo_n_vu_data!P57</f>
        <v>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str">
        <f>t_thu_xd_theo_n_vu_data!S57</f>
        <v>0.0</v>
      </c>
      <c r="N56" s="18" t="str">
        <f>t_thu_xd_theo_n_vu_data!T57</f>
        <v>0.0</v>
      </c>
      <c r="O56" s="18" t="str">
        <f>t_thu_xd_theo_n_vu_data!U57</f>
        <v>0.0</v>
      </c>
      <c r="P56" s="18" t="str">
        <f>t_thu_xd_theo_n_vu_data!V57</f>
        <v>0.0</v>
      </c>
      <c r="Q56" s="18" t="str">
        <f>t_thu_xd_theo_n_vu_data!W57</f>
        <v>0.0</v>
      </c>
      <c r="R56" s="18" t="str">
        <f>t_thu_xd_theo_n_vu_data!X57</f>
        <v>0.0</v>
      </c>
      <c r="S56" s="18" t="str">
        <f>t_thu_xd_theo_n_vu_data!Y57</f>
        <v>0.0</v>
      </c>
      <c r="T56" s="18" t="str">
        <f>t_thu_xd_theo_n_vu_data!Z57</f>
        <v>0.0</v>
      </c>
      <c r="U56" s="99"/>
      <c r="V56" s="105"/>
      <c r="W56" s="44"/>
      <c r="X56" s="44"/>
      <c r="Y56" s="44"/>
    </row>
    <row r="57" spans="1:27" s="5" customFormat="1">
      <c r="A57" s="100"/>
      <c r="B57" s="109" t="str">
        <f>t_thu_xd_theo_n_vu_data!E58</f>
        <v>II</v>
      </c>
      <c r="C57" s="17" t="str">
        <f>t_thu_xd_theo_n_vu_data!I58</f>
        <v>Nghiệp vụ cán bộ</v>
      </c>
      <c r="D57" s="17" t="str">
        <f>t_thu_xd_theo_n_vu_data!J58</f>
        <v>0.0</v>
      </c>
      <c r="E57" s="17" t="str">
        <f>t_thu_xd_theo_n_vu_data!K58</f>
        <v>0.0</v>
      </c>
      <c r="F57" s="17" t="str">
        <f>t_thu_xd_theo_n_vu_data!L58</f>
        <v>0.0</v>
      </c>
      <c r="G57" s="17" t="str">
        <f>t_thu_xd_theo_n_vu_data!M58</f>
        <v>0.0</v>
      </c>
      <c r="H57" s="17" t="str">
        <f>t_thu_xd_theo_n_vu_data!N58</f>
        <v>0</v>
      </c>
      <c r="I57" s="17" t="str">
        <f>TEXT(t_thu_xd_theo_n_vu_data!O58/(24*60*60),"[h]:mm")</f>
        <v>0:00</v>
      </c>
      <c r="J57" s="17" t="str">
        <f>t_thu_xd_theo_n_vu_data!P58</f>
        <v>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str">
        <f>t_thu_xd_theo_n_vu_data!S58</f>
        <v>0.0</v>
      </c>
      <c r="N57" s="17" t="str">
        <f>t_thu_xd_theo_n_vu_data!T58</f>
        <v>0.0</v>
      </c>
      <c r="O57" s="17" t="str">
        <f>t_thu_xd_theo_n_vu_data!U58</f>
        <v>0.0</v>
      </c>
      <c r="P57" s="17" t="str">
        <f>t_thu_xd_theo_n_vu_data!V58</f>
        <v>0.0</v>
      </c>
      <c r="Q57" s="17" t="str">
        <f>t_thu_xd_theo_n_vu_data!W58</f>
        <v>0.0</v>
      </c>
      <c r="R57" s="17" t="str">
        <f>t_thu_xd_theo_n_vu_data!X58</f>
        <v>0.0</v>
      </c>
      <c r="S57" s="17" t="str">
        <f>t_thu_xd_theo_n_vu_data!Y58</f>
        <v>0.0</v>
      </c>
      <c r="T57" s="17" t="str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>
      <c r="A58" s="44"/>
      <c r="B58" s="113">
        <v>1</v>
      </c>
      <c r="C58" s="18" t="str">
        <f>t_thu_xd_theo_n_vu_data!I59</f>
        <v>Nghiệp vụ cán bộ</v>
      </c>
      <c r="D58" s="18" t="str">
        <f>t_thu_xd_theo_n_vu_data!J59</f>
        <v>0.0</v>
      </c>
      <c r="E58" s="18" t="str">
        <f>t_thu_xd_theo_n_vu_data!K59</f>
        <v>0.0</v>
      </c>
      <c r="F58" s="18" t="str">
        <f>t_thu_xd_theo_n_vu_data!L59</f>
        <v>0.0</v>
      </c>
      <c r="G58" s="18" t="str">
        <f>t_thu_xd_theo_n_vu_data!M59</f>
        <v>0.0</v>
      </c>
      <c r="H58" s="18" t="str">
        <f>t_thu_xd_theo_n_vu_data!N59</f>
        <v>0</v>
      </c>
      <c r="I58" s="18" t="str">
        <f>TEXT(t_thu_xd_theo_n_vu_data!O59/(24*60*60),"[h]:mm")</f>
        <v>0:00</v>
      </c>
      <c r="J58" s="18" t="str">
        <f>t_thu_xd_theo_n_vu_data!P59</f>
        <v>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str">
        <f>t_thu_xd_theo_n_vu_data!S59</f>
        <v>0.0</v>
      </c>
      <c r="N58" s="18" t="str">
        <f>t_thu_xd_theo_n_vu_data!T59</f>
        <v>0.0</v>
      </c>
      <c r="O58" s="18" t="str">
        <f>t_thu_xd_theo_n_vu_data!U59</f>
        <v>0.0</v>
      </c>
      <c r="P58" s="18" t="str">
        <f>t_thu_xd_theo_n_vu_data!V59</f>
        <v>0.0</v>
      </c>
      <c r="Q58" s="18" t="str">
        <f>t_thu_xd_theo_n_vu_data!W59</f>
        <v>0.0</v>
      </c>
      <c r="R58" s="18" t="str">
        <f>t_thu_xd_theo_n_vu_data!X59</f>
        <v>0.0</v>
      </c>
      <c r="S58" s="18" t="str">
        <f>t_thu_xd_theo_n_vu_data!Y59</f>
        <v>0.0</v>
      </c>
      <c r="T58" s="18" t="str">
        <f>t_thu_xd_theo_n_vu_data!Z59</f>
        <v>0.0</v>
      </c>
      <c r="U58" s="99"/>
      <c r="V58" s="105"/>
      <c r="W58" s="44"/>
      <c r="X58" s="44"/>
      <c r="Y58" s="44"/>
    </row>
    <row r="59" spans="1:27" hidden="1">
      <c r="A59" s="44"/>
      <c r="B59" s="113" t="str">
        <f>t_thu_xd_theo_n_vu_data!E60</f>
        <v>III</v>
      </c>
      <c r="C59" s="18" t="str">
        <f>t_thu_xd_theo_n_vu_data!I60</f>
        <v>KHỐI HẬU CẦN</v>
      </c>
      <c r="D59" s="18" t="str">
        <f>t_thu_xd_theo_n_vu_data!J60</f>
        <v>0.0</v>
      </c>
      <c r="E59" s="18" t="str">
        <f>t_thu_xd_theo_n_vu_data!K60</f>
        <v>0.0</v>
      </c>
      <c r="F59" s="18" t="str">
        <f>t_thu_xd_theo_n_vu_data!L60</f>
        <v>0.0</v>
      </c>
      <c r="G59" s="18" t="str">
        <f>t_thu_xd_theo_n_vu_data!M60</f>
        <v>0.0</v>
      </c>
      <c r="H59" s="18" t="str">
        <f>t_thu_xd_theo_n_vu_data!N60</f>
        <v>0</v>
      </c>
      <c r="I59" s="18" t="str">
        <f>TEXT(t_thu_xd_theo_n_vu_data!O60/(24*60*60),"[h]:mm")</f>
        <v>0:00</v>
      </c>
      <c r="J59" s="18" t="str">
        <f>t_thu_xd_theo_n_vu_data!P60</f>
        <v>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str">
        <f>t_thu_xd_theo_n_vu_data!S60</f>
        <v>0.0</v>
      </c>
      <c r="N59" s="18" t="str">
        <f>t_thu_xd_theo_n_vu_data!T60</f>
        <v>0.0</v>
      </c>
      <c r="O59" s="18" t="str">
        <f>t_thu_xd_theo_n_vu_data!U60</f>
        <v>0.0</v>
      </c>
      <c r="P59" s="18" t="str">
        <f>t_thu_xd_theo_n_vu_data!V60</f>
        <v>0.0</v>
      </c>
      <c r="Q59" s="18" t="str">
        <f>t_thu_xd_theo_n_vu_data!W60</f>
        <v>0.0</v>
      </c>
      <c r="R59" s="18" t="str">
        <f>t_thu_xd_theo_n_vu_data!X60</f>
        <v>0.0</v>
      </c>
      <c r="S59" s="18" t="str">
        <f>t_thu_xd_theo_n_vu_data!Y60</f>
        <v>0.0</v>
      </c>
      <c r="T59" s="18" t="str">
        <f>t_thu_xd_theo_n_vu_data!Z60</f>
        <v>0.0</v>
      </c>
      <c r="U59" s="99"/>
      <c r="V59" s="105"/>
      <c r="W59" s="44"/>
      <c r="X59" s="44"/>
      <c r="Y59" s="44"/>
    </row>
    <row r="60" spans="1:27">
      <c r="A60" s="44"/>
      <c r="B60" s="113">
        <v>2</v>
      </c>
      <c r="C60" s="18" t="str">
        <f>t_thu_xd_theo_n_vu_data!I61</f>
        <v>Hậu cần đời sống</v>
      </c>
      <c r="D60" s="18" t="str">
        <f>t_thu_xd_theo_n_vu_data!J61</f>
        <v>0.0</v>
      </c>
      <c r="E60" s="18" t="str">
        <f>t_thu_xd_theo_n_vu_data!K61</f>
        <v>0.0</v>
      </c>
      <c r="F60" s="18" t="str">
        <f>t_thu_xd_theo_n_vu_data!L61</f>
        <v>0.0</v>
      </c>
      <c r="G60" s="18" t="str">
        <f>t_thu_xd_theo_n_vu_data!M61</f>
        <v>0.0</v>
      </c>
      <c r="H60" s="18" t="str">
        <f>t_thu_xd_theo_n_vu_data!N61</f>
        <v>0</v>
      </c>
      <c r="I60" s="18" t="str">
        <f>TEXT(t_thu_xd_theo_n_vu_data!O61/(24*60*60),"[h]:mm")</f>
        <v>0:00</v>
      </c>
      <c r="J60" s="18" t="str">
        <f>t_thu_xd_theo_n_vu_data!P61</f>
        <v>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str">
        <f>t_thu_xd_theo_n_vu_data!S61</f>
        <v>0.0</v>
      </c>
      <c r="N60" s="18" t="str">
        <f>t_thu_xd_theo_n_vu_data!T61</f>
        <v>0.0</v>
      </c>
      <c r="O60" s="18" t="str">
        <f>t_thu_xd_theo_n_vu_data!U61</f>
        <v>0.0</v>
      </c>
      <c r="P60" s="18" t="str">
        <f>t_thu_xd_theo_n_vu_data!V61</f>
        <v>0.0</v>
      </c>
      <c r="Q60" s="18" t="str">
        <f>t_thu_xd_theo_n_vu_data!W61</f>
        <v>0.0</v>
      </c>
      <c r="R60" s="18" t="str">
        <f>t_thu_xd_theo_n_vu_data!X61</f>
        <v>0.0</v>
      </c>
      <c r="S60" s="18" t="str">
        <f>t_thu_xd_theo_n_vu_data!Y61</f>
        <v>0.0</v>
      </c>
      <c r="T60" s="18" t="str">
        <f>t_thu_xd_theo_n_vu_data!Z61</f>
        <v>0.0</v>
      </c>
      <c r="U60" s="99"/>
      <c r="V60" s="105"/>
      <c r="W60" s="44"/>
      <c r="X60" s="44"/>
      <c r="Y60" s="44"/>
    </row>
    <row r="61" spans="1:27" hidden="1">
      <c r="A61" s="44"/>
      <c r="B61" s="113" t="str">
        <f>t_thu_xd_theo_n_vu_data!E62</f>
        <v>III</v>
      </c>
      <c r="C61" s="18" t="str">
        <f>t_thu_xd_theo_n_vu_data!I62</f>
        <v>Hậu cần đời sống</v>
      </c>
      <c r="D61" s="18" t="str">
        <f>t_thu_xd_theo_n_vu_data!J62</f>
        <v>0.0</v>
      </c>
      <c r="E61" s="18" t="str">
        <f>t_thu_xd_theo_n_vu_data!K62</f>
        <v>0.0</v>
      </c>
      <c r="F61" s="18" t="str">
        <f>t_thu_xd_theo_n_vu_data!L62</f>
        <v>0.0</v>
      </c>
      <c r="G61" s="18" t="str">
        <f>t_thu_xd_theo_n_vu_data!M62</f>
        <v>0.0</v>
      </c>
      <c r="H61" s="18" t="str">
        <f>t_thu_xd_theo_n_vu_data!N62</f>
        <v>0</v>
      </c>
      <c r="I61" s="18" t="str">
        <f>TEXT(t_thu_xd_theo_n_vu_data!O62/(24*60*60),"[h]:mm")</f>
        <v>0:00</v>
      </c>
      <c r="J61" s="18" t="str">
        <f>t_thu_xd_theo_n_vu_data!P62</f>
        <v>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str">
        <f>t_thu_xd_theo_n_vu_data!S62</f>
        <v>0.0</v>
      </c>
      <c r="N61" s="18" t="str">
        <f>t_thu_xd_theo_n_vu_data!T62</f>
        <v>0.0</v>
      </c>
      <c r="O61" s="18" t="str">
        <f>t_thu_xd_theo_n_vu_data!U62</f>
        <v>0.0</v>
      </c>
      <c r="P61" s="18" t="str">
        <f>t_thu_xd_theo_n_vu_data!V62</f>
        <v>0.0</v>
      </c>
      <c r="Q61" s="18" t="str">
        <f>t_thu_xd_theo_n_vu_data!W62</f>
        <v>0.0</v>
      </c>
      <c r="R61" s="18" t="str">
        <f>t_thu_xd_theo_n_vu_data!X62</f>
        <v>0.0</v>
      </c>
      <c r="S61" s="18" t="str">
        <f>t_thu_xd_theo_n_vu_data!Y62</f>
        <v>0.0</v>
      </c>
      <c r="T61" s="18" t="str">
        <f>t_thu_xd_theo_n_vu_data!Z62</f>
        <v>0.0</v>
      </c>
      <c r="U61" s="99"/>
      <c r="V61" s="105"/>
      <c r="W61" s="44"/>
      <c r="X61" s="44"/>
      <c r="Y61" s="44"/>
    </row>
    <row r="62" spans="1:27">
      <c r="A62" s="44"/>
      <c r="B62" s="113">
        <v>3</v>
      </c>
      <c r="C62" s="18" t="str">
        <f>t_thu_xd_theo_n_vu_data!I63</f>
        <v>Công tác xăng dầu</v>
      </c>
      <c r="D62" s="18" t="str">
        <f>t_thu_xd_theo_n_vu_data!J63</f>
        <v>0.0</v>
      </c>
      <c r="E62" s="18" t="str">
        <f>t_thu_xd_theo_n_vu_data!K63</f>
        <v>0.0</v>
      </c>
      <c r="F62" s="18" t="str">
        <f>t_thu_xd_theo_n_vu_data!L63</f>
        <v>0.0</v>
      </c>
      <c r="G62" s="18" t="str">
        <f>t_thu_xd_theo_n_vu_data!M63</f>
        <v>0.0</v>
      </c>
      <c r="H62" s="18" t="str">
        <f>t_thu_xd_theo_n_vu_data!N63</f>
        <v>0</v>
      </c>
      <c r="I62" s="18" t="str">
        <f>TEXT(t_thu_xd_theo_n_vu_data!O63/(24*60*60),"[h]:mm")</f>
        <v>0:00</v>
      </c>
      <c r="J62" s="18" t="str">
        <f>t_thu_xd_theo_n_vu_data!P63</f>
        <v>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str">
        <f>t_thu_xd_theo_n_vu_data!S63</f>
        <v>0.0</v>
      </c>
      <c r="N62" s="18" t="str">
        <f>t_thu_xd_theo_n_vu_data!T63</f>
        <v>0.0</v>
      </c>
      <c r="O62" s="18" t="str">
        <f>t_thu_xd_theo_n_vu_data!U63</f>
        <v>0.0</v>
      </c>
      <c r="P62" s="18" t="str">
        <f>t_thu_xd_theo_n_vu_data!V63</f>
        <v>0.0</v>
      </c>
      <c r="Q62" s="18" t="str">
        <f>t_thu_xd_theo_n_vu_data!W63</f>
        <v>0.0</v>
      </c>
      <c r="R62" s="18" t="str">
        <f>t_thu_xd_theo_n_vu_data!X63</f>
        <v>0.0</v>
      </c>
      <c r="S62" s="18" t="str">
        <f>t_thu_xd_theo_n_vu_data!Y63</f>
        <v>0.0</v>
      </c>
      <c r="T62" s="18" t="str">
        <f>t_thu_xd_theo_n_vu_data!Z63</f>
        <v>0.0</v>
      </c>
      <c r="U62" s="99"/>
      <c r="V62" s="105"/>
      <c r="W62" s="44"/>
      <c r="X62" s="44"/>
      <c r="Y62" s="44"/>
    </row>
    <row r="63" spans="1:27" hidden="1">
      <c r="A63" s="44"/>
      <c r="B63" s="113" t="str">
        <f>t_thu_xd_theo_n_vu_data!E64</f>
        <v>III</v>
      </c>
      <c r="C63" s="18" t="str">
        <f>t_thu_xd_theo_n_vu_data!I64</f>
        <v>Công tác xăng dầu</v>
      </c>
      <c r="D63" s="18" t="str">
        <f>t_thu_xd_theo_n_vu_data!J64</f>
        <v>0.0</v>
      </c>
      <c r="E63" s="18" t="str">
        <f>t_thu_xd_theo_n_vu_data!K64</f>
        <v>0.0</v>
      </c>
      <c r="F63" s="18" t="str">
        <f>t_thu_xd_theo_n_vu_data!L64</f>
        <v>0.0</v>
      </c>
      <c r="G63" s="18" t="str">
        <f>t_thu_xd_theo_n_vu_data!M64</f>
        <v>0.0</v>
      </c>
      <c r="H63" s="18" t="str">
        <f>t_thu_xd_theo_n_vu_data!N64</f>
        <v>0</v>
      </c>
      <c r="I63" s="18" t="str">
        <f>TEXT(t_thu_xd_theo_n_vu_data!O64/(24*60*60),"[h]:mm")</f>
        <v>0:00</v>
      </c>
      <c r="J63" s="18" t="str">
        <f>t_thu_xd_theo_n_vu_data!P64</f>
        <v>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str">
        <f>t_thu_xd_theo_n_vu_data!S64</f>
        <v>0.0</v>
      </c>
      <c r="N63" s="18" t="str">
        <f>t_thu_xd_theo_n_vu_data!T64</f>
        <v>0.0</v>
      </c>
      <c r="O63" s="18" t="str">
        <f>t_thu_xd_theo_n_vu_data!U64</f>
        <v>0.0</v>
      </c>
      <c r="P63" s="18" t="str">
        <f>t_thu_xd_theo_n_vu_data!V64</f>
        <v>0.0</v>
      </c>
      <c r="Q63" s="18" t="str">
        <f>t_thu_xd_theo_n_vu_data!W64</f>
        <v>0.0</v>
      </c>
      <c r="R63" s="18" t="str">
        <f>t_thu_xd_theo_n_vu_data!X64</f>
        <v>0.0</v>
      </c>
      <c r="S63" s="18" t="str">
        <f>t_thu_xd_theo_n_vu_data!Y64</f>
        <v>0.0</v>
      </c>
      <c r="T63" s="18" t="str">
        <f>t_thu_xd_theo_n_vu_data!Z64</f>
        <v>0.0</v>
      </c>
      <c r="U63" s="99"/>
      <c r="V63" s="105"/>
      <c r="W63" s="44"/>
      <c r="X63" s="44"/>
      <c r="Y63" s="44"/>
    </row>
    <row r="64" spans="1:27">
      <c r="A64" s="44"/>
      <c r="B64" s="113">
        <v>4</v>
      </c>
      <c r="C64" s="18" t="str">
        <f>t_thu_xd_theo_n_vu_data!I65</f>
        <v>VC Xăng dầu</v>
      </c>
      <c r="D64" s="18" t="str">
        <f>t_thu_xd_theo_n_vu_data!J65</f>
        <v>0.0</v>
      </c>
      <c r="E64" s="18" t="str">
        <f>t_thu_xd_theo_n_vu_data!K65</f>
        <v>0.0</v>
      </c>
      <c r="F64" s="18" t="str">
        <f>t_thu_xd_theo_n_vu_data!L65</f>
        <v>0.0</v>
      </c>
      <c r="G64" s="18" t="str">
        <f>t_thu_xd_theo_n_vu_data!M65</f>
        <v>0.0</v>
      </c>
      <c r="H64" s="18" t="str">
        <f>t_thu_xd_theo_n_vu_data!N65</f>
        <v>0</v>
      </c>
      <c r="I64" s="18" t="str">
        <f>TEXT(t_thu_xd_theo_n_vu_data!O65/(24*60*60),"[h]:mm")</f>
        <v>0:00</v>
      </c>
      <c r="J64" s="18" t="str">
        <f>t_thu_xd_theo_n_vu_data!P65</f>
        <v>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str">
        <f>t_thu_xd_theo_n_vu_data!S65</f>
        <v>0.0</v>
      </c>
      <c r="N64" s="18" t="str">
        <f>t_thu_xd_theo_n_vu_data!T65</f>
        <v>0.0</v>
      </c>
      <c r="O64" s="18" t="str">
        <f>t_thu_xd_theo_n_vu_data!U65</f>
        <v>0.0</v>
      </c>
      <c r="P64" s="18" t="str">
        <f>t_thu_xd_theo_n_vu_data!V65</f>
        <v>0.0</v>
      </c>
      <c r="Q64" s="18" t="str">
        <f>t_thu_xd_theo_n_vu_data!W65</f>
        <v>0.0</v>
      </c>
      <c r="R64" s="18" t="str">
        <f>t_thu_xd_theo_n_vu_data!X65</f>
        <v>0.0</v>
      </c>
      <c r="S64" s="18" t="str">
        <f>t_thu_xd_theo_n_vu_data!Y65</f>
        <v>0.0</v>
      </c>
      <c r="T64" s="18" t="str">
        <f>t_thu_xd_theo_n_vu_data!Z65</f>
        <v>0.0</v>
      </c>
      <c r="U64" s="99"/>
      <c r="V64" s="105"/>
      <c r="W64" s="44"/>
      <c r="X64" s="44"/>
      <c r="Y64" s="44"/>
    </row>
    <row r="65" spans="1:27" hidden="1">
      <c r="A65" s="44"/>
      <c r="B65" s="113" t="str">
        <f>t_thu_xd_theo_n_vu_data!E66</f>
        <v>III</v>
      </c>
      <c r="C65" s="18" t="str">
        <f>t_thu_xd_theo_n_vu_data!I66</f>
        <v>VC Xăng dầu</v>
      </c>
      <c r="D65" s="18" t="str">
        <f>t_thu_xd_theo_n_vu_data!J66</f>
        <v>0.0</v>
      </c>
      <c r="E65" s="18" t="str">
        <f>t_thu_xd_theo_n_vu_data!K66</f>
        <v>0.0</v>
      </c>
      <c r="F65" s="18" t="str">
        <f>t_thu_xd_theo_n_vu_data!L66</f>
        <v>0.0</v>
      </c>
      <c r="G65" s="18" t="str">
        <f>t_thu_xd_theo_n_vu_data!M66</f>
        <v>0.0</v>
      </c>
      <c r="H65" s="18" t="str">
        <f>t_thu_xd_theo_n_vu_data!N66</f>
        <v>0</v>
      </c>
      <c r="I65" s="18" t="str">
        <f>TEXT(t_thu_xd_theo_n_vu_data!O66/(24*60*60),"[h]:mm")</f>
        <v>0:00</v>
      </c>
      <c r="J65" s="18" t="str">
        <f>t_thu_xd_theo_n_vu_data!P66</f>
        <v>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str">
        <f>t_thu_xd_theo_n_vu_data!S66</f>
        <v>0.0</v>
      </c>
      <c r="N65" s="18" t="str">
        <f>t_thu_xd_theo_n_vu_data!T66</f>
        <v>0.0</v>
      </c>
      <c r="O65" s="18" t="str">
        <f>t_thu_xd_theo_n_vu_data!U66</f>
        <v>0.0</v>
      </c>
      <c r="P65" s="18" t="str">
        <f>t_thu_xd_theo_n_vu_data!V66</f>
        <v>0.0</v>
      </c>
      <c r="Q65" s="18" t="str">
        <f>t_thu_xd_theo_n_vu_data!W66</f>
        <v>0.0</v>
      </c>
      <c r="R65" s="18" t="str">
        <f>t_thu_xd_theo_n_vu_data!X66</f>
        <v>0.0</v>
      </c>
      <c r="S65" s="18" t="str">
        <f>t_thu_xd_theo_n_vu_data!Y66</f>
        <v>0.0</v>
      </c>
      <c r="T65" s="18" t="str">
        <f>t_thu_xd_theo_n_vu_data!Z66</f>
        <v>0.0</v>
      </c>
      <c r="U65" s="99"/>
      <c r="V65" s="105"/>
      <c r="W65" s="44"/>
      <c r="X65" s="44"/>
      <c r="Y65" s="44"/>
    </row>
    <row r="66" spans="1:27">
      <c r="A66" s="44"/>
      <c r="B66" s="113">
        <v>5</v>
      </c>
      <c r="C66" s="18" t="str">
        <f>t_thu_xd_theo_n_vu_data!I67</f>
        <v>Công tác vật tư</v>
      </c>
      <c r="D66" s="18" t="str">
        <f>t_thu_xd_theo_n_vu_data!J67</f>
        <v>0.0</v>
      </c>
      <c r="E66" s="18" t="str">
        <f>t_thu_xd_theo_n_vu_data!K67</f>
        <v>0.0</v>
      </c>
      <c r="F66" s="18" t="str">
        <f>t_thu_xd_theo_n_vu_data!L67</f>
        <v>0.0</v>
      </c>
      <c r="G66" s="18" t="str">
        <f>t_thu_xd_theo_n_vu_data!M67</f>
        <v>0.0</v>
      </c>
      <c r="H66" s="18" t="str">
        <f>t_thu_xd_theo_n_vu_data!N67</f>
        <v>0</v>
      </c>
      <c r="I66" s="18" t="str">
        <f>TEXT(t_thu_xd_theo_n_vu_data!O67/(24*60*60),"[h]:mm")</f>
        <v>0:00</v>
      </c>
      <c r="J66" s="18" t="str">
        <f>t_thu_xd_theo_n_vu_data!P67</f>
        <v>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str">
        <f>t_thu_xd_theo_n_vu_data!S67</f>
        <v>0.0</v>
      </c>
      <c r="N66" s="18" t="str">
        <f>t_thu_xd_theo_n_vu_data!T67</f>
        <v>0.0</v>
      </c>
      <c r="O66" s="18" t="str">
        <f>t_thu_xd_theo_n_vu_data!U67</f>
        <v>0.0</v>
      </c>
      <c r="P66" s="18" t="str">
        <f>t_thu_xd_theo_n_vu_data!V67</f>
        <v>0.0</v>
      </c>
      <c r="Q66" s="18" t="str">
        <f>t_thu_xd_theo_n_vu_data!W67</f>
        <v>0.0</v>
      </c>
      <c r="R66" s="18" t="str">
        <f>t_thu_xd_theo_n_vu_data!X67</f>
        <v>0.0</v>
      </c>
      <c r="S66" s="18" t="str">
        <f>t_thu_xd_theo_n_vu_data!Y67</f>
        <v>0.0</v>
      </c>
      <c r="T66" s="18" t="str">
        <f>t_thu_xd_theo_n_vu_data!Z67</f>
        <v>0.0</v>
      </c>
      <c r="U66" s="99"/>
      <c r="V66" s="105"/>
      <c r="W66" s="44"/>
      <c r="X66" s="44"/>
      <c r="Y66" s="44"/>
    </row>
    <row r="67" spans="1:27" hidden="1">
      <c r="A67" s="44"/>
      <c r="B67" s="113" t="str">
        <f>t_thu_xd_theo_n_vu_data!E68</f>
        <v>III</v>
      </c>
      <c r="C67" s="18" t="str">
        <f>t_thu_xd_theo_n_vu_data!I68</f>
        <v>Công tác vật tư</v>
      </c>
      <c r="D67" s="18" t="str">
        <f>t_thu_xd_theo_n_vu_data!J68</f>
        <v>0.0</v>
      </c>
      <c r="E67" s="18" t="str">
        <f>t_thu_xd_theo_n_vu_data!K68</f>
        <v>0.0</v>
      </c>
      <c r="F67" s="18" t="str">
        <f>t_thu_xd_theo_n_vu_data!L68</f>
        <v>0.0</v>
      </c>
      <c r="G67" s="18" t="str">
        <f>t_thu_xd_theo_n_vu_data!M68</f>
        <v>0.0</v>
      </c>
      <c r="H67" s="18" t="str">
        <f>t_thu_xd_theo_n_vu_data!N68</f>
        <v>0</v>
      </c>
      <c r="I67" s="18" t="str">
        <f>TEXT(t_thu_xd_theo_n_vu_data!O68/(24*60*60),"[h]:mm")</f>
        <v>0:00</v>
      </c>
      <c r="J67" s="18" t="str">
        <f>t_thu_xd_theo_n_vu_data!P68</f>
        <v>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str">
        <f>t_thu_xd_theo_n_vu_data!S68</f>
        <v>0.0</v>
      </c>
      <c r="N67" s="18" t="str">
        <f>t_thu_xd_theo_n_vu_data!T68</f>
        <v>0.0</v>
      </c>
      <c r="O67" s="18" t="str">
        <f>t_thu_xd_theo_n_vu_data!U68</f>
        <v>0.0</v>
      </c>
      <c r="P67" s="18" t="str">
        <f>t_thu_xd_theo_n_vu_data!V68</f>
        <v>0.0</v>
      </c>
      <c r="Q67" s="18" t="str">
        <f>t_thu_xd_theo_n_vu_data!W68</f>
        <v>0.0</v>
      </c>
      <c r="R67" s="18" t="str">
        <f>t_thu_xd_theo_n_vu_data!X68</f>
        <v>0.0</v>
      </c>
      <c r="S67" s="18" t="str">
        <f>t_thu_xd_theo_n_vu_data!Y68</f>
        <v>0.0</v>
      </c>
      <c r="T67" s="18" t="str">
        <f>t_thu_xd_theo_n_vu_data!Z68</f>
        <v>0.0</v>
      </c>
      <c r="U67" s="99"/>
      <c r="V67" s="105"/>
      <c r="W67" s="44"/>
      <c r="X67" s="44"/>
      <c r="Y67" s="44"/>
    </row>
    <row r="68" spans="1:27">
      <c r="A68" s="44"/>
      <c r="B68" s="113">
        <v>6</v>
      </c>
      <c r="C68" s="18" t="str">
        <f>t_thu_xd_theo_n_vu_data!I69</f>
        <v>Đảo hạt HC</v>
      </c>
      <c r="D68" s="18" t="str">
        <f>t_thu_xd_theo_n_vu_data!J69</f>
        <v>0.0</v>
      </c>
      <c r="E68" s="18" t="str">
        <f>t_thu_xd_theo_n_vu_data!K69</f>
        <v>0.0</v>
      </c>
      <c r="F68" s="18" t="str">
        <f>t_thu_xd_theo_n_vu_data!L69</f>
        <v>0.0</v>
      </c>
      <c r="G68" s="18" t="str">
        <f>t_thu_xd_theo_n_vu_data!M69</f>
        <v>0.0</v>
      </c>
      <c r="H68" s="18" t="str">
        <f>t_thu_xd_theo_n_vu_data!N69</f>
        <v>0</v>
      </c>
      <c r="I68" s="18" t="str">
        <f>TEXT(t_thu_xd_theo_n_vu_data!O69/(24*60*60),"[h]:mm")</f>
        <v>0:00</v>
      </c>
      <c r="J68" s="18" t="str">
        <f>t_thu_xd_theo_n_vu_data!P69</f>
        <v>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str">
        <f>t_thu_xd_theo_n_vu_data!S69</f>
        <v>0.0</v>
      </c>
      <c r="N68" s="18" t="str">
        <f>t_thu_xd_theo_n_vu_data!T69</f>
        <v>0.0</v>
      </c>
      <c r="O68" s="18" t="str">
        <f>t_thu_xd_theo_n_vu_data!U69</f>
        <v>0.0</v>
      </c>
      <c r="P68" s="18" t="str">
        <f>t_thu_xd_theo_n_vu_data!V69</f>
        <v>0.0</v>
      </c>
      <c r="Q68" s="18" t="str">
        <f>t_thu_xd_theo_n_vu_data!W69</f>
        <v>0.0</v>
      </c>
      <c r="R68" s="18" t="str">
        <f>t_thu_xd_theo_n_vu_data!X69</f>
        <v>0.0</v>
      </c>
      <c r="S68" s="18" t="str">
        <f>t_thu_xd_theo_n_vu_data!Y69</f>
        <v>0.0</v>
      </c>
      <c r="T68" s="18" t="str">
        <f>t_thu_xd_theo_n_vu_data!Z69</f>
        <v>0.0</v>
      </c>
      <c r="U68" s="99"/>
      <c r="V68" s="105"/>
      <c r="W68" s="44"/>
      <c r="X68" s="44"/>
      <c r="Y68" s="44"/>
    </row>
    <row r="69" spans="1:27" hidden="1">
      <c r="A69" s="44"/>
      <c r="B69" s="109" t="str">
        <f>t_thu_xd_theo_n_vu_data!E70</f>
        <v>III</v>
      </c>
      <c r="C69" s="18" t="str">
        <f>t_thu_xd_theo_n_vu_data!I70</f>
        <v>Đảo hạt HC</v>
      </c>
      <c r="D69" s="18" t="str">
        <f>t_thu_xd_theo_n_vu_data!J70</f>
        <v>0.0</v>
      </c>
      <c r="E69" s="18" t="str">
        <f>t_thu_xd_theo_n_vu_data!K70</f>
        <v>0.0</v>
      </c>
      <c r="F69" s="18" t="str">
        <f>t_thu_xd_theo_n_vu_data!L70</f>
        <v>0.0</v>
      </c>
      <c r="G69" s="18" t="str">
        <f>t_thu_xd_theo_n_vu_data!M70</f>
        <v>0.0</v>
      </c>
      <c r="H69" s="18" t="str">
        <f>t_thu_xd_theo_n_vu_data!N70</f>
        <v>0</v>
      </c>
      <c r="I69" s="18" t="str">
        <f>TEXT(t_thu_xd_theo_n_vu_data!O70/(24*60*60),"[h]:mm")</f>
        <v>0:00</v>
      </c>
      <c r="J69" s="18" t="str">
        <f>t_thu_xd_theo_n_vu_data!P70</f>
        <v>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str">
        <f>t_thu_xd_theo_n_vu_data!S70</f>
        <v>0.0</v>
      </c>
      <c r="N69" s="18" t="str">
        <f>t_thu_xd_theo_n_vu_data!T70</f>
        <v>0.0</v>
      </c>
      <c r="O69" s="18" t="str">
        <f>t_thu_xd_theo_n_vu_data!U70</f>
        <v>0.0</v>
      </c>
      <c r="P69" s="18" t="str">
        <f>t_thu_xd_theo_n_vu_data!V70</f>
        <v>0.0</v>
      </c>
      <c r="Q69" s="18" t="str">
        <f>t_thu_xd_theo_n_vu_data!W70</f>
        <v>0.0</v>
      </c>
      <c r="R69" s="18" t="str">
        <f>t_thu_xd_theo_n_vu_data!X70</f>
        <v>0.0</v>
      </c>
      <c r="S69" s="18" t="str">
        <f>t_thu_xd_theo_n_vu_data!Y70</f>
        <v>0.0</v>
      </c>
      <c r="T69" s="18" t="str">
        <f>t_thu_xd_theo_n_vu_data!Z70</f>
        <v>0.0</v>
      </c>
      <c r="U69" s="99"/>
      <c r="V69" s="105"/>
      <c r="W69" s="44"/>
      <c r="X69" s="44"/>
      <c r="Y69" s="44"/>
    </row>
    <row r="70" spans="1:27" s="5" customFormat="1">
      <c r="A70" s="100"/>
      <c r="B70" s="109" t="str">
        <f>t_thu_xd_theo_n_vu_data!E71</f>
        <v>III</v>
      </c>
      <c r="C70" s="17" t="str">
        <f>t_thu_xd_theo_n_vu_data!I71</f>
        <v>Hậu cần khác</v>
      </c>
      <c r="D70" s="17" t="str">
        <f>t_thu_xd_theo_n_vu_data!J71</f>
        <v>0.0</v>
      </c>
      <c r="E70" s="17" t="str">
        <f>t_thu_xd_theo_n_vu_data!K71</f>
        <v>0.0</v>
      </c>
      <c r="F70" s="17" t="str">
        <f>t_thu_xd_theo_n_vu_data!L71</f>
        <v>0.0</v>
      </c>
      <c r="G70" s="17" t="str">
        <f>t_thu_xd_theo_n_vu_data!M71</f>
        <v>0.0</v>
      </c>
      <c r="H70" s="17" t="str">
        <f>t_thu_xd_theo_n_vu_data!N71</f>
        <v>0</v>
      </c>
      <c r="I70" s="17" t="str">
        <f>TEXT(t_thu_xd_theo_n_vu_data!O71/(24*60*60),"[h]:mm")</f>
        <v>0:00</v>
      </c>
      <c r="J70" s="17" t="str">
        <f>t_thu_xd_theo_n_vu_data!P71</f>
        <v>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str">
        <f>t_thu_xd_theo_n_vu_data!S71</f>
        <v>0.0</v>
      </c>
      <c r="N70" s="17" t="str">
        <f>t_thu_xd_theo_n_vu_data!T71</f>
        <v>0.0</v>
      </c>
      <c r="O70" s="17" t="str">
        <f>t_thu_xd_theo_n_vu_data!U71</f>
        <v>0.0</v>
      </c>
      <c r="P70" s="17" t="str">
        <f>t_thu_xd_theo_n_vu_data!V71</f>
        <v>0.0</v>
      </c>
      <c r="Q70" s="17" t="str">
        <f>t_thu_xd_theo_n_vu_data!W71</f>
        <v>0.0</v>
      </c>
      <c r="R70" s="17" t="str">
        <f>t_thu_xd_theo_n_vu_data!X71</f>
        <v>0.0</v>
      </c>
      <c r="S70" s="17" t="str">
        <f>t_thu_xd_theo_n_vu_data!Y71</f>
        <v>0.0</v>
      </c>
      <c r="T70" s="17" t="str">
        <f>t_thu_xd_theo_n_vu_data!Z71</f>
        <v>0.0</v>
      </c>
      <c r="U70" s="101"/>
      <c r="V70" s="106"/>
      <c r="W70" s="100"/>
      <c r="X70" s="100"/>
      <c r="Y70" s="100"/>
      <c r="Z70" s="41"/>
      <c r="AA70" s="41"/>
    </row>
    <row r="71" spans="1:27">
      <c r="A71" s="44"/>
      <c r="B71" s="113">
        <v>1</v>
      </c>
      <c r="C71" s="18" t="str">
        <f>t_thu_xd_theo_n_vu_data!I72</f>
        <v>Hậu cần khác</v>
      </c>
      <c r="D71" s="18" t="str">
        <f>t_thu_xd_theo_n_vu_data!J72</f>
        <v>0.0</v>
      </c>
      <c r="E71" s="18" t="str">
        <f>t_thu_xd_theo_n_vu_data!K72</f>
        <v>0.0</v>
      </c>
      <c r="F71" s="18" t="str">
        <f>t_thu_xd_theo_n_vu_data!L72</f>
        <v>0.0</v>
      </c>
      <c r="G71" s="18" t="str">
        <f>t_thu_xd_theo_n_vu_data!M72</f>
        <v>0.0</v>
      </c>
      <c r="H71" s="18" t="str">
        <f>t_thu_xd_theo_n_vu_data!N72</f>
        <v>0</v>
      </c>
      <c r="I71" s="18" t="str">
        <f>TEXT(t_thu_xd_theo_n_vu_data!O72/(24*60*60),"[h]:mm")</f>
        <v>0:00</v>
      </c>
      <c r="J71" s="18" t="str">
        <f>t_thu_xd_theo_n_vu_data!P72</f>
        <v>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str">
        <f>t_thu_xd_theo_n_vu_data!S72</f>
        <v>0.0</v>
      </c>
      <c r="N71" s="18" t="str">
        <f>t_thu_xd_theo_n_vu_data!T72</f>
        <v>0.0</v>
      </c>
      <c r="O71" s="18" t="str">
        <f>t_thu_xd_theo_n_vu_data!U72</f>
        <v>0.0</v>
      </c>
      <c r="P71" s="18" t="str">
        <f>t_thu_xd_theo_n_vu_data!V72</f>
        <v>0.0</v>
      </c>
      <c r="Q71" s="18" t="str">
        <f>t_thu_xd_theo_n_vu_data!W72</f>
        <v>0.0</v>
      </c>
      <c r="R71" s="18" t="str">
        <f>t_thu_xd_theo_n_vu_data!X72</f>
        <v>0.0</v>
      </c>
      <c r="S71" s="18" t="str">
        <f>t_thu_xd_theo_n_vu_data!Y72</f>
        <v>0.0</v>
      </c>
      <c r="T71" s="18" t="str">
        <f>t_thu_xd_theo_n_vu_data!Z72</f>
        <v>0.0</v>
      </c>
      <c r="U71" s="99"/>
      <c r="V71" s="105"/>
      <c r="W71" s="44"/>
      <c r="X71" s="44"/>
      <c r="Y71" s="44"/>
    </row>
    <row r="72" spans="1:27" hidden="1">
      <c r="A72" s="44"/>
      <c r="B72" s="113" t="str">
        <f>t_thu_xd_theo_n_vu_data!E73</f>
        <v>IV</v>
      </c>
      <c r="C72" s="18" t="str">
        <f>t_thu_xd_theo_n_vu_data!I73</f>
        <v>KHỐI KỸ THUẬT</v>
      </c>
      <c r="D72" s="18" t="str">
        <f>t_thu_xd_theo_n_vu_data!J73</f>
        <v>0.0</v>
      </c>
      <c r="E72" s="18" t="str">
        <f>t_thu_xd_theo_n_vu_data!K73</f>
        <v>0.0</v>
      </c>
      <c r="F72" s="18" t="str">
        <f>t_thu_xd_theo_n_vu_data!L73</f>
        <v>0.0</v>
      </c>
      <c r="G72" s="18" t="str">
        <f>t_thu_xd_theo_n_vu_data!M73</f>
        <v>0.0</v>
      </c>
      <c r="H72" s="18" t="str">
        <f>t_thu_xd_theo_n_vu_data!N73</f>
        <v>0</v>
      </c>
      <c r="I72" s="18" t="str">
        <f>TEXT(t_thu_xd_theo_n_vu_data!O73/(24*60*60),"[h]:mm")</f>
        <v>0:00</v>
      </c>
      <c r="J72" s="18" t="str">
        <f>t_thu_xd_theo_n_vu_data!P73</f>
        <v>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str">
        <f>t_thu_xd_theo_n_vu_data!S73</f>
        <v>0.0</v>
      </c>
      <c r="N72" s="18" t="str">
        <f>t_thu_xd_theo_n_vu_data!T73</f>
        <v>0.0</v>
      </c>
      <c r="O72" s="18" t="str">
        <f>t_thu_xd_theo_n_vu_data!U73</f>
        <v>0.0</v>
      </c>
      <c r="P72" s="18" t="str">
        <f>t_thu_xd_theo_n_vu_data!V73</f>
        <v>0.0</v>
      </c>
      <c r="Q72" s="18" t="str">
        <f>t_thu_xd_theo_n_vu_data!W73</f>
        <v>0.0</v>
      </c>
      <c r="R72" s="18" t="str">
        <f>t_thu_xd_theo_n_vu_data!X73</f>
        <v>0.0</v>
      </c>
      <c r="S72" s="18" t="str">
        <f>t_thu_xd_theo_n_vu_data!Y73</f>
        <v>0.0</v>
      </c>
      <c r="T72" s="18" t="str">
        <f>t_thu_xd_theo_n_vu_data!Z73</f>
        <v>0.0</v>
      </c>
      <c r="U72" s="99"/>
      <c r="V72" s="105"/>
      <c r="W72" s="44"/>
      <c r="X72" s="44"/>
      <c r="Y72" s="44"/>
    </row>
    <row r="73" spans="1:27">
      <c r="A73" s="44"/>
      <c r="B73" s="113">
        <v>2</v>
      </c>
      <c r="C73" s="18" t="str">
        <f>t_thu_xd_theo_n_vu_data!I74</f>
        <v>Ô tô trạm nguồn</v>
      </c>
      <c r="D73" s="18" t="str">
        <f>t_thu_xd_theo_n_vu_data!J74</f>
        <v>0.0</v>
      </c>
      <c r="E73" s="18" t="str">
        <f>t_thu_xd_theo_n_vu_data!K74</f>
        <v>0.0</v>
      </c>
      <c r="F73" s="18" t="str">
        <f>t_thu_xd_theo_n_vu_data!L74</f>
        <v>0.0</v>
      </c>
      <c r="G73" s="18" t="str">
        <f>t_thu_xd_theo_n_vu_data!M74</f>
        <v>0.0</v>
      </c>
      <c r="H73" s="18" t="str">
        <f>t_thu_xd_theo_n_vu_data!N74</f>
        <v>0</v>
      </c>
      <c r="I73" s="18" t="str">
        <f>TEXT(t_thu_xd_theo_n_vu_data!O74/(24*60*60),"[h]:mm")</f>
        <v>0:00</v>
      </c>
      <c r="J73" s="18" t="str">
        <f>t_thu_xd_theo_n_vu_data!P74</f>
        <v>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str">
        <f>t_thu_xd_theo_n_vu_data!S74</f>
        <v>0.0</v>
      </c>
      <c r="N73" s="18" t="str">
        <f>t_thu_xd_theo_n_vu_data!T74</f>
        <v>0.0</v>
      </c>
      <c r="O73" s="18" t="str">
        <f>t_thu_xd_theo_n_vu_data!U74</f>
        <v>0.0</v>
      </c>
      <c r="P73" s="18" t="str">
        <f>t_thu_xd_theo_n_vu_data!V74</f>
        <v>0.0</v>
      </c>
      <c r="Q73" s="18" t="str">
        <f>t_thu_xd_theo_n_vu_data!W74</f>
        <v>0.0</v>
      </c>
      <c r="R73" s="18" t="str">
        <f>t_thu_xd_theo_n_vu_data!X74</f>
        <v>0.0</v>
      </c>
      <c r="S73" s="18" t="str">
        <f>t_thu_xd_theo_n_vu_data!Y74</f>
        <v>0.0</v>
      </c>
      <c r="T73" s="18" t="str">
        <f>t_thu_xd_theo_n_vu_data!Z74</f>
        <v>0.0</v>
      </c>
      <c r="U73" s="99"/>
      <c r="V73" s="105"/>
      <c r="W73" s="44"/>
      <c r="X73" s="44"/>
      <c r="Y73" s="44"/>
    </row>
    <row r="74" spans="1:27" hidden="1">
      <c r="A74" s="44"/>
      <c r="B74" s="113">
        <v>2</v>
      </c>
      <c r="C74" s="18" t="str">
        <f>t_thu_xd_theo_n_vu_data!I75</f>
        <v>Ô tô trạm nguồn</v>
      </c>
      <c r="D74" s="18" t="str">
        <f>t_thu_xd_theo_n_vu_data!J75</f>
        <v>0.0</v>
      </c>
      <c r="E74" s="18" t="str">
        <f>t_thu_xd_theo_n_vu_data!K75</f>
        <v>0.0</v>
      </c>
      <c r="F74" s="18" t="str">
        <f>t_thu_xd_theo_n_vu_data!L75</f>
        <v>0.0</v>
      </c>
      <c r="G74" s="18" t="str">
        <f>t_thu_xd_theo_n_vu_data!M75</f>
        <v>0.0</v>
      </c>
      <c r="H74" s="18" t="str">
        <f>t_thu_xd_theo_n_vu_data!N75</f>
        <v>0</v>
      </c>
      <c r="I74" s="18" t="str">
        <f>TEXT(t_thu_xd_theo_n_vu_data!O75/(24*60*60),"[h]:mm")</f>
        <v>0:00</v>
      </c>
      <c r="J74" s="18" t="str">
        <f>t_thu_xd_theo_n_vu_data!P75</f>
        <v>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str">
        <f>t_thu_xd_theo_n_vu_data!S75</f>
        <v>0.0</v>
      </c>
      <c r="N74" s="18" t="str">
        <f>t_thu_xd_theo_n_vu_data!T75</f>
        <v>0.0</v>
      </c>
      <c r="O74" s="18" t="str">
        <f>t_thu_xd_theo_n_vu_data!U75</f>
        <v>0.0</v>
      </c>
      <c r="P74" s="18" t="str">
        <f>t_thu_xd_theo_n_vu_data!V75</f>
        <v>0.0</v>
      </c>
      <c r="Q74" s="18" t="str">
        <f>t_thu_xd_theo_n_vu_data!W75</f>
        <v>0.0</v>
      </c>
      <c r="R74" s="18" t="str">
        <f>t_thu_xd_theo_n_vu_data!X75</f>
        <v>0.0</v>
      </c>
      <c r="S74" s="18" t="str">
        <f>t_thu_xd_theo_n_vu_data!Y75</f>
        <v>0.0</v>
      </c>
      <c r="T74" s="18" t="str">
        <f>t_thu_xd_theo_n_vu_data!Z75</f>
        <v>0.0</v>
      </c>
      <c r="U74" s="99"/>
      <c r="V74" s="105"/>
      <c r="W74" s="44"/>
      <c r="X74" s="44"/>
      <c r="Y74" s="44"/>
    </row>
    <row r="75" spans="1:27">
      <c r="A75" s="44"/>
      <c r="B75" s="113" t="str">
        <f>t_thu_xd_theo_n_vu_data!E76</f>
        <v>IV</v>
      </c>
      <c r="C75" s="18" t="str">
        <f>t_thu_xd_theo_n_vu_data!I76</f>
        <v>Vũ khí đạn, VKHK</v>
      </c>
      <c r="D75" s="18" t="str">
        <f>t_thu_xd_theo_n_vu_data!J76</f>
        <v>0.0</v>
      </c>
      <c r="E75" s="18" t="str">
        <f>t_thu_xd_theo_n_vu_data!K76</f>
        <v>0.0</v>
      </c>
      <c r="F75" s="18" t="str">
        <f>t_thu_xd_theo_n_vu_data!L76</f>
        <v>0.0</v>
      </c>
      <c r="G75" s="18" t="str">
        <f>t_thu_xd_theo_n_vu_data!M76</f>
        <v>0.0</v>
      </c>
      <c r="H75" s="18" t="str">
        <f>t_thu_xd_theo_n_vu_data!N76</f>
        <v>0</v>
      </c>
      <c r="I75" s="18" t="str">
        <f>TEXT(t_thu_xd_theo_n_vu_data!O76/(24*60*60),"[h]:mm")</f>
        <v>0:00</v>
      </c>
      <c r="J75" s="18" t="str">
        <f>t_thu_xd_theo_n_vu_data!P76</f>
        <v>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str">
        <f>t_thu_xd_theo_n_vu_data!S76</f>
        <v>0.0</v>
      </c>
      <c r="N75" s="18" t="str">
        <f>t_thu_xd_theo_n_vu_data!T76</f>
        <v>0.0</v>
      </c>
      <c r="O75" s="18" t="str">
        <f>t_thu_xd_theo_n_vu_data!U76</f>
        <v>0.0</v>
      </c>
      <c r="P75" s="18" t="str">
        <f>t_thu_xd_theo_n_vu_data!V76</f>
        <v>0.0</v>
      </c>
      <c r="Q75" s="18" t="str">
        <f>t_thu_xd_theo_n_vu_data!W76</f>
        <v>0.0</v>
      </c>
      <c r="R75" s="18" t="str">
        <f>t_thu_xd_theo_n_vu_data!X76</f>
        <v>0.0</v>
      </c>
      <c r="S75" s="18" t="str">
        <f>t_thu_xd_theo_n_vu_data!Y76</f>
        <v>0.0</v>
      </c>
      <c r="T75" s="18" t="str">
        <f>t_thu_xd_theo_n_vu_data!Z76</f>
        <v>0.0</v>
      </c>
      <c r="U75" s="99"/>
      <c r="V75" s="105"/>
      <c r="W75" s="44"/>
      <c r="X75" s="44"/>
      <c r="Y75" s="44"/>
    </row>
    <row r="76" spans="1:27" hidden="1">
      <c r="A76" s="44"/>
      <c r="B76" s="113">
        <v>3</v>
      </c>
      <c r="C76" s="18" t="str">
        <f>t_thu_xd_theo_n_vu_data!I77</f>
        <v>Vũ khí đạn, VKHK</v>
      </c>
      <c r="D76" s="18" t="str">
        <f>t_thu_xd_theo_n_vu_data!J77</f>
        <v>0.0</v>
      </c>
      <c r="E76" s="18" t="str">
        <f>t_thu_xd_theo_n_vu_data!K77</f>
        <v>0.0</v>
      </c>
      <c r="F76" s="18" t="str">
        <f>t_thu_xd_theo_n_vu_data!L77</f>
        <v>0.0</v>
      </c>
      <c r="G76" s="18" t="str">
        <f>t_thu_xd_theo_n_vu_data!M77</f>
        <v>0.0</v>
      </c>
      <c r="H76" s="18" t="str">
        <f>t_thu_xd_theo_n_vu_data!N77</f>
        <v>0</v>
      </c>
      <c r="I76" s="18" t="str">
        <f>TEXT(t_thu_xd_theo_n_vu_data!O77/(24*60*60),"[h]:mm")</f>
        <v>0:00</v>
      </c>
      <c r="J76" s="18" t="str">
        <f>t_thu_xd_theo_n_vu_data!P77</f>
        <v>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str">
        <f>t_thu_xd_theo_n_vu_data!S77</f>
        <v>0.0</v>
      </c>
      <c r="N76" s="18" t="str">
        <f>t_thu_xd_theo_n_vu_data!T77</f>
        <v>0.0</v>
      </c>
      <c r="O76" s="18" t="str">
        <f>t_thu_xd_theo_n_vu_data!U77</f>
        <v>0.0</v>
      </c>
      <c r="P76" s="18" t="str">
        <f>t_thu_xd_theo_n_vu_data!V77</f>
        <v>0.0</v>
      </c>
      <c r="Q76" s="18" t="str">
        <f>t_thu_xd_theo_n_vu_data!W77</f>
        <v>0.0</v>
      </c>
      <c r="R76" s="18" t="str">
        <f>t_thu_xd_theo_n_vu_data!X77</f>
        <v>0.0</v>
      </c>
      <c r="S76" s="18" t="str">
        <f>t_thu_xd_theo_n_vu_data!Y77</f>
        <v>0.0</v>
      </c>
      <c r="T76" s="18" t="str">
        <f>t_thu_xd_theo_n_vu_data!Z77</f>
        <v>0.0</v>
      </c>
      <c r="U76" s="99"/>
      <c r="V76" s="105"/>
      <c r="W76" s="44"/>
      <c r="X76" s="44"/>
      <c r="Y76" s="44"/>
    </row>
    <row r="77" spans="1:27">
      <c r="A77" s="44"/>
      <c r="B77" s="113">
        <v>3</v>
      </c>
      <c r="C77" s="18" t="str">
        <f>t_thu_xd_theo_n_vu_data!I78</f>
        <v>Kỹ thuật thông tin</v>
      </c>
      <c r="D77" s="18" t="str">
        <f>t_thu_xd_theo_n_vu_data!J78</f>
        <v>0.0</v>
      </c>
      <c r="E77" s="18" t="str">
        <f>t_thu_xd_theo_n_vu_data!K78</f>
        <v>0.0</v>
      </c>
      <c r="F77" s="18" t="str">
        <f>t_thu_xd_theo_n_vu_data!L78</f>
        <v>0.0</v>
      </c>
      <c r="G77" s="18" t="str">
        <f>t_thu_xd_theo_n_vu_data!M78</f>
        <v>0.0</v>
      </c>
      <c r="H77" s="18" t="str">
        <f>t_thu_xd_theo_n_vu_data!N78</f>
        <v>0</v>
      </c>
      <c r="I77" s="18" t="str">
        <f>TEXT(t_thu_xd_theo_n_vu_data!O78/(24*60*60),"[h]:mm")</f>
        <v>0:00</v>
      </c>
      <c r="J77" s="18" t="str">
        <f>t_thu_xd_theo_n_vu_data!P78</f>
        <v>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str">
        <f>t_thu_xd_theo_n_vu_data!S78</f>
        <v>0.0</v>
      </c>
      <c r="N77" s="18" t="str">
        <f>t_thu_xd_theo_n_vu_data!T78</f>
        <v>0.0</v>
      </c>
      <c r="O77" s="18" t="str">
        <f>t_thu_xd_theo_n_vu_data!U78</f>
        <v>0.0</v>
      </c>
      <c r="P77" s="18" t="str">
        <f>t_thu_xd_theo_n_vu_data!V78</f>
        <v>0.0</v>
      </c>
      <c r="Q77" s="18" t="str">
        <f>t_thu_xd_theo_n_vu_data!W78</f>
        <v>0.0</v>
      </c>
      <c r="R77" s="18" t="str">
        <f>t_thu_xd_theo_n_vu_data!X78</f>
        <v>0.0</v>
      </c>
      <c r="S77" s="18" t="str">
        <f>t_thu_xd_theo_n_vu_data!Y78</f>
        <v>0.0</v>
      </c>
      <c r="T77" s="18" t="str">
        <f>t_thu_xd_theo_n_vu_data!Z78</f>
        <v>0.0</v>
      </c>
      <c r="U77" s="99"/>
      <c r="V77" s="105"/>
      <c r="W77" s="44"/>
      <c r="X77" s="44"/>
      <c r="Y77" s="44"/>
    </row>
    <row r="78" spans="1:27" hidden="1">
      <c r="A78" s="44"/>
      <c r="B78" s="113" t="str">
        <f>t_thu_xd_theo_n_vu_data!E79</f>
        <v>IV</v>
      </c>
      <c r="C78" s="18" t="str">
        <f>t_thu_xd_theo_n_vu_data!I79</f>
        <v>Kỹ thuật thông tin</v>
      </c>
      <c r="D78" s="18" t="str">
        <f>t_thu_xd_theo_n_vu_data!J79</f>
        <v>0.0</v>
      </c>
      <c r="E78" s="18" t="str">
        <f>t_thu_xd_theo_n_vu_data!K79</f>
        <v>0.0</v>
      </c>
      <c r="F78" s="18" t="str">
        <f>t_thu_xd_theo_n_vu_data!L79</f>
        <v>0.0</v>
      </c>
      <c r="G78" s="18" t="str">
        <f>t_thu_xd_theo_n_vu_data!M79</f>
        <v>0.0</v>
      </c>
      <c r="H78" s="18" t="str">
        <f>t_thu_xd_theo_n_vu_data!N79</f>
        <v>0</v>
      </c>
      <c r="I78" s="18" t="str">
        <f>TEXT(t_thu_xd_theo_n_vu_data!O79/(24*60*60),"[h]:mm")</f>
        <v>0:00</v>
      </c>
      <c r="J78" s="18" t="str">
        <f>t_thu_xd_theo_n_vu_data!P79</f>
        <v>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str">
        <f>t_thu_xd_theo_n_vu_data!S79</f>
        <v>0.0</v>
      </c>
      <c r="N78" s="18" t="str">
        <f>t_thu_xd_theo_n_vu_data!T79</f>
        <v>0.0</v>
      </c>
      <c r="O78" s="18" t="str">
        <f>t_thu_xd_theo_n_vu_data!U79</f>
        <v>0.0</v>
      </c>
      <c r="P78" s="18" t="str">
        <f>t_thu_xd_theo_n_vu_data!V79</f>
        <v>0.0</v>
      </c>
      <c r="Q78" s="18" t="str">
        <f>t_thu_xd_theo_n_vu_data!W79</f>
        <v>0.0</v>
      </c>
      <c r="R78" s="18" t="str">
        <f>t_thu_xd_theo_n_vu_data!X79</f>
        <v>0.0</v>
      </c>
      <c r="S78" s="18" t="str">
        <f>t_thu_xd_theo_n_vu_data!Y79</f>
        <v>0.0</v>
      </c>
      <c r="T78" s="18" t="str">
        <f>t_thu_xd_theo_n_vu_data!Z79</f>
        <v>0.0</v>
      </c>
      <c r="U78" s="99"/>
      <c r="V78" s="105"/>
      <c r="W78" s="44"/>
      <c r="X78" s="44"/>
      <c r="Y78" s="44"/>
    </row>
    <row r="79" spans="1:27">
      <c r="A79" s="44"/>
      <c r="B79" s="113">
        <v>4</v>
      </c>
      <c r="C79" s="18" t="str">
        <f>t_thu_xd_theo_n_vu_data!I80</f>
        <v>Kỹ thuật công binh</v>
      </c>
      <c r="D79" s="18" t="str">
        <f>t_thu_xd_theo_n_vu_data!J80</f>
        <v>0.0</v>
      </c>
      <c r="E79" s="18" t="str">
        <f>t_thu_xd_theo_n_vu_data!K80</f>
        <v>0.0</v>
      </c>
      <c r="F79" s="18" t="str">
        <f>t_thu_xd_theo_n_vu_data!L80</f>
        <v>0.0</v>
      </c>
      <c r="G79" s="18" t="str">
        <f>t_thu_xd_theo_n_vu_data!M80</f>
        <v>0.0</v>
      </c>
      <c r="H79" s="18" t="str">
        <f>t_thu_xd_theo_n_vu_data!N80</f>
        <v>0</v>
      </c>
      <c r="I79" s="18" t="str">
        <f>TEXT(t_thu_xd_theo_n_vu_data!O80/(24*60*60),"[h]:mm")</f>
        <v>0:00</v>
      </c>
      <c r="J79" s="18" t="str">
        <f>t_thu_xd_theo_n_vu_data!P80</f>
        <v>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str">
        <f>t_thu_xd_theo_n_vu_data!S80</f>
        <v>0.0</v>
      </c>
      <c r="N79" s="18" t="str">
        <f>t_thu_xd_theo_n_vu_data!T80</f>
        <v>0.0</v>
      </c>
      <c r="O79" s="18" t="str">
        <f>t_thu_xd_theo_n_vu_data!U80</f>
        <v>0.0</v>
      </c>
      <c r="P79" s="18" t="str">
        <f>t_thu_xd_theo_n_vu_data!V80</f>
        <v>0.0</v>
      </c>
      <c r="Q79" s="18" t="str">
        <f>t_thu_xd_theo_n_vu_data!W80</f>
        <v>0.0</v>
      </c>
      <c r="R79" s="18" t="str">
        <f>t_thu_xd_theo_n_vu_data!X80</f>
        <v>0.0</v>
      </c>
      <c r="S79" s="18" t="str">
        <f>t_thu_xd_theo_n_vu_data!Y80</f>
        <v>0.0</v>
      </c>
      <c r="T79" s="18" t="str">
        <f>t_thu_xd_theo_n_vu_data!Z80</f>
        <v>0.0</v>
      </c>
      <c r="U79" s="99"/>
      <c r="V79" s="105"/>
      <c r="W79" s="44"/>
      <c r="X79" s="44"/>
      <c r="Y79" s="44"/>
    </row>
    <row r="80" spans="1:27" ht="14.25" customHeight="1">
      <c r="A80" s="44"/>
      <c r="B80" s="113" t="s">
        <v>136</v>
      </c>
      <c r="C80" s="18" t="str">
        <f>t_thu_xd_theo_n_vu_data!I81</f>
        <v>Kỹ thuật công binh</v>
      </c>
      <c r="D80" s="18" t="str">
        <f>t_thu_xd_theo_n_vu_data!J81</f>
        <v>0.0</v>
      </c>
      <c r="E80" s="18" t="str">
        <f>t_thu_xd_theo_n_vu_data!K81</f>
        <v>0.0</v>
      </c>
      <c r="F80" s="18" t="str">
        <f>t_thu_xd_theo_n_vu_data!L81</f>
        <v>0.0</v>
      </c>
      <c r="G80" s="18" t="str">
        <f>t_thu_xd_theo_n_vu_data!M81</f>
        <v>0.0</v>
      </c>
      <c r="H80" s="18" t="str">
        <f>t_thu_xd_theo_n_vu_data!N81</f>
        <v>0</v>
      </c>
      <c r="I80" s="18" t="str">
        <f>TEXT(t_thu_xd_theo_n_vu_data!O81/(24*60*60),"[h]:mm")</f>
        <v>0:00</v>
      </c>
      <c r="J80" s="18" t="str">
        <f>t_thu_xd_theo_n_vu_data!P81</f>
        <v>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str">
        <f>t_thu_xd_theo_n_vu_data!S81</f>
        <v>0.0</v>
      </c>
      <c r="N80" s="18" t="str">
        <f>t_thu_xd_theo_n_vu_data!T81</f>
        <v>0.0</v>
      </c>
      <c r="O80" s="18" t="str">
        <f>t_thu_xd_theo_n_vu_data!U81</f>
        <v>0.0</v>
      </c>
      <c r="P80" s="18" t="str">
        <f>t_thu_xd_theo_n_vu_data!V81</f>
        <v>0.0</v>
      </c>
      <c r="Q80" s="18" t="str">
        <f>t_thu_xd_theo_n_vu_data!W81</f>
        <v>0.0</v>
      </c>
      <c r="R80" s="18" t="str">
        <f>t_thu_xd_theo_n_vu_data!X81</f>
        <v>0.0</v>
      </c>
      <c r="S80" s="18" t="str">
        <f>t_thu_xd_theo_n_vu_data!Y81</f>
        <v>0.0</v>
      </c>
      <c r="T80" s="18" t="str">
        <f>t_thu_xd_theo_n_vu_data!Z81</f>
        <v>0.0</v>
      </c>
      <c r="U80" s="99"/>
      <c r="V80" s="105"/>
      <c r="W80" s="44"/>
      <c r="X80" s="44"/>
      <c r="Y80" s="44"/>
    </row>
    <row r="81" spans="1:27">
      <c r="A81" s="44"/>
      <c r="B81" s="113" t="s">
        <v>136</v>
      </c>
      <c r="C81" s="18" t="str">
        <f>t_thu_xd_theo_n_vu_data!I82</f>
        <v>KT Hàng không</v>
      </c>
      <c r="D81" s="18" t="str">
        <f>t_thu_xd_theo_n_vu_data!J82</f>
        <v>0.0</v>
      </c>
      <c r="E81" s="18" t="str">
        <f>t_thu_xd_theo_n_vu_data!K82</f>
        <v>0.0</v>
      </c>
      <c r="F81" s="18" t="str">
        <f>t_thu_xd_theo_n_vu_data!L82</f>
        <v>0.0</v>
      </c>
      <c r="G81" s="18" t="str">
        <f>t_thu_xd_theo_n_vu_data!M82</f>
        <v>0.0</v>
      </c>
      <c r="H81" s="18" t="str">
        <f>t_thu_xd_theo_n_vu_data!N82</f>
        <v>0</v>
      </c>
      <c r="I81" s="18" t="str">
        <f>TEXT(t_thu_xd_theo_n_vu_data!O82/(24*60*60),"[h]:mm")</f>
        <v>0:00</v>
      </c>
      <c r="J81" s="18" t="str">
        <f>t_thu_xd_theo_n_vu_data!P82</f>
        <v>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str">
        <f>t_thu_xd_theo_n_vu_data!S82</f>
        <v>0.0</v>
      </c>
      <c r="N81" s="18" t="str">
        <f>t_thu_xd_theo_n_vu_data!T82</f>
        <v>0.0</v>
      </c>
      <c r="O81" s="18" t="str">
        <f>t_thu_xd_theo_n_vu_data!U82</f>
        <v>0.0</v>
      </c>
      <c r="P81" s="18" t="str">
        <f>t_thu_xd_theo_n_vu_data!V82</f>
        <v>0.0</v>
      </c>
      <c r="Q81" s="18" t="str">
        <f>t_thu_xd_theo_n_vu_data!W82</f>
        <v>0.0</v>
      </c>
      <c r="R81" s="18" t="str">
        <f>t_thu_xd_theo_n_vu_data!X82</f>
        <v>0.0</v>
      </c>
      <c r="S81" s="18" t="str">
        <f>t_thu_xd_theo_n_vu_data!Y82</f>
        <v>0.0</v>
      </c>
      <c r="T81" s="18" t="str">
        <f>t_thu_xd_theo_n_vu_data!Z82</f>
        <v>0.0</v>
      </c>
      <c r="U81" s="99"/>
      <c r="V81" s="105"/>
      <c r="W81" s="44"/>
      <c r="X81" s="44"/>
      <c r="Y81" s="44"/>
    </row>
    <row r="82" spans="1:27">
      <c r="A82" s="44"/>
      <c r="B82" s="113">
        <v>5</v>
      </c>
      <c r="C82" s="18" t="str">
        <f>t_thu_xd_theo_n_vu_data!I83</f>
        <v>Cắt cỏ sân bay</v>
      </c>
      <c r="D82" s="18" t="str">
        <f>t_thu_xd_theo_n_vu_data!J83</f>
        <v>0.0</v>
      </c>
      <c r="E82" s="18" t="str">
        <f>t_thu_xd_theo_n_vu_data!K83</f>
        <v>0.0</v>
      </c>
      <c r="F82" s="18" t="str">
        <f>t_thu_xd_theo_n_vu_data!L83</f>
        <v>0.0</v>
      </c>
      <c r="G82" s="18" t="str">
        <f>t_thu_xd_theo_n_vu_data!M83</f>
        <v>0.0</v>
      </c>
      <c r="H82" s="18" t="str">
        <f>t_thu_xd_theo_n_vu_data!N83</f>
        <v>0</v>
      </c>
      <c r="I82" s="18" t="str">
        <f>TEXT(t_thu_xd_theo_n_vu_data!O83/(24*60*60),"[h]:mm")</f>
        <v>0:00</v>
      </c>
      <c r="J82" s="18" t="str">
        <f>t_thu_xd_theo_n_vu_data!P83</f>
        <v>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str">
        <f>t_thu_xd_theo_n_vu_data!S83</f>
        <v>0.0</v>
      </c>
      <c r="N82" s="18" t="str">
        <f>t_thu_xd_theo_n_vu_data!T83</f>
        <v>0.0</v>
      </c>
      <c r="O82" s="18" t="str">
        <f>t_thu_xd_theo_n_vu_data!U83</f>
        <v>0.0</v>
      </c>
      <c r="P82" s="18" t="str">
        <f>t_thu_xd_theo_n_vu_data!V83</f>
        <v>0.0</v>
      </c>
      <c r="Q82" s="18" t="str">
        <f>t_thu_xd_theo_n_vu_data!W83</f>
        <v>0.0</v>
      </c>
      <c r="R82" s="18" t="str">
        <f>t_thu_xd_theo_n_vu_data!X83</f>
        <v>0.0</v>
      </c>
      <c r="S82" s="18" t="str">
        <f>t_thu_xd_theo_n_vu_data!Y83</f>
        <v>0.0</v>
      </c>
      <c r="T82" s="18" t="str">
        <f>t_thu_xd_theo_n_vu_data!Z83</f>
        <v>0.0</v>
      </c>
      <c r="U82" s="99"/>
      <c r="V82" s="105"/>
      <c r="W82" s="44"/>
      <c r="X82" s="44"/>
      <c r="Y82" s="44"/>
    </row>
    <row r="83" spans="1:27" hidden="1">
      <c r="A83" s="44"/>
      <c r="B83" s="113" t="str">
        <f>t_thu_xd_theo_n_vu_data!E84</f>
        <v>IV</v>
      </c>
      <c r="C83" s="18" t="str">
        <f>t_thu_xd_theo_n_vu_data!I84</f>
        <v>KT_Hàng không</v>
      </c>
      <c r="D83" s="18" t="str">
        <f>t_thu_xd_theo_n_vu_data!J84</f>
        <v>0.0</v>
      </c>
      <c r="E83" s="18" t="str">
        <f>t_thu_xd_theo_n_vu_data!K84</f>
        <v>0.0</v>
      </c>
      <c r="F83" s="18" t="str">
        <f>t_thu_xd_theo_n_vu_data!L84</f>
        <v>0.0</v>
      </c>
      <c r="G83" s="18" t="str">
        <f>t_thu_xd_theo_n_vu_data!M84</f>
        <v>0.0</v>
      </c>
      <c r="H83" s="18" t="str">
        <f>t_thu_xd_theo_n_vu_data!N84</f>
        <v>0</v>
      </c>
      <c r="I83" s="18" t="str">
        <f>TEXT(t_thu_xd_theo_n_vu_data!O84/(24*60*60),"[h]:mm")</f>
        <v>0:00</v>
      </c>
      <c r="J83" s="18" t="str">
        <f>t_thu_xd_theo_n_vu_data!P84</f>
        <v>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str">
        <f>t_thu_xd_theo_n_vu_data!S84</f>
        <v>0.0</v>
      </c>
      <c r="N83" s="18" t="str">
        <f>t_thu_xd_theo_n_vu_data!T84</f>
        <v>0.0</v>
      </c>
      <c r="O83" s="18" t="str">
        <f>t_thu_xd_theo_n_vu_data!U84</f>
        <v>0.0</v>
      </c>
      <c r="P83" s="18" t="str">
        <f>t_thu_xd_theo_n_vu_data!V84</f>
        <v>0.0</v>
      </c>
      <c r="Q83" s="18" t="str">
        <f>t_thu_xd_theo_n_vu_data!W84</f>
        <v>0.0</v>
      </c>
      <c r="R83" s="18" t="str">
        <f>t_thu_xd_theo_n_vu_data!X84</f>
        <v>0.0</v>
      </c>
      <c r="S83" s="18" t="str">
        <f>t_thu_xd_theo_n_vu_data!Y84</f>
        <v>0.0</v>
      </c>
      <c r="T83" s="18" t="str">
        <f>t_thu_xd_theo_n_vu_data!Z84</f>
        <v>0.0</v>
      </c>
      <c r="U83" s="99"/>
      <c r="V83" s="105"/>
      <c r="W83" s="44"/>
      <c r="X83" s="44"/>
      <c r="Y83" s="44"/>
    </row>
    <row r="84" spans="1:27">
      <c r="A84" s="44"/>
      <c r="B84" s="113">
        <v>6</v>
      </c>
      <c r="C84" s="18" t="str">
        <f>t_thu_xd_theo_n_vu_data!I85</f>
        <v>Tăng thiết giáp</v>
      </c>
      <c r="D84" s="18" t="str">
        <f>t_thu_xd_theo_n_vu_data!J85</f>
        <v>0.0</v>
      </c>
      <c r="E84" s="18" t="str">
        <f>t_thu_xd_theo_n_vu_data!K85</f>
        <v>0.0</v>
      </c>
      <c r="F84" s="18" t="str">
        <f>t_thu_xd_theo_n_vu_data!L85</f>
        <v>0.0</v>
      </c>
      <c r="G84" s="18" t="str">
        <f>t_thu_xd_theo_n_vu_data!M85</f>
        <v>0.0</v>
      </c>
      <c r="H84" s="18" t="str">
        <f>t_thu_xd_theo_n_vu_data!N85</f>
        <v>0</v>
      </c>
      <c r="I84" s="18" t="str">
        <f>TEXT(t_thu_xd_theo_n_vu_data!O85/(24*60*60),"[h]:mm")</f>
        <v>0:00</v>
      </c>
      <c r="J84" s="18" t="str">
        <f>t_thu_xd_theo_n_vu_data!P85</f>
        <v>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str">
        <f>t_thu_xd_theo_n_vu_data!S85</f>
        <v>0.0</v>
      </c>
      <c r="N84" s="18" t="str">
        <f>t_thu_xd_theo_n_vu_data!T85</f>
        <v>0.0</v>
      </c>
      <c r="O84" s="18" t="str">
        <f>t_thu_xd_theo_n_vu_data!U85</f>
        <v>0.0</v>
      </c>
      <c r="P84" s="18" t="str">
        <f>t_thu_xd_theo_n_vu_data!V85</f>
        <v>0.0</v>
      </c>
      <c r="Q84" s="18" t="str">
        <f>t_thu_xd_theo_n_vu_data!W85</f>
        <v>0.0</v>
      </c>
      <c r="R84" s="18" t="str">
        <f>t_thu_xd_theo_n_vu_data!X85</f>
        <v>0.0</v>
      </c>
      <c r="S84" s="18" t="str">
        <f>t_thu_xd_theo_n_vu_data!Y85</f>
        <v>0.0</v>
      </c>
      <c r="T84" s="18" t="str">
        <f>t_thu_xd_theo_n_vu_data!Z85</f>
        <v>0.0</v>
      </c>
      <c r="U84" s="99"/>
      <c r="V84" s="105"/>
      <c r="W84" s="44"/>
      <c r="X84" s="44"/>
      <c r="Y84" s="44"/>
    </row>
    <row r="85" spans="1:27" hidden="1">
      <c r="A85" s="44"/>
      <c r="B85" s="113">
        <v>6</v>
      </c>
      <c r="C85" s="18" t="str">
        <f>t_thu_xd_theo_n_vu_data!I86</f>
        <v>Tăng thiết giáp</v>
      </c>
      <c r="D85" s="18" t="str">
        <f>t_thu_xd_theo_n_vu_data!J86</f>
        <v>0.0</v>
      </c>
      <c r="E85" s="18" t="str">
        <f>t_thu_xd_theo_n_vu_data!K86</f>
        <v>0.0</v>
      </c>
      <c r="F85" s="18" t="str">
        <f>t_thu_xd_theo_n_vu_data!L86</f>
        <v>0.0</v>
      </c>
      <c r="G85" s="18" t="str">
        <f>t_thu_xd_theo_n_vu_data!M86</f>
        <v>0.0</v>
      </c>
      <c r="H85" s="18" t="str">
        <f>t_thu_xd_theo_n_vu_data!N86</f>
        <v>0</v>
      </c>
      <c r="I85" s="18" t="str">
        <f>TEXT(t_thu_xd_theo_n_vu_data!O86/(24*60*60),"[h]:mm")</f>
        <v>0:00</v>
      </c>
      <c r="J85" s="18" t="str">
        <f>t_thu_xd_theo_n_vu_data!P86</f>
        <v>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str">
        <f>t_thu_xd_theo_n_vu_data!S86</f>
        <v>0.0</v>
      </c>
      <c r="N85" s="18" t="str">
        <f>t_thu_xd_theo_n_vu_data!T86</f>
        <v>0.0</v>
      </c>
      <c r="O85" s="18" t="str">
        <f>t_thu_xd_theo_n_vu_data!U86</f>
        <v>0.0</v>
      </c>
      <c r="P85" s="18" t="str">
        <f>t_thu_xd_theo_n_vu_data!V86</f>
        <v>0.0</v>
      </c>
      <c r="Q85" s="18" t="str">
        <f>t_thu_xd_theo_n_vu_data!W86</f>
        <v>0.0</v>
      </c>
      <c r="R85" s="18" t="str">
        <f>t_thu_xd_theo_n_vu_data!X86</f>
        <v>0.0</v>
      </c>
      <c r="S85" s="18" t="str">
        <f>t_thu_xd_theo_n_vu_data!Y86</f>
        <v>0.0</v>
      </c>
      <c r="T85" s="18" t="str">
        <f>t_thu_xd_theo_n_vu_data!Z86</f>
        <v>0.0</v>
      </c>
      <c r="U85" s="99"/>
      <c r="V85" s="105"/>
      <c r="W85" s="44"/>
      <c r="X85" s="44"/>
      <c r="Y85" s="44"/>
    </row>
    <row r="86" spans="1:27">
      <c r="A86" s="44"/>
      <c r="B86" s="113">
        <v>7</v>
      </c>
      <c r="C86" s="18" t="str">
        <f>t_thu_xd_theo_n_vu_data!I87</f>
        <v>Đo lường</v>
      </c>
      <c r="D86" s="18" t="str">
        <f>t_thu_xd_theo_n_vu_data!J87</f>
        <v>0.0</v>
      </c>
      <c r="E86" s="18" t="str">
        <f>t_thu_xd_theo_n_vu_data!K87</f>
        <v>0.0</v>
      </c>
      <c r="F86" s="18" t="str">
        <f>t_thu_xd_theo_n_vu_data!L87</f>
        <v>0.0</v>
      </c>
      <c r="G86" s="18" t="str">
        <f>t_thu_xd_theo_n_vu_data!M87</f>
        <v>0.0</v>
      </c>
      <c r="H86" s="18" t="str">
        <f>t_thu_xd_theo_n_vu_data!N87</f>
        <v>0</v>
      </c>
      <c r="I86" s="18" t="str">
        <f>TEXT(t_thu_xd_theo_n_vu_data!O87/(24*60*60),"[h]:mm")</f>
        <v>0:00</v>
      </c>
      <c r="J86" s="18" t="str">
        <f>t_thu_xd_theo_n_vu_data!P87</f>
        <v>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str">
        <f>t_thu_xd_theo_n_vu_data!S87</f>
        <v>0.0</v>
      </c>
      <c r="N86" s="18" t="str">
        <f>t_thu_xd_theo_n_vu_data!T87</f>
        <v>0.0</v>
      </c>
      <c r="O86" s="18" t="str">
        <f>t_thu_xd_theo_n_vu_data!U87</f>
        <v>0.0</v>
      </c>
      <c r="P86" s="18" t="str">
        <f>t_thu_xd_theo_n_vu_data!V87</f>
        <v>0.0</v>
      </c>
      <c r="Q86" s="18" t="str">
        <f>t_thu_xd_theo_n_vu_data!W87</f>
        <v>0.0</v>
      </c>
      <c r="R86" s="18" t="str">
        <f>t_thu_xd_theo_n_vu_data!X87</f>
        <v>0.0</v>
      </c>
      <c r="S86" s="18" t="str">
        <f>t_thu_xd_theo_n_vu_data!Y87</f>
        <v>0.0</v>
      </c>
      <c r="T86" s="18" t="str">
        <f>t_thu_xd_theo_n_vu_data!Z87</f>
        <v>0.0</v>
      </c>
      <c r="U86" s="99"/>
      <c r="V86" s="105"/>
      <c r="W86" s="44"/>
      <c r="X86" s="44"/>
      <c r="Y86" s="44"/>
    </row>
    <row r="87" spans="1:27" hidden="1">
      <c r="A87" s="44"/>
      <c r="B87" s="113">
        <v>7</v>
      </c>
      <c r="C87" s="18" t="str">
        <f>t_thu_xd_theo_n_vu_data!I88</f>
        <v>Đo lường</v>
      </c>
      <c r="D87" s="18" t="str">
        <f>t_thu_xd_theo_n_vu_data!J88</f>
        <v>0.0</v>
      </c>
      <c r="E87" s="18" t="str">
        <f>t_thu_xd_theo_n_vu_data!K88</f>
        <v>0.0</v>
      </c>
      <c r="F87" s="18" t="str">
        <f>t_thu_xd_theo_n_vu_data!L88</f>
        <v>0.0</v>
      </c>
      <c r="G87" s="18" t="str">
        <f>t_thu_xd_theo_n_vu_data!M88</f>
        <v>0.0</v>
      </c>
      <c r="H87" s="18" t="str">
        <f>t_thu_xd_theo_n_vu_data!N88</f>
        <v>0</v>
      </c>
      <c r="I87" s="18" t="str">
        <f>TEXT(t_thu_xd_theo_n_vu_data!O88/(24*60*60),"[h]:mm")</f>
        <v>0:00</v>
      </c>
      <c r="J87" s="18" t="str">
        <f>t_thu_xd_theo_n_vu_data!P88</f>
        <v>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str">
        <f>t_thu_xd_theo_n_vu_data!S88</f>
        <v>0.0</v>
      </c>
      <c r="N87" s="18" t="str">
        <f>t_thu_xd_theo_n_vu_data!T88</f>
        <v>0.0</v>
      </c>
      <c r="O87" s="18" t="str">
        <f>t_thu_xd_theo_n_vu_data!U88</f>
        <v>0.0</v>
      </c>
      <c r="P87" s="18" t="str">
        <f>t_thu_xd_theo_n_vu_data!V88</f>
        <v>0.0</v>
      </c>
      <c r="Q87" s="18" t="str">
        <f>t_thu_xd_theo_n_vu_data!W88</f>
        <v>0.0</v>
      </c>
      <c r="R87" s="18" t="str">
        <f>t_thu_xd_theo_n_vu_data!X88</f>
        <v>0.0</v>
      </c>
      <c r="S87" s="18" t="str">
        <f>t_thu_xd_theo_n_vu_data!Y88</f>
        <v>0.0</v>
      </c>
      <c r="T87" s="18" t="str">
        <f>t_thu_xd_theo_n_vu_data!Z88</f>
        <v>0.0</v>
      </c>
      <c r="U87" s="99"/>
      <c r="V87" s="105"/>
      <c r="W87" s="44"/>
      <c r="X87" s="44"/>
      <c r="Y87" s="44"/>
    </row>
    <row r="88" spans="1:27">
      <c r="A88" s="44"/>
      <c r="B88" s="113">
        <v>8</v>
      </c>
      <c r="C88" s="18" t="str">
        <f>t_thu_xd_theo_n_vu_data!I89</f>
        <v>KT Ra đa, tên lửa</v>
      </c>
      <c r="D88" s="18" t="str">
        <f>t_thu_xd_theo_n_vu_data!J89</f>
        <v>0.0</v>
      </c>
      <c r="E88" s="18" t="str">
        <f>t_thu_xd_theo_n_vu_data!K89</f>
        <v>0.0</v>
      </c>
      <c r="F88" s="18" t="str">
        <f>t_thu_xd_theo_n_vu_data!L89</f>
        <v>0.0</v>
      </c>
      <c r="G88" s="18" t="str">
        <f>t_thu_xd_theo_n_vu_data!M89</f>
        <v>0.0</v>
      </c>
      <c r="H88" s="18" t="str">
        <f>t_thu_xd_theo_n_vu_data!N89</f>
        <v>0</v>
      </c>
      <c r="I88" s="18" t="str">
        <f>TEXT(t_thu_xd_theo_n_vu_data!O89/(24*60*60),"[h]:mm")</f>
        <v>0:00</v>
      </c>
      <c r="J88" s="18" t="str">
        <f>t_thu_xd_theo_n_vu_data!P89</f>
        <v>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str">
        <f>t_thu_xd_theo_n_vu_data!S89</f>
        <v>0.0</v>
      </c>
      <c r="N88" s="18" t="str">
        <f>t_thu_xd_theo_n_vu_data!T89</f>
        <v>0.0</v>
      </c>
      <c r="O88" s="18" t="str">
        <f>t_thu_xd_theo_n_vu_data!U89</f>
        <v>0.0</v>
      </c>
      <c r="P88" s="18" t="str">
        <f>t_thu_xd_theo_n_vu_data!V89</f>
        <v>0.0</v>
      </c>
      <c r="Q88" s="18" t="str">
        <f>t_thu_xd_theo_n_vu_data!W89</f>
        <v>0.0</v>
      </c>
      <c r="R88" s="18" t="str">
        <f>t_thu_xd_theo_n_vu_data!X89</f>
        <v>0.0</v>
      </c>
      <c r="S88" s="18" t="str">
        <f>t_thu_xd_theo_n_vu_data!Y89</f>
        <v>0.0</v>
      </c>
      <c r="T88" s="18" t="str">
        <f>t_thu_xd_theo_n_vu_data!Z89</f>
        <v>0.0</v>
      </c>
      <c r="U88" s="99"/>
      <c r="V88" s="105"/>
      <c r="W88" s="44"/>
      <c r="X88" s="44"/>
      <c r="Y88" s="44"/>
    </row>
    <row r="89" spans="1:27" hidden="1">
      <c r="A89" s="44"/>
      <c r="B89" s="113" t="str">
        <f>t_thu_xd_theo_n_vu_data!E90</f>
        <v>IV</v>
      </c>
      <c r="C89" s="18" t="str">
        <f>t_thu_xd_theo_n_vu_data!I90</f>
        <v>KT Ra đa, tên lửa</v>
      </c>
      <c r="D89" s="18" t="str">
        <f>t_thu_xd_theo_n_vu_data!J90</f>
        <v>0.0</v>
      </c>
      <c r="E89" s="18" t="str">
        <f>t_thu_xd_theo_n_vu_data!K90</f>
        <v>0.0</v>
      </c>
      <c r="F89" s="18" t="str">
        <f>t_thu_xd_theo_n_vu_data!L90</f>
        <v>0.0</v>
      </c>
      <c r="G89" s="18" t="str">
        <f>t_thu_xd_theo_n_vu_data!M90</f>
        <v>0.0</v>
      </c>
      <c r="H89" s="18" t="str">
        <f>t_thu_xd_theo_n_vu_data!N90</f>
        <v>0</v>
      </c>
      <c r="I89" s="18" t="str">
        <f>TEXT(t_thu_xd_theo_n_vu_data!O90/(24*60*60),"[h]:mm")</f>
        <v>0:00</v>
      </c>
      <c r="J89" s="18" t="str">
        <f>t_thu_xd_theo_n_vu_data!P90</f>
        <v>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str">
        <f>t_thu_xd_theo_n_vu_data!S90</f>
        <v>0.0</v>
      </c>
      <c r="N89" s="18" t="str">
        <f>t_thu_xd_theo_n_vu_data!T90</f>
        <v>0.0</v>
      </c>
      <c r="O89" s="18" t="str">
        <f>t_thu_xd_theo_n_vu_data!U90</f>
        <v>0.0</v>
      </c>
      <c r="P89" s="18" t="str">
        <f>t_thu_xd_theo_n_vu_data!V90</f>
        <v>0.0</v>
      </c>
      <c r="Q89" s="18" t="str">
        <f>t_thu_xd_theo_n_vu_data!W90</f>
        <v>0.0</v>
      </c>
      <c r="R89" s="18" t="str">
        <f>t_thu_xd_theo_n_vu_data!X90</f>
        <v>0.0</v>
      </c>
      <c r="S89" s="18" t="str">
        <f>t_thu_xd_theo_n_vu_data!Y90</f>
        <v>0.0</v>
      </c>
      <c r="T89" s="18" t="str">
        <f>t_thu_xd_theo_n_vu_data!Z90</f>
        <v>0.0</v>
      </c>
      <c r="U89" s="99"/>
      <c r="V89" s="105"/>
      <c r="W89" s="44"/>
      <c r="X89" s="44"/>
      <c r="Y89" s="44"/>
    </row>
    <row r="90" spans="1:27">
      <c r="A90" s="44"/>
      <c r="B90" s="113">
        <v>9</v>
      </c>
      <c r="C90" s="18" t="str">
        <f>t_thu_xd_theo_n_vu_data!I91</f>
        <v>Kỹ thuạt khác</v>
      </c>
      <c r="D90" s="18" t="str">
        <f>t_thu_xd_theo_n_vu_data!J91</f>
        <v>0.0</v>
      </c>
      <c r="E90" s="18" t="str">
        <f>t_thu_xd_theo_n_vu_data!K91</f>
        <v>0.0</v>
      </c>
      <c r="F90" s="18" t="str">
        <f>t_thu_xd_theo_n_vu_data!L91</f>
        <v>0.0</v>
      </c>
      <c r="G90" s="18" t="str">
        <f>t_thu_xd_theo_n_vu_data!M91</f>
        <v>0.0</v>
      </c>
      <c r="H90" s="18" t="str">
        <f>t_thu_xd_theo_n_vu_data!N91</f>
        <v>0</v>
      </c>
      <c r="I90" s="18" t="str">
        <f>TEXT(t_thu_xd_theo_n_vu_data!O91/(24*60*60),"[h]:mm")</f>
        <v>0:00</v>
      </c>
      <c r="J90" s="18" t="str">
        <f>t_thu_xd_theo_n_vu_data!P91</f>
        <v>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str">
        <f>t_thu_xd_theo_n_vu_data!S91</f>
        <v>0.0</v>
      </c>
      <c r="N90" s="18" t="str">
        <f>t_thu_xd_theo_n_vu_data!T91</f>
        <v>0.0</v>
      </c>
      <c r="O90" s="18" t="str">
        <f>t_thu_xd_theo_n_vu_data!U91</f>
        <v>0.0</v>
      </c>
      <c r="P90" s="18" t="str">
        <f>t_thu_xd_theo_n_vu_data!V91</f>
        <v>0.0</v>
      </c>
      <c r="Q90" s="18" t="str">
        <f>t_thu_xd_theo_n_vu_data!W91</f>
        <v>0.0</v>
      </c>
      <c r="R90" s="18" t="str">
        <f>t_thu_xd_theo_n_vu_data!X91</f>
        <v>0.0</v>
      </c>
      <c r="S90" s="18" t="str">
        <f>t_thu_xd_theo_n_vu_data!Y91</f>
        <v>0.0</v>
      </c>
      <c r="T90" s="18" t="str">
        <f>t_thu_xd_theo_n_vu_data!Z91</f>
        <v>0.0</v>
      </c>
      <c r="U90" s="99"/>
      <c r="V90" s="105"/>
      <c r="W90" s="44"/>
      <c r="X90" s="44"/>
      <c r="Y90" s="44"/>
    </row>
    <row r="91" spans="1:27">
      <c r="A91" s="44"/>
      <c r="B91" s="113">
        <v>8</v>
      </c>
      <c r="C91" s="18" t="str">
        <f>t_thu_xd_theo_n_vu_data!I92</f>
        <v>Kỹ thuạt khác</v>
      </c>
      <c r="D91" s="18" t="str">
        <f>t_thu_xd_theo_n_vu_data!J92</f>
        <v>0.0</v>
      </c>
      <c r="E91" s="18" t="str">
        <f>t_thu_xd_theo_n_vu_data!K92</f>
        <v>0.0</v>
      </c>
      <c r="F91" s="18" t="str">
        <f>t_thu_xd_theo_n_vu_data!L92</f>
        <v>0.0</v>
      </c>
      <c r="G91" s="18" t="str">
        <f>t_thu_xd_theo_n_vu_data!M92</f>
        <v>0.0</v>
      </c>
      <c r="H91" s="18" t="str">
        <f>t_thu_xd_theo_n_vu_data!N92</f>
        <v>0</v>
      </c>
      <c r="I91" s="18" t="str">
        <f>TEXT(t_thu_xd_theo_n_vu_data!O92/(24*60*60),"[h]:mm")</f>
        <v>0:00</v>
      </c>
      <c r="J91" s="18" t="str">
        <f>t_thu_xd_theo_n_vu_data!P92</f>
        <v>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str">
        <f>t_thu_xd_theo_n_vu_data!S92</f>
        <v>0.0</v>
      </c>
      <c r="N91" s="18" t="str">
        <f>t_thu_xd_theo_n_vu_data!T92</f>
        <v>0.0</v>
      </c>
      <c r="O91" s="18" t="str">
        <f>t_thu_xd_theo_n_vu_data!U92</f>
        <v>0.0</v>
      </c>
      <c r="P91" s="18" t="str">
        <f>t_thu_xd_theo_n_vu_data!V92</f>
        <v>0.0</v>
      </c>
      <c r="Q91" s="18" t="str">
        <f>t_thu_xd_theo_n_vu_data!W92</f>
        <v>0.0</v>
      </c>
      <c r="R91" s="18" t="str">
        <f>t_thu_xd_theo_n_vu_data!X92</f>
        <v>0.0</v>
      </c>
      <c r="S91" s="18" t="str">
        <f>t_thu_xd_theo_n_vu_data!Y92</f>
        <v>0.0</v>
      </c>
      <c r="T91" s="18" t="str">
        <f>t_thu_xd_theo_n_vu_data!Z92</f>
        <v>0.0</v>
      </c>
      <c r="U91" s="99"/>
      <c r="V91" s="105"/>
      <c r="W91" s="44"/>
      <c r="X91" s="44"/>
      <c r="Y91" s="44"/>
    </row>
    <row r="92" spans="1:27" s="5" customFormat="1">
      <c r="A92" s="100"/>
      <c r="B92" s="109" t="str">
        <f>t_thu_xd_theo_n_vu_data!E93</f>
        <v>V</v>
      </c>
      <c r="C92" s="17" t="str">
        <f>t_thu_xd_theo_n_vu_data!I93</f>
        <v>HAO HỤT</v>
      </c>
      <c r="D92" s="17" t="str">
        <f>t_thu_xd_theo_n_vu_data!J93</f>
        <v>0.0</v>
      </c>
      <c r="E92" s="17" t="str">
        <f>t_thu_xd_theo_n_vu_data!K93</f>
        <v>0.0</v>
      </c>
      <c r="F92" s="17" t="str">
        <f>t_thu_xd_theo_n_vu_data!L93</f>
        <v>0.0</v>
      </c>
      <c r="G92" s="17" t="str">
        <f>t_thu_xd_theo_n_vu_data!M93</f>
        <v>0.0</v>
      </c>
      <c r="H92" s="17" t="str">
        <f>t_thu_xd_theo_n_vu_data!N93</f>
        <v>0</v>
      </c>
      <c r="I92" s="17" t="str">
        <f>TEXT(t_thu_xd_theo_n_vu_data!O93/(24*60*60),"[h]:mm")</f>
        <v>0:00</v>
      </c>
      <c r="J92" s="17" t="str">
        <f>t_thu_xd_theo_n_vu_data!P93</f>
        <v>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str">
        <f>t_thu_xd_theo_n_vu_data!S93</f>
        <v>0.0</v>
      </c>
      <c r="N92" s="17" t="str">
        <f>t_thu_xd_theo_n_vu_data!T93</f>
        <v>0.0</v>
      </c>
      <c r="O92" s="17" t="str">
        <f>t_thu_xd_theo_n_vu_data!U93</f>
        <v>0.0</v>
      </c>
      <c r="P92" s="17" t="str">
        <f>t_thu_xd_theo_n_vu_data!V93</f>
        <v>0.0</v>
      </c>
      <c r="Q92" s="17" t="str">
        <f>t_thu_xd_theo_n_vu_data!W93</f>
        <v>0.0</v>
      </c>
      <c r="R92" s="17" t="str">
        <f>t_thu_xd_theo_n_vu_data!X93</f>
        <v>0.0</v>
      </c>
      <c r="S92" s="17" t="str">
        <f>t_thu_xd_theo_n_vu_data!Y93</f>
        <v>0.0</v>
      </c>
      <c r="T92" s="17" t="str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>
      <c r="A93" s="44"/>
      <c r="B93" s="113">
        <v>1</v>
      </c>
      <c r="C93" s="18" t="str">
        <f>t_thu_xd_theo_n_vu_data!I94</f>
        <v>Bù hao hụt</v>
      </c>
      <c r="D93" s="18" t="str">
        <f>t_thu_xd_theo_n_vu_data!J94</f>
        <v>0.0</v>
      </c>
      <c r="E93" s="18" t="str">
        <f>t_thu_xd_theo_n_vu_data!K94</f>
        <v>0.0</v>
      </c>
      <c r="F93" s="18" t="str">
        <f>t_thu_xd_theo_n_vu_data!L94</f>
        <v>0.0</v>
      </c>
      <c r="G93" s="18" t="str">
        <f>t_thu_xd_theo_n_vu_data!M94</f>
        <v>0.0</v>
      </c>
      <c r="H93" s="18" t="str">
        <f>t_thu_xd_theo_n_vu_data!N94</f>
        <v>0</v>
      </c>
      <c r="I93" s="18" t="str">
        <f>TEXT(t_thu_xd_theo_n_vu_data!O94/(24*60*60),"[h]:mm")</f>
        <v>0:00</v>
      </c>
      <c r="J93" s="18" t="str">
        <f>t_thu_xd_theo_n_vu_data!P94</f>
        <v>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str">
        <f>t_thu_xd_theo_n_vu_data!S94</f>
        <v>0.0</v>
      </c>
      <c r="N93" s="18" t="str">
        <f>t_thu_xd_theo_n_vu_data!T94</f>
        <v>0.0</v>
      </c>
      <c r="O93" s="18" t="str">
        <f>t_thu_xd_theo_n_vu_data!U94</f>
        <v>0.0</v>
      </c>
      <c r="P93" s="18" t="str">
        <f>t_thu_xd_theo_n_vu_data!V94</f>
        <v>0.0</v>
      </c>
      <c r="Q93" s="18" t="str">
        <f>t_thu_xd_theo_n_vu_data!W94</f>
        <v>0.0</v>
      </c>
      <c r="R93" s="18" t="str">
        <f>t_thu_xd_theo_n_vu_data!X94</f>
        <v>0.0</v>
      </c>
      <c r="S93" s="18" t="str">
        <f>t_thu_xd_theo_n_vu_data!Y94</f>
        <v>0.0</v>
      </c>
      <c r="T93" s="18" t="str">
        <f>t_thu_xd_theo_n_vu_data!Z94</f>
        <v>0.0</v>
      </c>
      <c r="U93" s="99"/>
      <c r="V93" s="105"/>
      <c r="W93" s="44"/>
      <c r="X93" s="44"/>
      <c r="Y93" s="44"/>
    </row>
    <row r="94" spans="1:27">
      <c r="A94" s="44"/>
      <c r="B94" s="109" t="s">
        <v>136</v>
      </c>
      <c r="C94" s="18" t="str">
        <f>t_thu_xd_theo_n_vu_data!I95</f>
        <v>HH DTCĐ</v>
      </c>
      <c r="D94" s="18" t="str">
        <f>t_thu_xd_theo_n_vu_data!J95</f>
        <v>0.0</v>
      </c>
      <c r="E94" s="18" t="str">
        <f>t_thu_xd_theo_n_vu_data!K95</f>
        <v>0.0</v>
      </c>
      <c r="F94" s="18" t="str">
        <f>t_thu_xd_theo_n_vu_data!L95</f>
        <v>0.0</v>
      </c>
      <c r="G94" s="18" t="str">
        <f>t_thu_xd_theo_n_vu_data!M95</f>
        <v>0.0</v>
      </c>
      <c r="H94" s="18" t="str">
        <f>t_thu_xd_theo_n_vu_data!N95</f>
        <v>0</v>
      </c>
      <c r="I94" s="18" t="str">
        <f>TEXT(t_thu_xd_theo_n_vu_data!O95/(24*60*60),"[h]:mm")</f>
        <v>0:00</v>
      </c>
      <c r="J94" s="18" t="str">
        <f>t_thu_xd_theo_n_vu_data!P95</f>
        <v>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str">
        <f>t_thu_xd_theo_n_vu_data!S95</f>
        <v>0.0</v>
      </c>
      <c r="N94" s="18" t="str">
        <f>t_thu_xd_theo_n_vu_data!T95</f>
        <v>0.0</v>
      </c>
      <c r="O94" s="18" t="str">
        <f>t_thu_xd_theo_n_vu_data!U95</f>
        <v>0.0</v>
      </c>
      <c r="P94" s="18" t="str">
        <f>t_thu_xd_theo_n_vu_data!V95</f>
        <v>0.0</v>
      </c>
      <c r="Q94" s="18" t="str">
        <f>t_thu_xd_theo_n_vu_data!W95</f>
        <v>0.0</v>
      </c>
      <c r="R94" s="18" t="str">
        <f>t_thu_xd_theo_n_vu_data!X95</f>
        <v>0.0</v>
      </c>
      <c r="S94" s="18" t="str">
        <f>t_thu_xd_theo_n_vu_data!Y95</f>
        <v>0.0</v>
      </c>
      <c r="T94" s="18" t="str">
        <f>t_thu_xd_theo_n_vu_data!Z95</f>
        <v>0.0</v>
      </c>
      <c r="U94" s="99"/>
      <c r="V94" s="105"/>
      <c r="W94" s="44"/>
      <c r="X94" s="44"/>
      <c r="Y94" s="44"/>
    </row>
    <row r="95" spans="1:27" ht="15.75" thickBot="1">
      <c r="A95" s="44"/>
      <c r="B95" s="109" t="s">
        <v>136</v>
      </c>
      <c r="C95" s="33" t="str">
        <f>t_thu_xd_theo_n_vu_data!I96</f>
        <v>HH T.Xuyên</v>
      </c>
      <c r="D95" s="33" t="str">
        <f>t_thu_xd_theo_n_vu_data!J96</f>
        <v>0.0</v>
      </c>
      <c r="E95" s="33" t="str">
        <f>t_thu_xd_theo_n_vu_data!K96</f>
        <v>0.0</v>
      </c>
      <c r="F95" s="33" t="str">
        <f>t_thu_xd_theo_n_vu_data!L96</f>
        <v>0.0</v>
      </c>
      <c r="G95" s="33" t="str">
        <f>t_thu_xd_theo_n_vu_data!M96</f>
        <v>0.0</v>
      </c>
      <c r="H95" s="33" t="str">
        <f>t_thu_xd_theo_n_vu_data!N96</f>
        <v>0</v>
      </c>
      <c r="I95" s="33" t="str">
        <f>TEXT(t_thu_xd_theo_n_vu_data!O96/(24*60*60),"[h]:mm")</f>
        <v>0:00</v>
      </c>
      <c r="J95" s="33" t="str">
        <f>t_thu_xd_theo_n_vu_data!P96</f>
        <v>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str">
        <f>t_thu_xd_theo_n_vu_data!S96</f>
        <v>0.0</v>
      </c>
      <c r="N95" s="33" t="str">
        <f>t_thu_xd_theo_n_vu_data!T96</f>
        <v>0.0</v>
      </c>
      <c r="O95" s="33" t="str">
        <f>t_thu_xd_theo_n_vu_data!U96</f>
        <v>0.0</v>
      </c>
      <c r="P95" s="33" t="str">
        <f>t_thu_xd_theo_n_vu_data!V96</f>
        <v>0.0</v>
      </c>
      <c r="Q95" s="33" t="str">
        <f>t_thu_xd_theo_n_vu_data!W96</f>
        <v>0.0</v>
      </c>
      <c r="R95" s="33" t="str">
        <f>t_thu_xd_theo_n_vu_data!X96</f>
        <v>0.0</v>
      </c>
      <c r="S95" s="33" t="str">
        <f>t_thu_xd_theo_n_vu_data!Y96</f>
        <v>0.0</v>
      </c>
      <c r="T95" s="33" t="str">
        <f>t_thu_xd_theo_n_vu_data!Z96</f>
        <v>0.0</v>
      </c>
      <c r="U95" s="107"/>
      <c r="V95" s="108"/>
      <c r="W95" s="44"/>
      <c r="X95" s="44"/>
      <c r="Y95" s="44"/>
    </row>
    <row r="96" spans="1:27" ht="15.75" thickTop="1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>
      <c r="A97" s="103"/>
      <c r="B97" s="110" t="s">
        <v>349</v>
      </c>
      <c r="C97" s="58" t="s">
        <v>312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>
      <c r="A98" s="44"/>
      <c r="B98" s="88"/>
      <c r="C98" s="44" t="s">
        <v>350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>
      <c r="A99" s="44"/>
      <c r="B99" s="88"/>
      <c r="C99" s="44" t="s">
        <v>351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>
      <c r="A100" s="44"/>
      <c r="B100" s="88"/>
      <c r="C100" s="104" t="s">
        <v>352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>
      <c r="A101" s="44"/>
      <c r="B101" s="88"/>
      <c r="C101" s="104" t="s">
        <v>353</v>
      </c>
      <c r="D101" s="44" t="s">
        <v>354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>
      <c r="A102" s="44"/>
      <c r="B102" s="88"/>
      <c r="C102" s="44"/>
      <c r="D102" s="44" t="s">
        <v>355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90" t="s">
        <v>335</v>
      </c>
      <c r="T103" s="190"/>
      <c r="U103" s="190"/>
      <c r="V103" s="44"/>
      <c r="W103" s="44"/>
      <c r="X103" s="44"/>
      <c r="Y103" s="44"/>
    </row>
    <row r="104" spans="1:27" s="5" customFormat="1" ht="63" customHeight="1">
      <c r="A104" s="100"/>
      <c r="B104" s="88"/>
      <c r="C104" s="191" t="s">
        <v>322</v>
      </c>
      <c r="D104" s="191"/>
      <c r="E104" s="100"/>
      <c r="F104" s="100"/>
      <c r="G104" s="100"/>
      <c r="H104" s="100"/>
      <c r="I104" s="100"/>
      <c r="J104" s="100"/>
      <c r="K104" s="191" t="s">
        <v>323</v>
      </c>
      <c r="L104" s="191"/>
      <c r="M104" s="191"/>
      <c r="N104" s="100"/>
      <c r="O104" s="100"/>
      <c r="P104" s="100"/>
      <c r="Q104" s="100"/>
      <c r="R104" s="100"/>
      <c r="S104" s="193" t="s">
        <v>356</v>
      </c>
      <c r="T104" s="193"/>
      <c r="U104" s="193"/>
      <c r="V104" s="100"/>
      <c r="W104" s="100"/>
      <c r="X104" s="100"/>
      <c r="Y104" s="100"/>
      <c r="Z104" s="41"/>
      <c r="AA104" s="41"/>
    </row>
    <row r="105" spans="1:27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>
      <c r="A108" s="100"/>
      <c r="B108" s="88"/>
      <c r="C108" s="191" t="s">
        <v>326</v>
      </c>
      <c r="D108" s="191"/>
      <c r="E108" s="100"/>
      <c r="F108" s="100"/>
      <c r="G108" s="100"/>
      <c r="H108" s="100"/>
      <c r="I108" s="100"/>
      <c r="J108" s="100"/>
      <c r="K108" s="191" t="s">
        <v>327</v>
      </c>
      <c r="L108" s="191"/>
      <c r="M108" s="191"/>
      <c r="N108" s="100"/>
      <c r="O108" s="100"/>
      <c r="P108" s="100"/>
      <c r="Q108" s="100"/>
      <c r="R108" s="100"/>
      <c r="S108" s="191" t="s">
        <v>328</v>
      </c>
      <c r="T108" s="191"/>
      <c r="U108" s="191"/>
      <c r="V108" s="100"/>
      <c r="W108" s="100"/>
      <c r="X108" s="100"/>
      <c r="Y108" s="100"/>
      <c r="Z108" s="41"/>
      <c r="AA108" s="41"/>
    </row>
    <row r="109" spans="1:27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>
      <c r="B2" s="4" t="s">
        <v>138</v>
      </c>
      <c r="K2" s="16" t="s">
        <v>139</v>
      </c>
      <c r="S2" s="38"/>
      <c r="AA2" s="204" t="s">
        <v>157</v>
      </c>
      <c r="AB2" s="205"/>
    </row>
    <row r="5" spans="2:30">
      <c r="B5" s="203" t="s">
        <v>2</v>
      </c>
      <c r="C5" s="37"/>
      <c r="D5" s="37"/>
      <c r="E5" s="203" t="s">
        <v>140</v>
      </c>
      <c r="F5" s="203" t="s">
        <v>141</v>
      </c>
      <c r="G5" s="203"/>
      <c r="H5" s="203"/>
      <c r="I5" s="203"/>
      <c r="J5" s="203" t="s">
        <v>145</v>
      </c>
      <c r="K5" s="203"/>
      <c r="L5" s="203"/>
      <c r="M5" s="203" t="s">
        <v>126</v>
      </c>
      <c r="N5" s="203"/>
      <c r="O5" s="203"/>
      <c r="P5" s="203" t="s">
        <v>148</v>
      </c>
      <c r="Q5" s="203" t="s">
        <v>149</v>
      </c>
      <c r="R5" s="203" t="s">
        <v>150</v>
      </c>
      <c r="S5" s="203"/>
      <c r="T5" s="203"/>
      <c r="U5" s="203"/>
      <c r="V5" s="203" t="s">
        <v>152</v>
      </c>
      <c r="W5" s="203"/>
      <c r="X5" s="203" t="s">
        <v>153</v>
      </c>
      <c r="Y5" s="203"/>
      <c r="Z5" s="203" t="s">
        <v>154</v>
      </c>
      <c r="AA5" s="203"/>
      <c r="AB5" s="203"/>
      <c r="AC5" s="203"/>
      <c r="AD5" s="203" t="s">
        <v>156</v>
      </c>
    </row>
    <row r="6" spans="2:30">
      <c r="B6" s="203"/>
      <c r="C6" s="37"/>
      <c r="D6" s="37"/>
      <c r="E6" s="203"/>
      <c r="F6" s="203" t="s">
        <v>142</v>
      </c>
      <c r="G6" s="203"/>
      <c r="H6" s="203"/>
      <c r="I6" s="203" t="s">
        <v>29</v>
      </c>
      <c r="J6" s="203" t="s">
        <v>226</v>
      </c>
      <c r="K6" s="203" t="s">
        <v>143</v>
      </c>
      <c r="L6" s="203" t="s">
        <v>10</v>
      </c>
      <c r="M6" s="203" t="s">
        <v>146</v>
      </c>
      <c r="N6" s="203" t="s">
        <v>147</v>
      </c>
      <c r="O6" s="203" t="s">
        <v>10</v>
      </c>
      <c r="P6" s="203"/>
      <c r="Q6" s="203"/>
      <c r="R6" s="203" t="s">
        <v>142</v>
      </c>
      <c r="S6" s="203"/>
      <c r="T6" s="203" t="s">
        <v>151</v>
      </c>
      <c r="U6" s="203"/>
      <c r="V6" s="203" t="s">
        <v>143</v>
      </c>
      <c r="W6" s="203" t="s">
        <v>144</v>
      </c>
      <c r="X6" s="203" t="s">
        <v>143</v>
      </c>
      <c r="Y6" s="203" t="s">
        <v>144</v>
      </c>
      <c r="Z6" s="36" t="s">
        <v>146</v>
      </c>
      <c r="AA6" s="36"/>
      <c r="AB6" s="36" t="s">
        <v>147</v>
      </c>
      <c r="AC6" s="36"/>
      <c r="AD6" s="203"/>
    </row>
    <row r="7" spans="2:30">
      <c r="B7" s="203"/>
      <c r="C7" s="37"/>
      <c r="D7" s="37"/>
      <c r="E7" s="203"/>
      <c r="F7" s="36" t="s">
        <v>226</v>
      </c>
      <c r="G7" s="36" t="s">
        <v>143</v>
      </c>
      <c r="H7" s="36" t="s">
        <v>10</v>
      </c>
      <c r="I7" s="203"/>
      <c r="J7" s="203"/>
      <c r="K7" s="203"/>
      <c r="L7" s="203"/>
      <c r="M7" s="203"/>
      <c r="N7" s="203"/>
      <c r="O7" s="203"/>
      <c r="P7" s="203"/>
      <c r="Q7" s="203"/>
      <c r="R7" s="36" t="s">
        <v>134</v>
      </c>
      <c r="S7" s="39" t="s">
        <v>135</v>
      </c>
      <c r="T7" s="36" t="s">
        <v>134</v>
      </c>
      <c r="U7" s="36" t="s">
        <v>135</v>
      </c>
      <c r="V7" s="203"/>
      <c r="W7" s="203"/>
      <c r="X7" s="203"/>
      <c r="Y7" s="203"/>
      <c r="Z7" s="36" t="s">
        <v>135</v>
      </c>
      <c r="AA7" s="36" t="s">
        <v>155</v>
      </c>
      <c r="AB7" s="36" t="s">
        <v>135</v>
      </c>
      <c r="AC7" s="36" t="s">
        <v>155</v>
      </c>
      <c r="AD7" s="203"/>
    </row>
    <row r="9" spans="2:30" s="5" customFormat="1">
      <c r="B9" s="5" t="s">
        <v>158</v>
      </c>
      <c r="C9" s="5" t="s">
        <v>159</v>
      </c>
      <c r="D9" s="5" t="s">
        <v>160</v>
      </c>
      <c r="E9" s="5" t="s">
        <v>28</v>
      </c>
      <c r="F9" s="5" t="s">
        <v>491</v>
      </c>
      <c r="G9" s="5" t="s">
        <v>492</v>
      </c>
      <c r="H9" s="5" t="s">
        <v>493</v>
      </c>
      <c r="I9" s="5">
        <v>278604</v>
      </c>
      <c r="J9" s="5">
        <v>0</v>
      </c>
      <c r="K9" s="5">
        <v>0</v>
      </c>
      <c r="L9" s="5">
        <v>0</v>
      </c>
      <c r="M9" s="5" t="s">
        <v>503</v>
      </c>
      <c r="N9" s="5">
        <v>0</v>
      </c>
      <c r="O9" s="5" t="s">
        <v>503</v>
      </c>
      <c r="P9" s="5">
        <v>0</v>
      </c>
      <c r="Q9" s="5" t="s">
        <v>503</v>
      </c>
      <c r="R9" s="5">
        <v>1</v>
      </c>
      <c r="S9" s="41">
        <v>1</v>
      </c>
      <c r="T9" s="5">
        <v>0</v>
      </c>
      <c r="U9" s="5">
        <v>0</v>
      </c>
    </row>
    <row r="10" spans="2:30" s="5" customFormat="1">
      <c r="B10" s="5" t="s">
        <v>158</v>
      </c>
      <c r="C10" s="5" t="s">
        <v>159</v>
      </c>
      <c r="D10" s="5" t="s">
        <v>160</v>
      </c>
      <c r="E10" s="5" t="s">
        <v>162</v>
      </c>
      <c r="F10" s="5" t="s">
        <v>494</v>
      </c>
      <c r="G10" s="5" t="s">
        <v>495</v>
      </c>
      <c r="H10" s="5" t="s">
        <v>496</v>
      </c>
      <c r="I10" s="5">
        <v>123121</v>
      </c>
      <c r="J10" s="5">
        <v>0</v>
      </c>
      <c r="K10" s="5">
        <v>0</v>
      </c>
      <c r="L10" s="5">
        <v>0</v>
      </c>
      <c r="M10" s="5" t="s">
        <v>503</v>
      </c>
      <c r="N10" s="5">
        <v>0</v>
      </c>
      <c r="O10" s="5" t="s">
        <v>503</v>
      </c>
      <c r="P10" s="5">
        <v>0</v>
      </c>
      <c r="Q10" s="5" t="s">
        <v>503</v>
      </c>
      <c r="R10" s="5">
        <v>1</v>
      </c>
      <c r="S10" s="41">
        <v>0</v>
      </c>
      <c r="T10" s="5">
        <v>0</v>
      </c>
      <c r="U10" s="5">
        <v>0</v>
      </c>
    </row>
    <row r="11" spans="2:30" s="5" customFormat="1">
      <c r="B11" s="5" t="s">
        <v>158</v>
      </c>
      <c r="C11" s="5" t="s">
        <v>159</v>
      </c>
      <c r="D11" s="5" t="s">
        <v>160</v>
      </c>
      <c r="E11" s="5" t="s">
        <v>163</v>
      </c>
      <c r="F11" s="5" t="s">
        <v>161</v>
      </c>
      <c r="G11" s="5" t="s">
        <v>161</v>
      </c>
      <c r="H11" s="5" t="s">
        <v>161</v>
      </c>
      <c r="I11" s="5">
        <v>0</v>
      </c>
      <c r="J11" s="5">
        <v>0</v>
      </c>
      <c r="K11" s="5">
        <v>0</v>
      </c>
      <c r="L11" s="5">
        <v>0</v>
      </c>
      <c r="M11" s="5" t="s">
        <v>503</v>
      </c>
      <c r="N11" s="5">
        <v>0</v>
      </c>
      <c r="O11" s="5" t="s">
        <v>503</v>
      </c>
      <c r="P11" s="5">
        <v>0</v>
      </c>
      <c r="Q11" s="5" t="s">
        <v>503</v>
      </c>
      <c r="R11" s="5">
        <v>1</v>
      </c>
      <c r="S11" s="41">
        <v>0</v>
      </c>
      <c r="T11" s="5">
        <v>0</v>
      </c>
      <c r="U11" s="5">
        <v>0</v>
      </c>
    </row>
    <row r="12" spans="2:30" s="5" customFormat="1">
      <c r="B12" s="5" t="s">
        <v>158</v>
      </c>
      <c r="C12" s="5" t="s">
        <v>159</v>
      </c>
      <c r="D12" s="5" t="s">
        <v>160</v>
      </c>
      <c r="E12" s="5" t="s">
        <v>357</v>
      </c>
      <c r="F12" s="5" t="s">
        <v>161</v>
      </c>
      <c r="G12" s="5" t="s">
        <v>161</v>
      </c>
      <c r="H12" s="5" t="s">
        <v>161</v>
      </c>
      <c r="I12" s="5">
        <v>0</v>
      </c>
      <c r="J12" s="5">
        <v>0</v>
      </c>
      <c r="K12" s="5">
        <v>0</v>
      </c>
      <c r="L12" s="5">
        <v>0</v>
      </c>
      <c r="M12" s="5" t="s">
        <v>503</v>
      </c>
      <c r="N12" s="5">
        <v>0</v>
      </c>
      <c r="O12" s="5" t="s">
        <v>503</v>
      </c>
      <c r="P12" s="5">
        <v>0</v>
      </c>
      <c r="Q12" s="5" t="s">
        <v>503</v>
      </c>
      <c r="R12" s="5">
        <v>1</v>
      </c>
      <c r="S12" s="41">
        <v>0</v>
      </c>
      <c r="T12" s="5">
        <v>0</v>
      </c>
      <c r="U12" s="5">
        <v>0</v>
      </c>
    </row>
    <row r="13" spans="2:30" s="5" customFormat="1">
      <c r="B13" s="5" t="s">
        <v>158</v>
      </c>
      <c r="C13" s="5" t="s">
        <v>159</v>
      </c>
      <c r="D13" s="5" t="s">
        <v>160</v>
      </c>
      <c r="E13" s="5" t="s">
        <v>358</v>
      </c>
      <c r="F13" s="5" t="s">
        <v>161</v>
      </c>
      <c r="G13" s="5" t="s">
        <v>161</v>
      </c>
      <c r="H13" s="5" t="s">
        <v>161</v>
      </c>
      <c r="I13" s="5">
        <v>0</v>
      </c>
      <c r="J13" s="5">
        <v>0</v>
      </c>
      <c r="K13" s="5">
        <v>0</v>
      </c>
      <c r="L13" s="5">
        <v>0</v>
      </c>
      <c r="M13" s="5" t="s">
        <v>503</v>
      </c>
      <c r="N13" s="5">
        <v>0</v>
      </c>
      <c r="O13" s="5" t="s">
        <v>503</v>
      </c>
      <c r="P13" s="5">
        <v>0</v>
      </c>
      <c r="Q13" s="5" t="s">
        <v>503</v>
      </c>
      <c r="R13" s="5">
        <v>1</v>
      </c>
      <c r="S13" s="41">
        <v>0</v>
      </c>
      <c r="T13" s="5">
        <v>0</v>
      </c>
      <c r="U13" s="5">
        <v>0</v>
      </c>
    </row>
    <row r="14" spans="2:30" s="5" customFormat="1">
      <c r="B14" s="5" t="s">
        <v>158</v>
      </c>
      <c r="C14" s="5" t="s">
        <v>159</v>
      </c>
      <c r="D14" s="5" t="s">
        <v>160</v>
      </c>
      <c r="E14" s="5" t="s">
        <v>359</v>
      </c>
      <c r="F14" s="5" t="s">
        <v>161</v>
      </c>
      <c r="G14" s="5" t="s">
        <v>161</v>
      </c>
      <c r="H14" s="5" t="s">
        <v>161</v>
      </c>
      <c r="I14" s="5">
        <v>0</v>
      </c>
      <c r="J14" s="5">
        <v>0</v>
      </c>
      <c r="K14" s="5">
        <v>0</v>
      </c>
      <c r="L14" s="5">
        <v>0</v>
      </c>
      <c r="M14" s="5" t="s">
        <v>503</v>
      </c>
      <c r="N14" s="5">
        <v>0</v>
      </c>
      <c r="O14" s="5" t="s">
        <v>503</v>
      </c>
      <c r="P14" s="5">
        <v>0</v>
      </c>
      <c r="Q14" s="5" t="s">
        <v>503</v>
      </c>
      <c r="R14" s="5">
        <v>1</v>
      </c>
      <c r="S14" s="41">
        <v>0</v>
      </c>
      <c r="T14" s="5">
        <v>0</v>
      </c>
      <c r="U14" s="5">
        <v>0</v>
      </c>
    </row>
    <row r="15" spans="2:30" s="5" customFormat="1">
      <c r="B15" s="5" t="s">
        <v>158</v>
      </c>
      <c r="C15" s="5" t="s">
        <v>159</v>
      </c>
      <c r="D15" s="5" t="s">
        <v>160</v>
      </c>
      <c r="E15" s="5" t="s">
        <v>360</v>
      </c>
      <c r="F15" s="5" t="s">
        <v>497</v>
      </c>
      <c r="G15" s="5" t="s">
        <v>498</v>
      </c>
      <c r="H15" s="5" t="s">
        <v>499</v>
      </c>
      <c r="I15" s="5">
        <v>155483</v>
      </c>
      <c r="J15" s="5">
        <v>0</v>
      </c>
      <c r="K15" s="5">
        <v>0</v>
      </c>
      <c r="L15" s="5">
        <v>0</v>
      </c>
      <c r="M15" s="5" t="s">
        <v>503</v>
      </c>
      <c r="N15" s="5">
        <v>0</v>
      </c>
      <c r="O15" s="5" t="s">
        <v>503</v>
      </c>
      <c r="P15" s="5">
        <v>0</v>
      </c>
      <c r="Q15" s="5" t="s">
        <v>503</v>
      </c>
      <c r="R15" s="5">
        <v>1</v>
      </c>
      <c r="S15" s="41">
        <v>0</v>
      </c>
      <c r="T15" s="5">
        <v>0</v>
      </c>
      <c r="U15" s="5">
        <v>0</v>
      </c>
    </row>
    <row r="16" spans="2:30" s="5" customFormat="1">
      <c r="B16" s="5" t="s">
        <v>164</v>
      </c>
      <c r="C16" s="5" t="s">
        <v>165</v>
      </c>
      <c r="D16" s="5" t="s">
        <v>28</v>
      </c>
      <c r="E16" s="5" t="s">
        <v>28</v>
      </c>
      <c r="F16" s="5" t="s">
        <v>491</v>
      </c>
      <c r="G16" s="5" t="s">
        <v>492</v>
      </c>
      <c r="H16" s="5" t="s">
        <v>493</v>
      </c>
      <c r="I16" s="5">
        <v>278604</v>
      </c>
      <c r="J16" s="5">
        <v>0</v>
      </c>
      <c r="K16" s="5">
        <v>0</v>
      </c>
      <c r="L16" s="5">
        <v>0</v>
      </c>
      <c r="M16" s="5" t="s">
        <v>503</v>
      </c>
      <c r="N16" s="5">
        <v>0</v>
      </c>
      <c r="O16" s="5" t="s">
        <v>503</v>
      </c>
      <c r="P16" s="5">
        <v>0</v>
      </c>
      <c r="Q16" s="5" t="s">
        <v>503</v>
      </c>
      <c r="R16" s="5">
        <v>0</v>
      </c>
      <c r="S16" s="41">
        <v>1</v>
      </c>
      <c r="T16" s="5">
        <v>1</v>
      </c>
      <c r="U16" s="5">
        <v>7</v>
      </c>
    </row>
    <row r="17" spans="2:23" s="64" customFormat="1">
      <c r="B17" s="64" t="s">
        <v>164</v>
      </c>
      <c r="C17" s="64" t="s">
        <v>165</v>
      </c>
      <c r="D17" s="64" t="s">
        <v>103</v>
      </c>
      <c r="E17" s="64" t="s">
        <v>103</v>
      </c>
      <c r="F17" s="64" t="s">
        <v>161</v>
      </c>
      <c r="G17" s="64" t="s">
        <v>161</v>
      </c>
      <c r="H17" s="64" t="s">
        <v>161</v>
      </c>
      <c r="I17" s="64">
        <v>0</v>
      </c>
      <c r="J17" s="64">
        <v>0</v>
      </c>
      <c r="K17" s="64">
        <v>0</v>
      </c>
      <c r="L17" s="64">
        <v>0</v>
      </c>
      <c r="M17" s="64" t="s">
        <v>503</v>
      </c>
      <c r="N17" s="64">
        <v>0</v>
      </c>
      <c r="O17" s="64" t="s">
        <v>503</v>
      </c>
      <c r="P17" s="64">
        <v>0</v>
      </c>
      <c r="Q17" s="64" t="s">
        <v>503</v>
      </c>
      <c r="R17" s="64">
        <v>0</v>
      </c>
      <c r="S17" s="65">
        <v>0</v>
      </c>
      <c r="T17" s="64">
        <v>1</v>
      </c>
      <c r="U17" s="64">
        <v>1</v>
      </c>
    </row>
    <row r="18" spans="2:23">
      <c r="B18" t="s" s="0">
        <v>164</v>
      </c>
      <c r="C18" t="s" s="0">
        <v>165</v>
      </c>
      <c r="D18" t="s" s="0">
        <v>103</v>
      </c>
      <c r="E18" t="s" s="0">
        <v>105</v>
      </c>
      <c r="F18" t="s" s="0">
        <v>161</v>
      </c>
      <c r="G18" t="s" s="0">
        <v>161</v>
      </c>
      <c r="H18" t="s" s="0">
        <v>161</v>
      </c>
      <c r="I18" s="0">
        <v>0</v>
      </c>
      <c r="J18" s="0">
        <v>0</v>
      </c>
      <c r="K18" s="0">
        <v>0</v>
      </c>
      <c r="L18" s="0">
        <v>0</v>
      </c>
      <c r="M18" t="s" s="0">
        <v>503</v>
      </c>
      <c r="N18" s="0">
        <v>0</v>
      </c>
      <c r="O18" t="s" s="0">
        <v>503</v>
      </c>
      <c r="P18" s="0">
        <v>0</v>
      </c>
      <c r="Q18" t="s" s="0">
        <v>503</v>
      </c>
      <c r="R18" s="0">
        <v>0</v>
      </c>
      <c r="S18" s="40">
        <v>0</v>
      </c>
      <c r="T18" s="0">
        <v>0</v>
      </c>
      <c r="U18" s="0">
        <v>1</v>
      </c>
    </row>
    <row r="19" spans="2:23">
      <c r="B19" t="s" s="0">
        <v>164</v>
      </c>
      <c r="C19" t="s" s="0">
        <v>165</v>
      </c>
      <c r="D19" t="s" s="0">
        <v>103</v>
      </c>
      <c r="E19" t="s" s="0">
        <v>104</v>
      </c>
      <c r="F19" t="s" s="0">
        <v>161</v>
      </c>
      <c r="G19" t="s" s="0">
        <v>161</v>
      </c>
      <c r="H19" t="s" s="0">
        <v>161</v>
      </c>
      <c r="I19" s="0">
        <v>0</v>
      </c>
      <c r="J19" s="0">
        <v>0</v>
      </c>
      <c r="K19" s="0">
        <v>0</v>
      </c>
      <c r="L19" s="0">
        <v>0</v>
      </c>
      <c r="M19" t="s" s="0">
        <v>503</v>
      </c>
      <c r="N19" s="0">
        <v>0</v>
      </c>
      <c r="O19" t="s" s="0">
        <v>503</v>
      </c>
      <c r="P19" s="0">
        <v>0</v>
      </c>
      <c r="Q19" t="s" s="0">
        <v>503</v>
      </c>
      <c r="R19" s="0">
        <v>0</v>
      </c>
      <c r="S19" s="40">
        <v>0</v>
      </c>
      <c r="T19" s="0">
        <v>0</v>
      </c>
      <c r="U19" s="0">
        <v>1</v>
      </c>
    </row>
    <row r="20" spans="2:23">
      <c r="B20" t="s" s="0">
        <v>164</v>
      </c>
      <c r="C20" t="s" s="0">
        <v>165</v>
      </c>
      <c r="D20" t="s" s="0">
        <v>103</v>
      </c>
      <c r="E20" t="s" s="0">
        <v>179</v>
      </c>
      <c r="F20" t="s" s="0">
        <v>161</v>
      </c>
      <c r="G20" t="s" s="0">
        <v>161</v>
      </c>
      <c r="H20" t="s" s="0">
        <v>161</v>
      </c>
      <c r="I20" s="0">
        <v>0</v>
      </c>
      <c r="J20" s="0">
        <v>0</v>
      </c>
      <c r="K20" s="0">
        <v>0</v>
      </c>
      <c r="L20" s="0">
        <v>0</v>
      </c>
      <c r="M20" t="s" s="0">
        <v>503</v>
      </c>
      <c r="N20" s="0">
        <v>0</v>
      </c>
      <c r="O20" t="s" s="0">
        <v>503</v>
      </c>
      <c r="P20" s="0">
        <v>0</v>
      </c>
      <c r="Q20" t="s" s="0">
        <v>503</v>
      </c>
      <c r="R20" s="0">
        <v>0</v>
      </c>
      <c r="S20" s="40">
        <v>0</v>
      </c>
      <c r="T20" s="0">
        <v>0</v>
      </c>
      <c r="U20" s="0">
        <v>1</v>
      </c>
    </row>
    <row r="21" spans="2:23">
      <c r="B21" t="s" s="0">
        <v>164</v>
      </c>
      <c r="C21" t="s" s="0">
        <v>165</v>
      </c>
      <c r="D21" t="s" s="0">
        <v>106</v>
      </c>
      <c r="E21" t="s" s="0">
        <v>106</v>
      </c>
      <c r="F21" t="s" s="0">
        <v>491</v>
      </c>
      <c r="G21" t="s" s="0">
        <v>492</v>
      </c>
      <c r="H21" t="s" s="0">
        <v>493</v>
      </c>
      <c r="I21" s="0">
        <v>278604</v>
      </c>
      <c r="J21" s="0">
        <v>0</v>
      </c>
      <c r="K21" s="0">
        <v>0</v>
      </c>
      <c r="L21" s="0">
        <v>0</v>
      </c>
      <c r="M21" t="s" s="0">
        <v>503</v>
      </c>
      <c r="N21" s="0">
        <v>0</v>
      </c>
      <c r="O21" t="s" s="0">
        <v>503</v>
      </c>
      <c r="P21" s="0">
        <v>0</v>
      </c>
      <c r="Q21" t="s" s="0">
        <v>503</v>
      </c>
      <c r="R21" s="0">
        <v>0</v>
      </c>
      <c r="S21" s="40">
        <v>0</v>
      </c>
      <c r="T21" s="0">
        <v>1</v>
      </c>
      <c r="U21" s="0">
        <v>2</v>
      </c>
    </row>
    <row r="22" spans="2:23">
      <c r="B22" t="s" s="0">
        <v>164</v>
      </c>
      <c r="C22" t="s" s="0">
        <v>165</v>
      </c>
      <c r="D22" t="s" s="0">
        <v>106</v>
      </c>
      <c r="E22" t="s" s="0">
        <v>107</v>
      </c>
      <c r="F22" t="s" s="0">
        <v>161</v>
      </c>
      <c r="G22" t="s" s="0">
        <v>161</v>
      </c>
      <c r="H22" t="s" s="0">
        <v>161</v>
      </c>
      <c r="I22" s="0">
        <v>0</v>
      </c>
      <c r="J22" s="0">
        <v>0</v>
      </c>
      <c r="K22" s="0">
        <v>0</v>
      </c>
      <c r="L22" s="0">
        <v>0</v>
      </c>
      <c r="M22" t="s" s="0">
        <v>503</v>
      </c>
      <c r="N22" s="0">
        <v>0</v>
      </c>
      <c r="O22" t="s" s="0">
        <v>503</v>
      </c>
      <c r="P22" s="0">
        <v>0</v>
      </c>
      <c r="Q22" t="s" s="0">
        <v>503</v>
      </c>
      <c r="R22" s="0">
        <v>0</v>
      </c>
      <c r="S22" s="40">
        <v>0</v>
      </c>
      <c r="T22" s="0">
        <v>0</v>
      </c>
      <c r="U22" s="0">
        <v>2</v>
      </c>
    </row>
    <row r="23" spans="2:23">
      <c r="B23" t="s" s="0">
        <v>164</v>
      </c>
      <c r="C23" t="s" s="0">
        <v>165</v>
      </c>
      <c r="D23" t="s" s="0">
        <v>106</v>
      </c>
      <c r="E23" t="s" s="0">
        <v>186</v>
      </c>
      <c r="F23" t="s" s="0">
        <v>494</v>
      </c>
      <c r="G23" t="s" s="0">
        <v>495</v>
      </c>
      <c r="H23" t="s" s="0">
        <v>496</v>
      </c>
      <c r="I23" s="0">
        <v>123121</v>
      </c>
      <c r="J23" s="0">
        <v>0</v>
      </c>
      <c r="K23" s="0">
        <v>0</v>
      </c>
      <c r="L23" s="0">
        <v>0</v>
      </c>
      <c r="M23" t="s" s="0">
        <v>503</v>
      </c>
      <c r="N23" s="0">
        <v>0</v>
      </c>
      <c r="O23" t="s" s="0">
        <v>503</v>
      </c>
      <c r="P23" s="0">
        <v>0</v>
      </c>
      <c r="Q23" t="s" s="0">
        <v>503</v>
      </c>
      <c r="R23" s="0">
        <v>0</v>
      </c>
      <c r="S23" s="40">
        <v>0</v>
      </c>
      <c r="T23" s="0">
        <v>0</v>
      </c>
      <c r="U23" s="0">
        <v>2</v>
      </c>
    </row>
    <row r="24" spans="2:23">
      <c r="B24" t="s" s="0">
        <v>164</v>
      </c>
      <c r="C24" t="s" s="0">
        <v>165</v>
      </c>
      <c r="D24" t="s" s="0">
        <v>106</v>
      </c>
      <c r="E24" t="s" s="0">
        <v>185</v>
      </c>
      <c r="F24" t="s" s="0">
        <v>497</v>
      </c>
      <c r="G24" t="s" s="0">
        <v>498</v>
      </c>
      <c r="H24" t="s" s="0">
        <v>499</v>
      </c>
      <c r="I24" s="0">
        <v>155483</v>
      </c>
      <c r="J24" s="0">
        <v>0</v>
      </c>
      <c r="K24" s="0">
        <v>0</v>
      </c>
      <c r="L24" s="0">
        <v>0</v>
      </c>
      <c r="M24" t="s" s="0">
        <v>503</v>
      </c>
      <c r="N24" s="0">
        <v>0</v>
      </c>
      <c r="O24" t="s" s="0">
        <v>503</v>
      </c>
      <c r="P24" s="0">
        <v>0</v>
      </c>
      <c r="Q24" t="s" s="0">
        <v>503</v>
      </c>
      <c r="R24" s="0">
        <v>0</v>
      </c>
      <c r="S24" s="40">
        <v>0</v>
      </c>
      <c r="T24" s="0">
        <v>0</v>
      </c>
      <c r="U24" s="0">
        <v>2</v>
      </c>
      <c r="V24" s="0">
        <v>1</v>
      </c>
      <c r="W24" s="0">
        <v>6</v>
      </c>
    </row>
    <row r="25" spans="2:23">
      <c r="B25" t="s" s="0">
        <v>164</v>
      </c>
      <c r="C25" t="s" s="0">
        <v>165</v>
      </c>
      <c r="D25" t="s" s="0">
        <v>108</v>
      </c>
      <c r="E25" t="s" s="0">
        <v>108</v>
      </c>
      <c r="F25" t="s" s="0">
        <v>161</v>
      </c>
      <c r="G25" t="s" s="0">
        <v>161</v>
      </c>
      <c r="H25" t="s" s="0">
        <v>161</v>
      </c>
      <c r="I25" s="0">
        <v>0</v>
      </c>
      <c r="J25" s="0">
        <v>0</v>
      </c>
      <c r="K25" s="0">
        <v>0</v>
      </c>
      <c r="L25" s="0">
        <v>0</v>
      </c>
      <c r="M25" t="s" s="0">
        <v>503</v>
      </c>
      <c r="N25" s="0">
        <v>0</v>
      </c>
      <c r="O25" t="str" s="0">
        <f>bc_ttnl_theo_kh_data!M9</f>
        <v>0.0</v>
      </c>
      <c r="P25" s="0">
        <v>0</v>
      </c>
      <c r="Q25" t="s" s="0">
        <v>503</v>
      </c>
      <c r="R25" s="0">
        <v>0</v>
      </c>
      <c r="S25" s="40">
        <v>0</v>
      </c>
      <c r="T25" s="0">
        <v>1</v>
      </c>
      <c r="U25" s="0">
        <v>3</v>
      </c>
      <c r="V25" s="0">
        <v>1</v>
      </c>
      <c r="W25" s="0">
        <v>6</v>
      </c>
    </row>
    <row r="26" spans="2:23">
      <c r="B26" t="s" s="0">
        <v>164</v>
      </c>
      <c r="C26" t="s" s="0">
        <v>165</v>
      </c>
      <c r="D26" t="s" s="0">
        <v>108</v>
      </c>
      <c r="E26" t="s" s="0">
        <v>109</v>
      </c>
      <c r="F26" t="s" s="0">
        <v>161</v>
      </c>
      <c r="G26" t="s" s="0">
        <v>161</v>
      </c>
      <c r="H26" t="s" s="0">
        <v>161</v>
      </c>
      <c r="I26" s="0">
        <v>0</v>
      </c>
      <c r="J26" s="0">
        <v>0</v>
      </c>
      <c r="K26" s="0">
        <v>0</v>
      </c>
      <c r="L26" s="0">
        <v>0</v>
      </c>
      <c r="M26" t="s" s="0">
        <v>503</v>
      </c>
      <c r="N26" s="0">
        <v>0</v>
      </c>
      <c r="O26" t="s" s="0">
        <v>503</v>
      </c>
      <c r="P26" s="0">
        <v>0</v>
      </c>
      <c r="Q26" t="s" s="0">
        <v>503</v>
      </c>
      <c r="R26" s="0">
        <v>0</v>
      </c>
      <c r="S26" s="40">
        <v>0</v>
      </c>
      <c r="T26" s="0">
        <v>0</v>
      </c>
      <c r="U26" s="0">
        <v>3</v>
      </c>
      <c r="V26" s="0">
        <v>1</v>
      </c>
      <c r="W26" s="0">
        <v>6</v>
      </c>
    </row>
    <row r="27" spans="2:23">
      <c r="B27" t="s" s="0">
        <v>164</v>
      </c>
      <c r="C27" t="s" s="0">
        <v>165</v>
      </c>
      <c r="D27" t="s" s="0">
        <v>108</v>
      </c>
      <c r="E27" t="s" s="0">
        <v>110</v>
      </c>
      <c r="F27" t="s" s="0">
        <v>161</v>
      </c>
      <c r="G27" t="s" s="0">
        <v>161</v>
      </c>
      <c r="H27" t="s" s="0">
        <v>161</v>
      </c>
      <c r="I27" s="0">
        <v>0</v>
      </c>
      <c r="J27" s="0">
        <v>0</v>
      </c>
      <c r="K27" s="0">
        <v>0</v>
      </c>
      <c r="L27" s="0">
        <v>0</v>
      </c>
      <c r="M27" t="s" s="0">
        <v>503</v>
      </c>
      <c r="N27" s="0">
        <v>0</v>
      </c>
      <c r="O27" t="s" s="0">
        <v>503</v>
      </c>
      <c r="P27" s="0">
        <v>0</v>
      </c>
      <c r="Q27" t="s" s="0">
        <v>503</v>
      </c>
      <c r="R27" s="0">
        <v>0</v>
      </c>
      <c r="S27" s="40">
        <v>0</v>
      </c>
      <c r="T27" s="0">
        <v>0</v>
      </c>
      <c r="U27" s="0">
        <v>3</v>
      </c>
      <c r="V27" s="0">
        <v>1</v>
      </c>
      <c r="W27" s="0">
        <v>6</v>
      </c>
    </row>
    <row r="28" spans="2:23">
      <c r="B28" t="s" s="0">
        <v>164</v>
      </c>
      <c r="C28" t="s" s="0">
        <v>165</v>
      </c>
      <c r="D28" t="s" s="0">
        <v>111</v>
      </c>
      <c r="E28" t="s" s="0">
        <v>111</v>
      </c>
      <c r="F28" t="s" s="0">
        <v>161</v>
      </c>
      <c r="G28" t="s" s="0">
        <v>161</v>
      </c>
      <c r="H28" t="s" s="0">
        <v>161</v>
      </c>
      <c r="I28" s="0">
        <v>0</v>
      </c>
      <c r="J28" s="0">
        <v>0</v>
      </c>
      <c r="K28" s="0">
        <v>0</v>
      </c>
      <c r="L28" s="0">
        <v>0</v>
      </c>
      <c r="M28" t="s" s="0">
        <v>503</v>
      </c>
      <c r="N28" s="0">
        <v>0</v>
      </c>
      <c r="O28" t="s" s="0">
        <v>503</v>
      </c>
      <c r="P28" s="0">
        <v>0</v>
      </c>
      <c r="Q28" t="s" s="0">
        <v>503</v>
      </c>
      <c r="R28" s="0">
        <v>0</v>
      </c>
      <c r="S28" s="40">
        <v>0</v>
      </c>
      <c r="T28" s="0">
        <v>1</v>
      </c>
      <c r="U28" s="0">
        <v>4</v>
      </c>
      <c r="V28" s="0">
        <v>0</v>
      </c>
      <c r="W28" s="0">
        <v>6</v>
      </c>
    </row>
    <row r="29" spans="2:23">
      <c r="B29" t="s" s="0">
        <v>164</v>
      </c>
      <c r="C29" t="s" s="0">
        <v>165</v>
      </c>
      <c r="D29" t="s" s="0">
        <v>112</v>
      </c>
      <c r="E29" t="s" s="0">
        <v>112</v>
      </c>
      <c r="F29" t="s" s="0">
        <v>161</v>
      </c>
      <c r="G29" t="s" s="0">
        <v>161</v>
      </c>
      <c r="H29" t="s" s="0">
        <v>161</v>
      </c>
      <c r="I29" s="0">
        <v>0</v>
      </c>
      <c r="J29" s="0">
        <v>0</v>
      </c>
      <c r="K29" s="0">
        <v>0</v>
      </c>
      <c r="L29" s="0">
        <v>0</v>
      </c>
      <c r="M29" t="s" s="0">
        <v>503</v>
      </c>
      <c r="N29" s="0">
        <v>0</v>
      </c>
      <c r="O29" t="s" s="0">
        <v>503</v>
      </c>
      <c r="P29" s="0">
        <v>0</v>
      </c>
      <c r="Q29" t="s" s="0">
        <v>503</v>
      </c>
      <c r="R29" s="0">
        <v>0</v>
      </c>
      <c r="S29" s="40">
        <v>0</v>
      </c>
      <c r="T29" s="0">
        <v>1</v>
      </c>
      <c r="U29" s="0">
        <v>5</v>
      </c>
      <c r="V29" s="0">
        <v>1</v>
      </c>
      <c r="W29" s="0">
        <v>6</v>
      </c>
    </row>
    <row r="30" spans="2:23">
      <c r="B30" t="s" s="0">
        <v>164</v>
      </c>
      <c r="C30" t="s" s="0">
        <v>165</v>
      </c>
      <c r="D30" t="s" s="0">
        <v>112</v>
      </c>
      <c r="E30" t="s" s="0">
        <v>219</v>
      </c>
      <c r="F30" t="s" s="0">
        <v>161</v>
      </c>
      <c r="G30" t="s" s="0">
        <v>161</v>
      </c>
      <c r="H30" t="s" s="0">
        <v>161</v>
      </c>
      <c r="I30" s="0">
        <v>0</v>
      </c>
      <c r="J30" s="0">
        <v>0</v>
      </c>
      <c r="K30" s="0">
        <v>0</v>
      </c>
      <c r="L30" s="0">
        <v>0</v>
      </c>
      <c r="M30" t="s" s="0">
        <v>503</v>
      </c>
      <c r="N30" s="0">
        <v>0</v>
      </c>
      <c r="O30" t="s" s="0">
        <v>503</v>
      </c>
      <c r="P30" s="0">
        <v>0</v>
      </c>
      <c r="Q30" t="s" s="0">
        <v>503</v>
      </c>
      <c r="R30" s="0">
        <v>0</v>
      </c>
      <c r="S30" s="40">
        <v>0</v>
      </c>
      <c r="T30" s="0">
        <v>0</v>
      </c>
      <c r="U30" s="0">
        <v>5</v>
      </c>
      <c r="V30" s="0">
        <v>1</v>
      </c>
      <c r="W30" s="0">
        <v>1</v>
      </c>
    </row>
    <row r="31" spans="2:23" s="64" customFormat="1">
      <c r="B31" s="64" t="s">
        <v>164</v>
      </c>
      <c r="C31" s="64" t="s">
        <v>165</v>
      </c>
      <c r="D31" s="64" t="s">
        <v>21</v>
      </c>
      <c r="E31" s="64" t="s">
        <v>21</v>
      </c>
      <c r="F31" s="64" t="s">
        <v>161</v>
      </c>
      <c r="G31" s="64" t="s">
        <v>161</v>
      </c>
      <c r="H31" s="64" t="s">
        <v>161</v>
      </c>
      <c r="I31" s="64">
        <v>0</v>
      </c>
      <c r="J31" s="64">
        <v>0</v>
      </c>
      <c r="K31" s="64">
        <v>0</v>
      </c>
      <c r="L31" s="64">
        <v>0</v>
      </c>
      <c r="M31" s="64" t="s">
        <v>503</v>
      </c>
      <c r="N31" s="64">
        <v>0</v>
      </c>
      <c r="O31" s="64" t="s">
        <v>503</v>
      </c>
      <c r="P31" s="64">
        <v>0</v>
      </c>
      <c r="Q31" s="64" t="s">
        <v>503</v>
      </c>
      <c r="R31" s="64">
        <v>0</v>
      </c>
      <c r="S31" s="65">
        <v>0</v>
      </c>
      <c r="T31" s="64">
        <v>1</v>
      </c>
      <c r="U31" s="64">
        <v>7</v>
      </c>
      <c r="V31" s="64">
        <v>0</v>
      </c>
      <c r="W31" s="64">
        <v>1</v>
      </c>
    </row>
    <row r="32" spans="2:23">
      <c r="B32" t="s" s="0">
        <v>166</v>
      </c>
      <c r="C32" t="s" s="0">
        <v>28</v>
      </c>
      <c r="D32" t="s" s="0">
        <v>28</v>
      </c>
      <c r="E32" t="s" s="0">
        <v>28</v>
      </c>
      <c r="F32" t="s" s="0">
        <v>491</v>
      </c>
      <c r="G32" t="s" s="0">
        <v>492</v>
      </c>
      <c r="H32" t="s" s="0">
        <v>493</v>
      </c>
      <c r="I32" s="0">
        <v>278604</v>
      </c>
      <c r="J32" s="0">
        <v>0</v>
      </c>
      <c r="K32" s="0">
        <v>0</v>
      </c>
      <c r="L32" s="0">
        <v>0</v>
      </c>
      <c r="M32" t="s" s="0">
        <v>503</v>
      </c>
      <c r="N32" s="0">
        <v>0</v>
      </c>
      <c r="O32" t="s" s="0">
        <v>503</v>
      </c>
      <c r="P32" s="0">
        <v>0</v>
      </c>
      <c r="Q32" t="s" s="0">
        <v>503</v>
      </c>
      <c r="R32" t="s" s="0">
        <v>1001</v>
      </c>
      <c r="S32" s="40" t="s">
        <v>1002</v>
      </c>
      <c r="T32" s="0">
        <v>1</v>
      </c>
      <c r="U32" s="0">
        <v>1</v>
      </c>
      <c r="V32" s="0">
        <v>1</v>
      </c>
      <c r="W32" s="0">
        <v>7</v>
      </c>
    </row>
    <row r="33" spans="2:23" s="5" customFormat="1">
      <c r="B33" s="5" t="s">
        <v>166</v>
      </c>
      <c r="C33" s="5" t="s">
        <v>168</v>
      </c>
      <c r="D33" s="5" t="s">
        <v>28</v>
      </c>
      <c r="E33" s="5" t="s">
        <v>168</v>
      </c>
      <c r="F33" s="5" t="s">
        <v>161</v>
      </c>
      <c r="G33" s="5" t="s">
        <v>161</v>
      </c>
      <c r="H33" s="5" t="s">
        <v>161</v>
      </c>
      <c r="I33" s="5">
        <v>0</v>
      </c>
      <c r="J33" s="5">
        <v>0</v>
      </c>
      <c r="K33" s="5">
        <v>0</v>
      </c>
      <c r="L33" s="5">
        <v>0</v>
      </c>
      <c r="M33" s="5" t="s">
        <v>503</v>
      </c>
      <c r="N33" s="5">
        <v>0</v>
      </c>
      <c r="O33" s="5" t="s">
        <v>503</v>
      </c>
      <c r="P33" s="5">
        <v>0</v>
      </c>
      <c r="Q33" s="5" t="s">
        <v>503</v>
      </c>
      <c r="R33" s="5" t="s">
        <v>1001</v>
      </c>
      <c r="S33" s="41" t="s">
        <v>1002</v>
      </c>
      <c r="T33" s="5">
        <v>0</v>
      </c>
      <c r="U33" s="5">
        <v>1</v>
      </c>
      <c r="V33" s="5">
        <v>1</v>
      </c>
      <c r="W33" s="5">
        <v>7</v>
      </c>
    </row>
    <row r="34" spans="2:23" s="64" customFormat="1">
      <c r="B34" s="64" t="s">
        <v>166</v>
      </c>
      <c r="C34" s="64" t="s">
        <v>168</v>
      </c>
      <c r="D34" s="64" t="s">
        <v>103</v>
      </c>
      <c r="E34" s="64" t="s">
        <v>103</v>
      </c>
      <c r="F34" s="64" t="s">
        <v>161</v>
      </c>
      <c r="G34" s="64" t="s">
        <v>161</v>
      </c>
      <c r="H34" s="64" t="s">
        <v>161</v>
      </c>
      <c r="I34" s="64">
        <v>0</v>
      </c>
      <c r="J34" s="64">
        <v>0</v>
      </c>
      <c r="K34" s="64">
        <v>0</v>
      </c>
      <c r="L34" s="64">
        <v>0</v>
      </c>
      <c r="M34" s="64" t="s">
        <v>503</v>
      </c>
      <c r="N34" s="64">
        <v>0</v>
      </c>
      <c r="O34" s="64" t="s">
        <v>503</v>
      </c>
      <c r="P34" s="64">
        <v>0</v>
      </c>
      <c r="Q34" s="64" t="s">
        <v>503</v>
      </c>
      <c r="R34" s="64" t="s">
        <v>1001</v>
      </c>
      <c r="S34" s="65" t="s">
        <v>1002</v>
      </c>
      <c r="T34" s="64">
        <v>0</v>
      </c>
      <c r="U34" s="64">
        <v>0</v>
      </c>
      <c r="V34" s="64">
        <v>1</v>
      </c>
      <c r="W34" s="64">
        <v>1</v>
      </c>
    </row>
    <row r="35" spans="2:23">
      <c r="B35" t="s" s="0">
        <v>166</v>
      </c>
      <c r="C35" t="s" s="0">
        <v>168</v>
      </c>
      <c r="D35" t="s" s="0">
        <v>103</v>
      </c>
      <c r="E35" t="s" s="0">
        <v>105</v>
      </c>
      <c r="F35" t="s" s="0">
        <v>161</v>
      </c>
      <c r="G35" t="s" s="0">
        <v>161</v>
      </c>
      <c r="H35" t="s" s="0">
        <v>161</v>
      </c>
      <c r="I35" s="0">
        <v>0</v>
      </c>
      <c r="J35" s="0">
        <v>0</v>
      </c>
      <c r="K35" s="0">
        <v>0</v>
      </c>
      <c r="L35" s="0">
        <v>0</v>
      </c>
      <c r="M35" t="s" s="0">
        <v>503</v>
      </c>
      <c r="N35" s="0">
        <v>0</v>
      </c>
      <c r="O35" t="s" s="0">
        <v>503</v>
      </c>
      <c r="P35" s="0">
        <v>0</v>
      </c>
      <c r="Q35" t="s" s="0">
        <v>503</v>
      </c>
      <c r="R35" t="s" s="0">
        <v>1001</v>
      </c>
      <c r="S35" s="40" t="s">
        <v>1002</v>
      </c>
      <c r="T35" s="0">
        <v>0</v>
      </c>
      <c r="U35" s="0">
        <v>0</v>
      </c>
      <c r="V35" s="0">
        <v>0</v>
      </c>
      <c r="W35" s="0">
        <v>1</v>
      </c>
    </row>
    <row r="36" spans="2:23" s="64" customFormat="1">
      <c r="B36" s="64" t="s">
        <v>166</v>
      </c>
      <c r="C36" s="64" t="s">
        <v>168</v>
      </c>
      <c r="D36" s="64" t="s">
        <v>103</v>
      </c>
      <c r="E36" s="64" t="s">
        <v>104</v>
      </c>
      <c r="F36" s="64" t="s">
        <v>161</v>
      </c>
      <c r="G36" s="64" t="s">
        <v>161</v>
      </c>
      <c r="H36" s="64" t="s">
        <v>161</v>
      </c>
      <c r="I36" s="64">
        <v>0</v>
      </c>
      <c r="J36" s="64">
        <v>0</v>
      </c>
      <c r="K36" s="64">
        <v>0</v>
      </c>
      <c r="L36" s="64">
        <v>0</v>
      </c>
      <c r="M36" s="64" t="s">
        <v>503</v>
      </c>
      <c r="N36" s="64">
        <v>0</v>
      </c>
      <c r="O36" s="64" t="s">
        <v>503</v>
      </c>
      <c r="P36" s="64">
        <v>0</v>
      </c>
      <c r="Q36" s="64" t="s">
        <v>503</v>
      </c>
      <c r="R36" s="64" t="s">
        <v>1001</v>
      </c>
      <c r="S36" s="65" t="s">
        <v>1002</v>
      </c>
      <c r="T36" s="64">
        <v>0</v>
      </c>
      <c r="U36" s="64">
        <v>0</v>
      </c>
      <c r="V36" s="64">
        <v>0</v>
      </c>
      <c r="W36" s="64">
        <v>1</v>
      </c>
    </row>
    <row r="37" spans="2:23">
      <c r="B37" t="s" s="0">
        <v>166</v>
      </c>
      <c r="C37" t="s" s="0">
        <v>168</v>
      </c>
      <c r="D37" t="s" s="0">
        <v>103</v>
      </c>
      <c r="E37" t="s" s="0">
        <v>179</v>
      </c>
      <c r="F37" t="s" s="0">
        <v>161</v>
      </c>
      <c r="G37" t="s" s="0">
        <v>161</v>
      </c>
      <c r="H37" t="s" s="0">
        <v>161</v>
      </c>
      <c r="I37" s="0">
        <v>0</v>
      </c>
      <c r="J37" s="0">
        <v>0</v>
      </c>
      <c r="K37" s="0">
        <v>0</v>
      </c>
      <c r="L37" s="0">
        <v>0</v>
      </c>
      <c r="M37" t="s" s="0">
        <v>503</v>
      </c>
      <c r="N37" s="0">
        <v>0</v>
      </c>
      <c r="O37" t="s" s="0">
        <v>503</v>
      </c>
      <c r="P37" s="0">
        <v>0</v>
      </c>
      <c r="Q37" t="s" s="0">
        <v>503</v>
      </c>
      <c r="R37" t="s" s="0">
        <v>1001</v>
      </c>
      <c r="S37" s="40" t="s">
        <v>1002</v>
      </c>
      <c r="T37" s="0">
        <v>0</v>
      </c>
      <c r="U37" s="0">
        <v>0</v>
      </c>
      <c r="V37" s="0">
        <v>0</v>
      </c>
      <c r="W37" s="0">
        <v>1</v>
      </c>
    </row>
    <row r="38" spans="2:23">
      <c r="B38" t="s" s="0">
        <v>166</v>
      </c>
      <c r="C38" t="s" s="0">
        <v>168</v>
      </c>
      <c r="D38" t="s" s="0">
        <v>106</v>
      </c>
      <c r="E38" t="s" s="0">
        <v>106</v>
      </c>
      <c r="F38" t="s" s="0">
        <v>161</v>
      </c>
      <c r="G38" t="s" s="0">
        <v>161</v>
      </c>
      <c r="H38" t="s" s="0">
        <v>161</v>
      </c>
      <c r="I38" s="0">
        <v>0</v>
      </c>
      <c r="J38" s="0">
        <v>0</v>
      </c>
      <c r="K38" s="0">
        <v>0</v>
      </c>
      <c r="L38" s="0">
        <v>0</v>
      </c>
      <c r="M38" t="s" s="0">
        <v>503</v>
      </c>
      <c r="N38" s="0">
        <v>0</v>
      </c>
      <c r="O38" t="s" s="0">
        <v>503</v>
      </c>
      <c r="P38" s="0">
        <v>0</v>
      </c>
      <c r="Q38" t="s" s="0">
        <v>503</v>
      </c>
      <c r="R38" t="s" s="0">
        <v>1001</v>
      </c>
      <c r="S38" s="40" t="s">
        <v>1002</v>
      </c>
      <c r="T38" s="0">
        <v>0</v>
      </c>
      <c r="U38" s="0">
        <v>0</v>
      </c>
      <c r="V38" s="0">
        <v>1</v>
      </c>
      <c r="W38" s="0">
        <v>2</v>
      </c>
    </row>
    <row r="39" spans="2:23">
      <c r="B39" t="s" s="0">
        <v>166</v>
      </c>
      <c r="C39" t="s" s="0">
        <v>168</v>
      </c>
      <c r="D39" t="s" s="0">
        <v>106</v>
      </c>
      <c r="E39" t="s" s="0">
        <v>107</v>
      </c>
      <c r="F39" t="s" s="0">
        <v>161</v>
      </c>
      <c r="G39" t="s" s="0">
        <v>161</v>
      </c>
      <c r="H39" t="s" s="0">
        <v>161</v>
      </c>
      <c r="I39" s="0">
        <v>0</v>
      </c>
      <c r="J39" s="0">
        <v>0</v>
      </c>
      <c r="K39" s="0">
        <v>0</v>
      </c>
      <c r="L39" s="0">
        <v>0</v>
      </c>
      <c r="M39" t="s" s="0">
        <v>503</v>
      </c>
      <c r="N39" s="0">
        <v>0</v>
      </c>
      <c r="O39" t="s" s="0">
        <v>503</v>
      </c>
      <c r="P39" s="0">
        <v>0</v>
      </c>
      <c r="Q39" t="s" s="0">
        <v>503</v>
      </c>
      <c r="R39" t="s" s="0">
        <v>1001</v>
      </c>
      <c r="S39" s="40" t="s">
        <v>1002</v>
      </c>
      <c r="T39" s="0">
        <v>0</v>
      </c>
      <c r="U39" s="0">
        <v>0</v>
      </c>
      <c r="V39" s="0">
        <v>0</v>
      </c>
      <c r="W39" s="0">
        <v>2</v>
      </c>
    </row>
    <row r="40" spans="2:23">
      <c r="B40" t="s" s="0">
        <v>166</v>
      </c>
      <c r="C40" t="s" s="0">
        <v>168</v>
      </c>
      <c r="D40" t="s" s="0">
        <v>106</v>
      </c>
      <c r="E40" t="s" s="0">
        <v>186</v>
      </c>
      <c r="F40" t="s" s="0">
        <v>161</v>
      </c>
      <c r="G40" t="s" s="0">
        <v>161</v>
      </c>
      <c r="H40" t="s" s="0">
        <v>161</v>
      </c>
      <c r="I40" s="0">
        <v>0</v>
      </c>
      <c r="J40" s="0">
        <v>0</v>
      </c>
      <c r="K40" s="0">
        <v>0</v>
      </c>
      <c r="L40" s="0">
        <v>0</v>
      </c>
      <c r="M40" t="s" s="0">
        <v>503</v>
      </c>
      <c r="N40" s="0">
        <v>0</v>
      </c>
      <c r="O40" t="s" s="0">
        <v>503</v>
      </c>
      <c r="P40" s="0">
        <v>0</v>
      </c>
      <c r="Q40" t="s" s="0">
        <v>503</v>
      </c>
      <c r="R40" t="s" s="0">
        <v>1001</v>
      </c>
      <c r="S40" s="40" t="s">
        <v>1002</v>
      </c>
      <c r="T40" s="0">
        <v>0</v>
      </c>
      <c r="U40" s="0">
        <v>0</v>
      </c>
      <c r="V40" s="0">
        <v>0</v>
      </c>
      <c r="W40" s="0">
        <v>2</v>
      </c>
    </row>
    <row r="41" spans="2:23">
      <c r="B41" t="s" s="0">
        <v>166</v>
      </c>
      <c r="C41" t="s" s="0">
        <v>168</v>
      </c>
      <c r="D41" t="s" s="0">
        <v>106</v>
      </c>
      <c r="E41" t="s" s="0">
        <v>185</v>
      </c>
      <c r="F41" t="s" s="0">
        <v>161</v>
      </c>
      <c r="G41" t="s" s="0">
        <v>161</v>
      </c>
      <c r="H41" t="s" s="0">
        <v>161</v>
      </c>
      <c r="I41" s="0">
        <v>0</v>
      </c>
      <c r="J41" s="0">
        <v>0</v>
      </c>
      <c r="K41" s="0">
        <v>0</v>
      </c>
      <c r="L41" s="0">
        <v>0</v>
      </c>
      <c r="M41" t="s" s="0">
        <v>503</v>
      </c>
      <c r="N41" s="0">
        <v>0</v>
      </c>
      <c r="O41" t="s" s="0">
        <v>503</v>
      </c>
      <c r="P41" s="0">
        <v>0</v>
      </c>
      <c r="Q41" t="s" s="0">
        <v>503</v>
      </c>
      <c r="R41" t="s" s="0">
        <v>1001</v>
      </c>
      <c r="S41" s="40" t="s">
        <v>1002</v>
      </c>
      <c r="T41" s="0">
        <v>0</v>
      </c>
      <c r="U41" s="0">
        <v>0</v>
      </c>
      <c r="V41" s="0">
        <v>0</v>
      </c>
      <c r="W41" s="0">
        <v>2</v>
      </c>
    </row>
    <row r="42" spans="2:23">
      <c r="B42" t="s" s="0">
        <v>166</v>
      </c>
      <c r="C42" t="s" s="0">
        <v>168</v>
      </c>
      <c r="D42" t="s" s="0">
        <v>108</v>
      </c>
      <c r="E42" t="s" s="0">
        <v>108</v>
      </c>
      <c r="F42" t="s" s="0">
        <v>161</v>
      </c>
      <c r="G42" t="s" s="0">
        <v>161</v>
      </c>
      <c r="H42" t="s" s="0">
        <v>161</v>
      </c>
      <c r="I42" s="0">
        <v>0</v>
      </c>
      <c r="J42" s="0">
        <v>0</v>
      </c>
      <c r="K42" s="0">
        <v>0</v>
      </c>
      <c r="L42" s="0">
        <v>0</v>
      </c>
      <c r="M42" t="s" s="0">
        <v>503</v>
      </c>
      <c r="N42" s="0">
        <v>0</v>
      </c>
      <c r="O42" t="s" s="0">
        <v>503</v>
      </c>
      <c r="P42" s="0">
        <v>0</v>
      </c>
      <c r="Q42" t="s" s="0">
        <v>503</v>
      </c>
      <c r="R42" t="s" s="0">
        <v>1001</v>
      </c>
      <c r="S42" s="40" t="s">
        <v>1002</v>
      </c>
      <c r="T42" s="0">
        <v>0</v>
      </c>
      <c r="U42" s="0">
        <v>0</v>
      </c>
      <c r="V42" s="0">
        <v>1</v>
      </c>
      <c r="W42" s="0">
        <v>3</v>
      </c>
    </row>
    <row r="43" spans="2:23">
      <c r="B43" t="s" s="0">
        <v>166</v>
      </c>
      <c r="C43" t="s" s="0">
        <v>168</v>
      </c>
      <c r="D43" t="s" s="0">
        <v>108</v>
      </c>
      <c r="E43" t="s" s="0">
        <v>110</v>
      </c>
      <c r="F43" t="s" s="0">
        <v>161</v>
      </c>
      <c r="G43" t="s" s="0">
        <v>161</v>
      </c>
      <c r="H43" t="s" s="0">
        <v>161</v>
      </c>
      <c r="I43" s="0">
        <v>0</v>
      </c>
      <c r="J43" s="0">
        <v>0</v>
      </c>
      <c r="K43" s="0">
        <v>0</v>
      </c>
      <c r="L43" s="0">
        <v>0</v>
      </c>
      <c r="M43" t="s" s="0">
        <v>503</v>
      </c>
      <c r="N43" s="0">
        <v>0</v>
      </c>
      <c r="O43" t="s" s="0">
        <v>503</v>
      </c>
      <c r="P43" s="0">
        <v>0</v>
      </c>
      <c r="Q43" t="s" s="0">
        <v>503</v>
      </c>
      <c r="R43" t="s" s="0">
        <v>1001</v>
      </c>
      <c r="S43" s="40" t="s">
        <v>1002</v>
      </c>
      <c r="T43" s="0">
        <v>0</v>
      </c>
      <c r="U43" s="0">
        <v>0</v>
      </c>
      <c r="V43" s="0">
        <v>0</v>
      </c>
      <c r="W43" s="0">
        <v>3</v>
      </c>
    </row>
    <row r="44" spans="2:23">
      <c r="B44" t="s" s="0">
        <v>166</v>
      </c>
      <c r="C44" t="s" s="0">
        <v>168</v>
      </c>
      <c r="D44" t="s" s="0">
        <v>108</v>
      </c>
      <c r="E44" t="s" s="0">
        <v>109</v>
      </c>
      <c r="F44" t="s" s="0">
        <v>161</v>
      </c>
      <c r="G44" t="s" s="0">
        <v>161</v>
      </c>
      <c r="H44" t="s" s="0">
        <v>161</v>
      </c>
      <c r="I44" s="0">
        <v>0</v>
      </c>
      <c r="J44" s="0">
        <v>0</v>
      </c>
      <c r="K44" s="0">
        <v>0</v>
      </c>
      <c r="L44" s="0">
        <v>0</v>
      </c>
      <c r="M44" t="s" s="0">
        <v>503</v>
      </c>
      <c r="N44" s="0">
        <v>0</v>
      </c>
      <c r="O44" t="s" s="0">
        <v>503</v>
      </c>
      <c r="P44" s="0">
        <v>0</v>
      </c>
      <c r="Q44" t="s" s="0">
        <v>503</v>
      </c>
      <c r="R44" t="s" s="0">
        <v>1001</v>
      </c>
      <c r="S44" s="40" t="s">
        <v>1002</v>
      </c>
      <c r="T44" s="0">
        <v>0</v>
      </c>
      <c r="U44" s="0">
        <v>0</v>
      </c>
      <c r="V44" s="0">
        <v>0</v>
      </c>
      <c r="W44" s="0">
        <v>3</v>
      </c>
    </row>
    <row r="45" spans="2:23">
      <c r="B45" t="s" s="0">
        <v>166</v>
      </c>
      <c r="C45" t="s" s="0">
        <v>168</v>
      </c>
      <c r="D45" t="s" s="0">
        <v>111</v>
      </c>
      <c r="E45" t="s" s="0">
        <v>111</v>
      </c>
      <c r="F45" t="s" s="0">
        <v>161</v>
      </c>
      <c r="G45" t="s" s="0">
        <v>161</v>
      </c>
      <c r="H45" t="s" s="0">
        <v>161</v>
      </c>
      <c r="I45" s="0">
        <v>0</v>
      </c>
      <c r="J45" s="0">
        <v>0</v>
      </c>
      <c r="K45" s="0">
        <v>0</v>
      </c>
      <c r="L45" s="0">
        <v>0</v>
      </c>
      <c r="M45" t="s" s="0">
        <v>503</v>
      </c>
      <c r="N45" s="0">
        <v>0</v>
      </c>
      <c r="O45" t="s" s="0">
        <v>503</v>
      </c>
      <c r="P45" s="0">
        <v>0</v>
      </c>
      <c r="Q45" t="s" s="0">
        <v>503</v>
      </c>
      <c r="R45" t="s" s="0">
        <v>1001</v>
      </c>
      <c r="S45" s="40" t="s">
        <v>1002</v>
      </c>
      <c r="T45" s="0">
        <v>0</v>
      </c>
      <c r="U45" s="0">
        <v>0</v>
      </c>
      <c r="V45" s="0">
        <v>1</v>
      </c>
      <c r="W45" s="0">
        <v>4</v>
      </c>
    </row>
    <row r="46" spans="2:23">
      <c r="B46" t="s" s="0">
        <v>166</v>
      </c>
      <c r="C46" t="s" s="0">
        <v>168</v>
      </c>
      <c r="D46" t="s" s="0">
        <v>112</v>
      </c>
      <c r="E46" t="s" s="0">
        <v>112</v>
      </c>
      <c r="F46" t="s" s="0">
        <v>161</v>
      </c>
      <c r="G46" t="s" s="0">
        <v>161</v>
      </c>
      <c r="H46" t="s" s="0">
        <v>161</v>
      </c>
      <c r="I46" s="0">
        <v>0</v>
      </c>
      <c r="J46" s="0">
        <v>0</v>
      </c>
      <c r="K46" s="0">
        <v>0</v>
      </c>
      <c r="L46" s="0">
        <v>0</v>
      </c>
      <c r="M46" t="s" s="0">
        <v>503</v>
      </c>
      <c r="N46" s="0">
        <v>0</v>
      </c>
      <c r="O46" t="s" s="0">
        <v>503</v>
      </c>
      <c r="P46" s="0">
        <v>0</v>
      </c>
      <c r="Q46" t="s" s="0">
        <v>503</v>
      </c>
      <c r="R46" t="s" s="0">
        <v>1001</v>
      </c>
      <c r="S46" s="40" t="s">
        <v>1002</v>
      </c>
      <c r="T46" s="0">
        <v>0</v>
      </c>
      <c r="U46" s="0">
        <v>0</v>
      </c>
      <c r="V46" s="0">
        <v>1</v>
      </c>
      <c r="W46" s="0">
        <v>5</v>
      </c>
    </row>
    <row r="47" spans="2:23">
      <c r="B47" t="s" s="0">
        <v>166</v>
      </c>
      <c r="C47" t="s" s="0">
        <v>168</v>
      </c>
      <c r="D47" t="s" s="0">
        <v>112</v>
      </c>
      <c r="E47" t="s" s="0">
        <v>219</v>
      </c>
      <c r="F47" t="s" s="0">
        <v>161</v>
      </c>
      <c r="G47" t="s" s="0">
        <v>161</v>
      </c>
      <c r="H47" t="s" s="0">
        <v>161</v>
      </c>
      <c r="I47" s="0">
        <v>0</v>
      </c>
      <c r="J47" s="0">
        <v>0</v>
      </c>
      <c r="K47" s="0">
        <v>0</v>
      </c>
      <c r="L47" s="0">
        <v>0</v>
      </c>
      <c r="M47" t="s" s="0">
        <v>503</v>
      </c>
      <c r="N47" s="0">
        <v>0</v>
      </c>
      <c r="O47" t="s" s="0">
        <v>503</v>
      </c>
      <c r="P47" s="0">
        <v>0</v>
      </c>
      <c r="Q47" t="s" s="0">
        <v>503</v>
      </c>
      <c r="R47" t="s" s="0">
        <v>1001</v>
      </c>
      <c r="S47" s="40" t="s">
        <v>1002</v>
      </c>
      <c r="T47" s="0">
        <v>0</v>
      </c>
      <c r="U47" s="0">
        <v>0</v>
      </c>
      <c r="V47" s="0">
        <v>0</v>
      </c>
      <c r="W47" s="0">
        <v>5</v>
      </c>
    </row>
    <row r="48" spans="2:23">
      <c r="B48" t="s" s="0">
        <v>166</v>
      </c>
      <c r="C48" t="s" s="0">
        <v>168</v>
      </c>
      <c r="D48" t="s" s="0">
        <v>21</v>
      </c>
      <c r="E48" t="s" s="0">
        <v>21</v>
      </c>
      <c r="F48" t="s" s="0">
        <v>161</v>
      </c>
      <c r="G48" t="s" s="0">
        <v>161</v>
      </c>
      <c r="H48" t="s" s="0">
        <v>161</v>
      </c>
      <c r="I48" s="0">
        <v>0</v>
      </c>
      <c r="J48" s="0">
        <v>0</v>
      </c>
      <c r="K48" s="0">
        <v>0</v>
      </c>
      <c r="L48" s="0">
        <v>0</v>
      </c>
      <c r="M48" t="s" s="0">
        <v>503</v>
      </c>
      <c r="N48" s="0">
        <v>0</v>
      </c>
      <c r="O48" t="s" s="0">
        <v>503</v>
      </c>
      <c r="P48" s="0">
        <v>0</v>
      </c>
      <c r="Q48" t="s" s="0">
        <v>503</v>
      </c>
      <c r="R48" t="s" s="0">
        <v>1001</v>
      </c>
      <c r="S48" s="40" t="s">
        <v>1002</v>
      </c>
      <c r="T48" s="0">
        <v>0</v>
      </c>
      <c r="U48" s="0">
        <v>0</v>
      </c>
      <c r="V48" s="0">
        <v>1</v>
      </c>
      <c r="W48" s="0">
        <v>7</v>
      </c>
    </row>
    <row r="49" spans="2:23" s="5" customFormat="1">
      <c r="B49" s="5" t="s">
        <v>166</v>
      </c>
      <c r="C49" s="5" t="s">
        <v>169</v>
      </c>
      <c r="D49" s="5" t="s">
        <v>28</v>
      </c>
      <c r="E49" s="5" t="s">
        <v>169</v>
      </c>
      <c r="F49" s="5" t="s">
        <v>494</v>
      </c>
      <c r="G49" s="5" t="s">
        <v>495</v>
      </c>
      <c r="H49" s="5" t="s">
        <v>496</v>
      </c>
      <c r="I49" s="5">
        <v>123121</v>
      </c>
      <c r="J49" s="5">
        <v>0</v>
      </c>
      <c r="K49" s="5">
        <v>0</v>
      </c>
      <c r="L49" s="5">
        <v>0</v>
      </c>
      <c r="M49" s="5" t="s">
        <v>503</v>
      </c>
      <c r="N49" s="5">
        <v>0</v>
      </c>
      <c r="O49" s="5" t="s">
        <v>503</v>
      </c>
      <c r="P49" s="5">
        <v>0</v>
      </c>
      <c r="Q49" s="5" t="s">
        <v>503</v>
      </c>
      <c r="R49" s="5" t="s">
        <v>1001</v>
      </c>
      <c r="S49" s="41" t="s">
        <v>1002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 s="0">
        <v>166</v>
      </c>
      <c r="C50" t="s" s="0">
        <v>169</v>
      </c>
      <c r="D50" t="s" s="0">
        <v>103</v>
      </c>
      <c r="E50" t="s" s="0">
        <v>103</v>
      </c>
      <c r="F50" t="s" s="0">
        <v>161</v>
      </c>
      <c r="G50" t="s" s="0">
        <v>161</v>
      </c>
      <c r="H50" t="s" s="0">
        <v>161</v>
      </c>
      <c r="I50" s="0">
        <v>0</v>
      </c>
      <c r="J50" s="0">
        <v>0</v>
      </c>
      <c r="K50" s="0">
        <v>0</v>
      </c>
      <c r="L50" s="0">
        <v>0</v>
      </c>
      <c r="M50" t="s" s="0">
        <v>503</v>
      </c>
      <c r="N50" s="0">
        <v>0</v>
      </c>
      <c r="O50" t="s" s="0">
        <v>503</v>
      </c>
      <c r="P50" s="0">
        <v>0</v>
      </c>
      <c r="Q50" t="s" s="0">
        <v>503</v>
      </c>
      <c r="R50" t="s" s="0">
        <v>1001</v>
      </c>
      <c r="S50" s="40" t="s">
        <v>1002</v>
      </c>
      <c r="T50" s="0">
        <v>0</v>
      </c>
      <c r="U50" s="0">
        <v>0</v>
      </c>
      <c r="V50" s="0">
        <v>1</v>
      </c>
      <c r="W50" s="0">
        <v>1</v>
      </c>
    </row>
    <row r="51" spans="2:23">
      <c r="B51" t="s" s="0">
        <v>166</v>
      </c>
      <c r="C51" t="s" s="0">
        <v>169</v>
      </c>
      <c r="D51" t="s" s="0">
        <v>103</v>
      </c>
      <c r="E51" t="s" s="0">
        <v>179</v>
      </c>
      <c r="F51" t="s" s="0">
        <v>161</v>
      </c>
      <c r="G51" t="s" s="0">
        <v>161</v>
      </c>
      <c r="H51" t="s" s="0">
        <v>161</v>
      </c>
      <c r="I51" s="0">
        <v>0</v>
      </c>
      <c r="J51" s="0">
        <v>0</v>
      </c>
      <c r="K51" s="0">
        <v>0</v>
      </c>
      <c r="L51" s="0">
        <v>0</v>
      </c>
      <c r="M51" t="s" s="0">
        <v>503</v>
      </c>
      <c r="N51" s="0">
        <v>0</v>
      </c>
      <c r="O51" t="s" s="0">
        <v>503</v>
      </c>
      <c r="P51" s="0">
        <v>0</v>
      </c>
      <c r="Q51" t="s" s="0">
        <v>503</v>
      </c>
      <c r="R51" t="s" s="0">
        <v>1001</v>
      </c>
      <c r="S51" s="40" t="s">
        <v>1002</v>
      </c>
      <c r="T51" s="0">
        <v>0</v>
      </c>
      <c r="U51" s="0">
        <v>0</v>
      </c>
      <c r="V51" s="0">
        <v>0</v>
      </c>
      <c r="W51" s="0">
        <v>1</v>
      </c>
    </row>
    <row r="52" spans="2:23">
      <c r="B52" t="s" s="0">
        <v>166</v>
      </c>
      <c r="C52" t="s" s="0">
        <v>169</v>
      </c>
      <c r="D52" t="s" s="0">
        <v>103</v>
      </c>
      <c r="E52" t="s" s="0">
        <v>104</v>
      </c>
      <c r="F52" t="s" s="0">
        <v>161</v>
      </c>
      <c r="G52" t="s" s="0">
        <v>161</v>
      </c>
      <c r="H52" t="s" s="0">
        <v>161</v>
      </c>
      <c r="I52" s="0">
        <v>0</v>
      </c>
      <c r="J52" s="0">
        <v>0</v>
      </c>
      <c r="K52" s="0">
        <v>0</v>
      </c>
      <c r="L52" s="0">
        <v>0</v>
      </c>
      <c r="M52" t="s" s="0">
        <v>503</v>
      </c>
      <c r="N52" s="0">
        <v>0</v>
      </c>
      <c r="O52" t="s" s="0">
        <v>503</v>
      </c>
      <c r="P52" s="0">
        <v>0</v>
      </c>
      <c r="Q52" t="s" s="0">
        <v>503</v>
      </c>
      <c r="R52" t="s" s="0">
        <v>1001</v>
      </c>
      <c r="S52" s="40" t="s">
        <v>1002</v>
      </c>
      <c r="T52" s="0">
        <v>0</v>
      </c>
      <c r="U52" s="0">
        <v>0</v>
      </c>
      <c r="V52" s="0">
        <v>0</v>
      </c>
      <c r="W52" s="0">
        <v>1</v>
      </c>
    </row>
    <row r="53" spans="2:23">
      <c r="B53" t="s" s="0">
        <v>166</v>
      </c>
      <c r="C53" t="s" s="0">
        <v>169</v>
      </c>
      <c r="D53" t="s" s="0">
        <v>103</v>
      </c>
      <c r="E53" t="s" s="0">
        <v>105</v>
      </c>
      <c r="F53" t="s" s="0">
        <v>161</v>
      </c>
      <c r="G53" t="s" s="0">
        <v>161</v>
      </c>
      <c r="H53" t="s" s="0">
        <v>161</v>
      </c>
      <c r="I53" s="0">
        <v>0</v>
      </c>
      <c r="J53" s="0">
        <v>0</v>
      </c>
      <c r="K53" s="0">
        <v>0</v>
      </c>
      <c r="L53" s="0">
        <v>0</v>
      </c>
      <c r="M53" t="s" s="0">
        <v>503</v>
      </c>
      <c r="N53" s="0">
        <v>0</v>
      </c>
      <c r="O53" t="s" s="0">
        <v>503</v>
      </c>
      <c r="P53" s="0">
        <v>0</v>
      </c>
      <c r="Q53" t="s" s="0">
        <v>503</v>
      </c>
      <c r="R53" t="s" s="0">
        <v>1001</v>
      </c>
      <c r="S53" s="40" t="s">
        <v>1002</v>
      </c>
      <c r="T53" s="0">
        <v>0</v>
      </c>
      <c r="U53" s="0">
        <v>0</v>
      </c>
      <c r="V53" s="0">
        <v>0</v>
      </c>
      <c r="W53" s="0">
        <v>1</v>
      </c>
    </row>
    <row r="54" spans="2:23">
      <c r="B54" t="s" s="0">
        <v>166</v>
      </c>
      <c r="C54" t="s" s="0">
        <v>169</v>
      </c>
      <c r="D54" t="s" s="0">
        <v>106</v>
      </c>
      <c r="E54" t="s" s="0">
        <v>106</v>
      </c>
      <c r="F54" t="s" s="0">
        <v>494</v>
      </c>
      <c r="G54" t="s" s="0">
        <v>495</v>
      </c>
      <c r="H54" t="s" s="0">
        <v>496</v>
      </c>
      <c r="I54" s="0">
        <v>123121</v>
      </c>
      <c r="J54" s="0">
        <v>0</v>
      </c>
      <c r="K54" s="0">
        <v>0</v>
      </c>
      <c r="L54" s="0">
        <v>0</v>
      </c>
      <c r="M54" t="s" s="0">
        <v>503</v>
      </c>
      <c r="N54" s="0">
        <v>0</v>
      </c>
      <c r="O54" t="s" s="0">
        <v>503</v>
      </c>
      <c r="P54" s="0">
        <v>0</v>
      </c>
      <c r="Q54" t="s" s="0">
        <v>503</v>
      </c>
      <c r="R54" t="s" s="0">
        <v>1001</v>
      </c>
      <c r="S54" s="40" t="s">
        <v>1002</v>
      </c>
      <c r="T54" s="0">
        <v>0</v>
      </c>
      <c r="U54" s="0">
        <v>0</v>
      </c>
      <c r="V54" s="0">
        <v>1</v>
      </c>
      <c r="W54" s="0">
        <v>2</v>
      </c>
    </row>
    <row r="55" spans="2:23">
      <c r="B55" t="s" s="0">
        <v>166</v>
      </c>
      <c r="C55" t="s" s="0">
        <v>169</v>
      </c>
      <c r="D55" t="s" s="0">
        <v>106</v>
      </c>
      <c r="E55" t="s" s="0">
        <v>185</v>
      </c>
      <c r="F55" t="s" s="0">
        <v>161</v>
      </c>
      <c r="G55" t="s" s="0">
        <v>161</v>
      </c>
      <c r="H55" t="s" s="0">
        <v>161</v>
      </c>
      <c r="I55" s="0">
        <v>0</v>
      </c>
      <c r="J55" s="0">
        <v>0</v>
      </c>
      <c r="K55" s="0">
        <v>0</v>
      </c>
      <c r="L55" s="0">
        <v>0</v>
      </c>
      <c r="M55" t="s" s="0">
        <v>503</v>
      </c>
      <c r="N55" s="0">
        <v>0</v>
      </c>
      <c r="O55" t="s" s="0">
        <v>503</v>
      </c>
      <c r="P55" s="0">
        <v>0</v>
      </c>
      <c r="Q55" t="s" s="0">
        <v>503</v>
      </c>
      <c r="R55" t="s" s="0">
        <v>1001</v>
      </c>
      <c r="S55" s="40" t="s">
        <v>1002</v>
      </c>
      <c r="T55" s="0">
        <v>0</v>
      </c>
      <c r="U55" s="0">
        <v>0</v>
      </c>
      <c r="V55" s="0">
        <v>0</v>
      </c>
      <c r="W55" s="0">
        <v>2</v>
      </c>
    </row>
    <row r="56" spans="2:23">
      <c r="B56" t="s" s="0">
        <v>166</v>
      </c>
      <c r="C56" t="s" s="0">
        <v>169</v>
      </c>
      <c r="D56" t="s" s="0">
        <v>106</v>
      </c>
      <c r="E56" t="s" s="0">
        <v>107</v>
      </c>
      <c r="F56" t="s" s="0">
        <v>161</v>
      </c>
      <c r="G56" t="s" s="0">
        <v>161</v>
      </c>
      <c r="H56" t="s" s="0">
        <v>161</v>
      </c>
      <c r="I56" s="0">
        <v>0</v>
      </c>
      <c r="J56" s="0">
        <v>0</v>
      </c>
      <c r="K56" s="0">
        <v>0</v>
      </c>
      <c r="L56" s="0">
        <v>0</v>
      </c>
      <c r="M56" t="s" s="0">
        <v>503</v>
      </c>
      <c r="N56" s="0">
        <v>0</v>
      </c>
      <c r="O56" t="s" s="0">
        <v>503</v>
      </c>
      <c r="P56" s="0">
        <v>0</v>
      </c>
      <c r="Q56" t="s" s="0">
        <v>503</v>
      </c>
      <c r="R56" t="s" s="0">
        <v>1001</v>
      </c>
      <c r="S56" s="40" t="s">
        <v>1002</v>
      </c>
      <c r="T56" s="0">
        <v>0</v>
      </c>
      <c r="U56" s="0">
        <v>0</v>
      </c>
      <c r="V56" s="0">
        <v>0</v>
      </c>
      <c r="W56" s="0">
        <v>2</v>
      </c>
    </row>
    <row r="57" spans="2:23">
      <c r="B57" t="s" s="0">
        <v>166</v>
      </c>
      <c r="C57" t="s" s="0">
        <v>169</v>
      </c>
      <c r="D57" t="s" s="0">
        <v>106</v>
      </c>
      <c r="E57" t="s" s="0">
        <v>186</v>
      </c>
      <c r="F57" t="s" s="0">
        <v>494</v>
      </c>
      <c r="G57" t="s" s="0">
        <v>495</v>
      </c>
      <c r="H57" t="s" s="0">
        <v>496</v>
      </c>
      <c r="I57" s="0">
        <v>123121</v>
      </c>
      <c r="J57" s="0">
        <v>0</v>
      </c>
      <c r="K57" s="0">
        <v>0</v>
      </c>
      <c r="L57" s="0">
        <v>0</v>
      </c>
      <c r="M57" t="s" s="0">
        <v>503</v>
      </c>
      <c r="N57" s="0">
        <v>0</v>
      </c>
      <c r="O57" t="s" s="0">
        <v>503</v>
      </c>
      <c r="P57" s="0">
        <v>0</v>
      </c>
      <c r="Q57" t="s" s="0">
        <v>503</v>
      </c>
      <c r="R57" t="s" s="0">
        <v>1001</v>
      </c>
      <c r="S57" s="40" t="s">
        <v>1002</v>
      </c>
      <c r="T57" s="0">
        <v>0</v>
      </c>
      <c r="U57" s="0">
        <v>0</v>
      </c>
      <c r="V57" s="0">
        <v>0</v>
      </c>
      <c r="W57" s="0">
        <v>2</v>
      </c>
    </row>
    <row r="58" spans="2:23">
      <c r="B58" t="s" s="0">
        <v>166</v>
      </c>
      <c r="C58" t="s" s="0">
        <v>169</v>
      </c>
      <c r="D58" t="s" s="0">
        <v>108</v>
      </c>
      <c r="E58" t="s" s="0">
        <v>108</v>
      </c>
      <c r="F58" t="s" s="0">
        <v>161</v>
      </c>
      <c r="G58" t="s" s="0">
        <v>161</v>
      </c>
      <c r="H58" t="s" s="0">
        <v>161</v>
      </c>
      <c r="I58" s="0">
        <v>0</v>
      </c>
      <c r="J58" s="0">
        <v>0</v>
      </c>
      <c r="K58" s="0">
        <v>0</v>
      </c>
      <c r="L58" s="0">
        <v>0</v>
      </c>
      <c r="M58" t="s" s="0">
        <v>503</v>
      </c>
      <c r="N58" s="0">
        <v>0</v>
      </c>
      <c r="O58" t="s" s="0">
        <v>503</v>
      </c>
      <c r="P58" s="0">
        <v>0</v>
      </c>
      <c r="Q58" t="s" s="0">
        <v>503</v>
      </c>
      <c r="R58" t="s" s="0">
        <v>1001</v>
      </c>
      <c r="S58" s="40" t="s">
        <v>1002</v>
      </c>
      <c r="T58" s="0">
        <v>0</v>
      </c>
      <c r="U58" s="0">
        <v>0</v>
      </c>
      <c r="V58" s="0">
        <v>1</v>
      </c>
      <c r="W58" s="0">
        <v>3</v>
      </c>
    </row>
    <row r="59" spans="2:23">
      <c r="B59" t="s" s="0">
        <v>166</v>
      </c>
      <c r="C59" t="s" s="0">
        <v>169</v>
      </c>
      <c r="D59" t="s" s="0">
        <v>108</v>
      </c>
      <c r="E59" t="s" s="0">
        <v>109</v>
      </c>
      <c r="F59" t="s" s="0">
        <v>161</v>
      </c>
      <c r="G59" t="s" s="0">
        <v>161</v>
      </c>
      <c r="H59" t="s" s="0">
        <v>161</v>
      </c>
      <c r="I59" s="0">
        <v>0</v>
      </c>
      <c r="J59" s="0">
        <v>0</v>
      </c>
      <c r="K59" s="0">
        <v>0</v>
      </c>
      <c r="L59" s="0">
        <v>0</v>
      </c>
      <c r="M59" t="s" s="0">
        <v>503</v>
      </c>
      <c r="N59" s="0">
        <v>0</v>
      </c>
      <c r="O59" t="s" s="0">
        <v>503</v>
      </c>
      <c r="P59" s="0">
        <v>0</v>
      </c>
      <c r="Q59" t="s" s="0">
        <v>503</v>
      </c>
      <c r="R59" t="s" s="0">
        <v>1001</v>
      </c>
      <c r="S59" s="40" t="s">
        <v>1002</v>
      </c>
      <c r="T59" s="0">
        <v>0</v>
      </c>
      <c r="U59" s="0">
        <v>0</v>
      </c>
      <c r="V59" s="0">
        <v>0</v>
      </c>
      <c r="W59" s="0">
        <v>3</v>
      </c>
    </row>
    <row r="60" spans="2:23">
      <c r="B60" t="s" s="0">
        <v>166</v>
      </c>
      <c r="C60" t="s" s="0">
        <v>169</v>
      </c>
      <c r="D60" t="s" s="0">
        <v>108</v>
      </c>
      <c r="E60" t="s" s="0">
        <v>110</v>
      </c>
      <c r="F60" t="s" s="0">
        <v>161</v>
      </c>
      <c r="G60" t="s" s="0">
        <v>161</v>
      </c>
      <c r="H60" t="s" s="0">
        <v>161</v>
      </c>
      <c r="I60" s="0">
        <v>0</v>
      </c>
      <c r="J60" s="0">
        <v>0</v>
      </c>
      <c r="K60" s="0">
        <v>0</v>
      </c>
      <c r="L60" s="0">
        <v>0</v>
      </c>
      <c r="M60" t="s" s="0">
        <v>503</v>
      </c>
      <c r="N60" s="0">
        <v>0</v>
      </c>
      <c r="O60" t="s" s="0">
        <v>503</v>
      </c>
      <c r="P60" s="0">
        <v>0</v>
      </c>
      <c r="Q60" t="s" s="0">
        <v>503</v>
      </c>
      <c r="R60" t="s" s="0">
        <v>1001</v>
      </c>
      <c r="S60" s="40" t="s">
        <v>1002</v>
      </c>
      <c r="T60" s="0">
        <v>0</v>
      </c>
      <c r="U60" s="0">
        <v>0</v>
      </c>
      <c r="V60" s="0">
        <v>0</v>
      </c>
      <c r="W60" s="0">
        <v>3</v>
      </c>
    </row>
    <row r="61" spans="2:23">
      <c r="B61" t="s" s="0">
        <v>166</v>
      </c>
      <c r="C61" t="s" s="0">
        <v>169</v>
      </c>
      <c r="D61" t="s" s="0">
        <v>111</v>
      </c>
      <c r="E61" t="s" s="0">
        <v>111</v>
      </c>
      <c r="F61" t="s" s="0">
        <v>161</v>
      </c>
      <c r="G61" t="s" s="0">
        <v>161</v>
      </c>
      <c r="H61" t="s" s="0">
        <v>161</v>
      </c>
      <c r="I61" s="0">
        <v>0</v>
      </c>
      <c r="J61" s="0">
        <v>0</v>
      </c>
      <c r="K61" s="0">
        <v>0</v>
      </c>
      <c r="L61" s="0">
        <v>0</v>
      </c>
      <c r="M61" t="s" s="0">
        <v>503</v>
      </c>
      <c r="N61" s="0">
        <v>0</v>
      </c>
      <c r="O61" t="s" s="0">
        <v>503</v>
      </c>
      <c r="P61" s="0">
        <v>0</v>
      </c>
      <c r="Q61" t="s" s="0">
        <v>503</v>
      </c>
      <c r="R61" t="s" s="0">
        <v>1001</v>
      </c>
      <c r="S61" s="40" t="s">
        <v>1002</v>
      </c>
      <c r="T61" s="0">
        <v>0</v>
      </c>
      <c r="U61" s="0">
        <v>0</v>
      </c>
      <c r="V61" s="0">
        <v>1</v>
      </c>
      <c r="W61" s="0">
        <v>4</v>
      </c>
    </row>
    <row r="62" spans="2:23" s="64" customFormat="1">
      <c r="B62" s="64" t="s">
        <v>166</v>
      </c>
      <c r="C62" s="64" t="s">
        <v>169</v>
      </c>
      <c r="D62" s="64" t="s">
        <v>112</v>
      </c>
      <c r="E62" s="64" t="s">
        <v>112</v>
      </c>
      <c r="F62" s="64" t="s">
        <v>161</v>
      </c>
      <c r="G62" s="64" t="s">
        <v>161</v>
      </c>
      <c r="H62" s="64" t="s">
        <v>161</v>
      </c>
      <c r="I62" s="64">
        <v>0</v>
      </c>
      <c r="J62" s="64">
        <v>0</v>
      </c>
      <c r="K62" s="64">
        <v>0</v>
      </c>
      <c r="L62" s="64">
        <v>0</v>
      </c>
      <c r="M62" s="64" t="s">
        <v>503</v>
      </c>
      <c r="N62" s="64">
        <v>0</v>
      </c>
      <c r="O62" s="64" t="s">
        <v>503</v>
      </c>
      <c r="P62" s="64">
        <v>0</v>
      </c>
      <c r="Q62" s="64" t="s">
        <v>503</v>
      </c>
      <c r="R62" s="64" t="s">
        <v>1001</v>
      </c>
      <c r="S62" s="65" t="s">
        <v>1002</v>
      </c>
      <c r="T62" s="64">
        <v>0</v>
      </c>
      <c r="U62" s="64">
        <v>0</v>
      </c>
      <c r="V62" s="64">
        <v>1</v>
      </c>
      <c r="W62" s="64">
        <v>5</v>
      </c>
    </row>
    <row r="63" spans="2:23">
      <c r="B63" t="s" s="0">
        <v>166</v>
      </c>
      <c r="C63" t="s" s="0">
        <v>169</v>
      </c>
      <c r="D63" t="s" s="0">
        <v>112</v>
      </c>
      <c r="E63" t="s" s="0">
        <v>219</v>
      </c>
      <c r="F63" t="s" s="0">
        <v>161</v>
      </c>
      <c r="G63" t="s" s="0">
        <v>161</v>
      </c>
      <c r="H63" t="s" s="0">
        <v>161</v>
      </c>
      <c r="I63" s="0">
        <v>0</v>
      </c>
      <c r="J63" s="0">
        <v>0</v>
      </c>
      <c r="K63" s="0">
        <v>0</v>
      </c>
      <c r="L63" s="0">
        <v>0</v>
      </c>
      <c r="M63" t="s" s="0">
        <v>503</v>
      </c>
      <c r="N63" s="0">
        <v>0</v>
      </c>
      <c r="O63" t="s" s="0">
        <v>503</v>
      </c>
      <c r="P63" s="0">
        <v>0</v>
      </c>
      <c r="Q63" t="s" s="0">
        <v>503</v>
      </c>
      <c r="R63" t="s" s="0">
        <v>1001</v>
      </c>
      <c r="S63" s="40" t="s">
        <v>1002</v>
      </c>
      <c r="T63" s="0">
        <v>0</v>
      </c>
      <c r="U63" s="0">
        <v>0</v>
      </c>
      <c r="V63" s="0">
        <v>0</v>
      </c>
      <c r="W63" s="0">
        <v>5</v>
      </c>
    </row>
    <row r="64" spans="2:23">
      <c r="B64" t="s" s="0">
        <v>166</v>
      </c>
      <c r="C64" t="s" s="0">
        <v>169</v>
      </c>
      <c r="D64" t="s" s="0">
        <v>21</v>
      </c>
      <c r="E64" t="s" s="0">
        <v>21</v>
      </c>
      <c r="F64" t="s" s="0">
        <v>161</v>
      </c>
      <c r="G64" t="s" s="0">
        <v>161</v>
      </c>
      <c r="H64" t="s" s="0">
        <v>161</v>
      </c>
      <c r="I64" s="0">
        <v>0</v>
      </c>
      <c r="J64" s="0">
        <v>0</v>
      </c>
      <c r="K64" s="0">
        <v>0</v>
      </c>
      <c r="L64" s="0">
        <v>0</v>
      </c>
      <c r="M64" t="s" s="0">
        <v>503</v>
      </c>
      <c r="N64" s="0">
        <v>0</v>
      </c>
      <c r="O64" t="s" s="0">
        <v>503</v>
      </c>
      <c r="P64" s="0">
        <v>0</v>
      </c>
      <c r="Q64" t="s" s="0">
        <v>503</v>
      </c>
      <c r="R64" t="s" s="0">
        <v>1001</v>
      </c>
      <c r="S64" s="40" t="s">
        <v>1002</v>
      </c>
      <c r="T64" s="0">
        <v>0</v>
      </c>
      <c r="U64" s="0">
        <v>0</v>
      </c>
      <c r="V64" s="0">
        <v>1</v>
      </c>
      <c r="W64" s="0">
        <v>7</v>
      </c>
    </row>
    <row r="65" spans="2:23">
      <c r="B65" t="s" s="0">
        <v>166</v>
      </c>
      <c r="C65" t="s" s="0">
        <v>170</v>
      </c>
      <c r="D65" t="s" s="0">
        <v>28</v>
      </c>
      <c r="E65" t="s" s="0">
        <v>170</v>
      </c>
      <c r="F65" t="s" s="0">
        <v>161</v>
      </c>
      <c r="G65" t="s" s="0">
        <v>161</v>
      </c>
      <c r="H65" t="s" s="0">
        <v>161</v>
      </c>
      <c r="I65" s="0">
        <v>0</v>
      </c>
      <c r="J65" s="0">
        <v>0</v>
      </c>
      <c r="K65" s="0">
        <v>0</v>
      </c>
      <c r="L65" s="0">
        <v>0</v>
      </c>
      <c r="M65" t="s" s="0">
        <v>503</v>
      </c>
      <c r="N65" s="0">
        <v>0</v>
      </c>
      <c r="O65" t="s" s="0">
        <v>503</v>
      </c>
      <c r="P65" s="0">
        <v>0</v>
      </c>
      <c r="Q65" t="s" s="0">
        <v>503</v>
      </c>
      <c r="R65" t="s" s="0">
        <v>1003</v>
      </c>
      <c r="S65" s="40" t="s">
        <v>1004</v>
      </c>
      <c r="T65" s="0">
        <v>0</v>
      </c>
      <c r="U65" s="0">
        <v>1</v>
      </c>
      <c r="V65" s="0">
        <v>1</v>
      </c>
      <c r="W65" s="0">
        <v>7</v>
      </c>
    </row>
    <row r="66" spans="2:23">
      <c r="B66" t="s" s="0">
        <v>166</v>
      </c>
      <c r="C66" t="s" s="0">
        <v>170</v>
      </c>
      <c r="D66" t="s" s="0">
        <v>103</v>
      </c>
      <c r="E66" t="s" s="0">
        <v>103</v>
      </c>
      <c r="F66" t="s" s="0">
        <v>161</v>
      </c>
      <c r="G66" t="s" s="0">
        <v>161</v>
      </c>
      <c r="H66" t="s" s="0">
        <v>161</v>
      </c>
      <c r="I66" s="0">
        <v>0</v>
      </c>
      <c r="J66" s="0">
        <v>0</v>
      </c>
      <c r="K66" s="0">
        <v>0</v>
      </c>
      <c r="L66" s="0">
        <v>0</v>
      </c>
      <c r="M66" t="s" s="0">
        <v>503</v>
      </c>
      <c r="N66" s="0">
        <v>0</v>
      </c>
      <c r="O66" t="s" s="0">
        <v>503</v>
      </c>
      <c r="P66" s="0">
        <v>0</v>
      </c>
      <c r="Q66" t="s" s="0">
        <v>503</v>
      </c>
      <c r="R66" t="s" s="0">
        <v>1003</v>
      </c>
      <c r="S66" s="40" t="s">
        <v>1004</v>
      </c>
      <c r="T66" s="0">
        <v>0</v>
      </c>
      <c r="U66" s="0">
        <v>0</v>
      </c>
      <c r="V66" s="0">
        <v>1</v>
      </c>
      <c r="W66" s="0">
        <v>1</v>
      </c>
    </row>
    <row r="67" spans="2:23">
      <c r="B67" t="s" s="0">
        <v>166</v>
      </c>
      <c r="C67" t="s" s="0">
        <v>170</v>
      </c>
      <c r="D67" t="s" s="0">
        <v>103</v>
      </c>
      <c r="E67" t="s" s="0">
        <v>179</v>
      </c>
      <c r="F67" t="s" s="0">
        <v>161</v>
      </c>
      <c r="G67" t="s" s="0">
        <v>161</v>
      </c>
      <c r="H67" t="s" s="0">
        <v>161</v>
      </c>
      <c r="I67" s="0">
        <v>0</v>
      </c>
      <c r="J67" s="0">
        <v>0</v>
      </c>
      <c r="K67" s="0">
        <v>0</v>
      </c>
      <c r="L67" s="0">
        <v>0</v>
      </c>
      <c r="M67" t="s" s="0">
        <v>503</v>
      </c>
      <c r="N67" s="0">
        <v>0</v>
      </c>
      <c r="O67" t="s" s="0">
        <v>503</v>
      </c>
      <c r="P67" s="0">
        <v>0</v>
      </c>
      <c r="Q67" t="s" s="0">
        <v>503</v>
      </c>
      <c r="R67" t="s" s="0">
        <v>1003</v>
      </c>
      <c r="S67" s="40" t="s">
        <v>1004</v>
      </c>
      <c r="T67" s="0">
        <v>0</v>
      </c>
      <c r="U67" s="0">
        <v>0</v>
      </c>
      <c r="V67" s="0">
        <v>0</v>
      </c>
      <c r="W67" s="0">
        <v>1</v>
      </c>
    </row>
    <row r="68" spans="2:23">
      <c r="B68" t="s" s="0">
        <v>166</v>
      </c>
      <c r="C68" t="s" s="0">
        <v>170</v>
      </c>
      <c r="D68" t="s" s="0">
        <v>103</v>
      </c>
      <c r="E68" t="s" s="0">
        <v>104</v>
      </c>
      <c r="F68" t="s" s="0">
        <v>161</v>
      </c>
      <c r="G68" t="s" s="0">
        <v>161</v>
      </c>
      <c r="H68" t="s" s="0">
        <v>161</v>
      </c>
      <c r="I68" s="0">
        <v>0</v>
      </c>
      <c r="J68" s="0">
        <v>0</v>
      </c>
      <c r="K68" s="0">
        <v>0</v>
      </c>
      <c r="L68" s="0">
        <v>0</v>
      </c>
      <c r="M68" t="s" s="0">
        <v>503</v>
      </c>
      <c r="N68" s="0">
        <v>0</v>
      </c>
      <c r="O68" t="s" s="0">
        <v>503</v>
      </c>
      <c r="P68" s="0">
        <v>0</v>
      </c>
      <c r="Q68" t="s" s="0">
        <v>503</v>
      </c>
      <c r="R68" t="s" s="0">
        <v>1003</v>
      </c>
      <c r="S68" s="40" t="s">
        <v>1004</v>
      </c>
      <c r="T68" s="0">
        <v>0</v>
      </c>
      <c r="U68" s="0">
        <v>0</v>
      </c>
      <c r="V68" s="0">
        <v>0</v>
      </c>
      <c r="W68" s="0">
        <v>1</v>
      </c>
    </row>
    <row r="69" spans="2:23">
      <c r="B69" t="s" s="0">
        <v>166</v>
      </c>
      <c r="C69" t="s" s="0">
        <v>170</v>
      </c>
      <c r="D69" t="s" s="0">
        <v>103</v>
      </c>
      <c r="E69" t="s" s="0">
        <v>105</v>
      </c>
      <c r="F69" t="s" s="0">
        <v>161</v>
      </c>
      <c r="G69" t="s" s="0">
        <v>161</v>
      </c>
      <c r="H69" t="s" s="0">
        <v>161</v>
      </c>
      <c r="I69" s="0">
        <v>0</v>
      </c>
      <c r="J69" s="0">
        <v>0</v>
      </c>
      <c r="K69" s="0">
        <v>0</v>
      </c>
      <c r="L69" s="0">
        <v>0</v>
      </c>
      <c r="M69" t="s" s="0">
        <v>503</v>
      </c>
      <c r="N69" s="0">
        <v>0</v>
      </c>
      <c r="O69" t="s" s="0">
        <v>503</v>
      </c>
      <c r="P69" s="0">
        <v>0</v>
      </c>
      <c r="Q69" t="s" s="0">
        <v>503</v>
      </c>
      <c r="R69" t="s" s="0">
        <v>1003</v>
      </c>
      <c r="S69" s="40" t="s">
        <v>1004</v>
      </c>
      <c r="T69" s="0">
        <v>0</v>
      </c>
      <c r="U69" s="0">
        <v>0</v>
      </c>
      <c r="V69" s="0">
        <v>0</v>
      </c>
      <c r="W69" s="0">
        <v>1</v>
      </c>
    </row>
    <row r="70" spans="2:23">
      <c r="B70" t="s" s="0">
        <v>166</v>
      </c>
      <c r="C70" t="s" s="0">
        <v>170</v>
      </c>
      <c r="D70" t="s" s="0">
        <v>106</v>
      </c>
      <c r="E70" t="s" s="0">
        <v>106</v>
      </c>
      <c r="F70" t="s" s="0">
        <v>161</v>
      </c>
      <c r="G70" t="s" s="0">
        <v>161</v>
      </c>
      <c r="H70" t="s" s="0">
        <v>161</v>
      </c>
      <c r="I70" s="0">
        <v>0</v>
      </c>
      <c r="J70" s="0">
        <v>0</v>
      </c>
      <c r="K70" s="0">
        <v>0</v>
      </c>
      <c r="L70" s="0">
        <v>0</v>
      </c>
      <c r="M70" t="s" s="0">
        <v>503</v>
      </c>
      <c r="N70" s="0">
        <v>0</v>
      </c>
      <c r="O70" t="s" s="0">
        <v>503</v>
      </c>
      <c r="P70" s="0">
        <v>0</v>
      </c>
      <c r="Q70" t="s" s="0">
        <v>503</v>
      </c>
      <c r="R70" t="s" s="0">
        <v>1003</v>
      </c>
      <c r="S70" s="40" t="s">
        <v>1004</v>
      </c>
      <c r="T70" s="0">
        <v>0</v>
      </c>
      <c r="U70" s="0">
        <v>0</v>
      </c>
      <c r="V70" s="0">
        <v>1</v>
      </c>
      <c r="W70" s="0">
        <v>2</v>
      </c>
    </row>
    <row r="71" spans="2:23">
      <c r="B71" t="s" s="0">
        <v>166</v>
      </c>
      <c r="C71" t="s" s="0">
        <v>170</v>
      </c>
      <c r="D71" t="s" s="0">
        <v>106</v>
      </c>
      <c r="E71" t="s" s="0">
        <v>107</v>
      </c>
      <c r="F71" t="s" s="0">
        <v>161</v>
      </c>
      <c r="G71" t="s" s="0">
        <v>161</v>
      </c>
      <c r="H71" t="s" s="0">
        <v>161</v>
      </c>
      <c r="I71" s="0">
        <v>0</v>
      </c>
      <c r="J71" s="0">
        <v>0</v>
      </c>
      <c r="K71" s="0">
        <v>0</v>
      </c>
      <c r="L71" s="0">
        <v>0</v>
      </c>
      <c r="M71" t="s" s="0">
        <v>503</v>
      </c>
      <c r="N71" s="0">
        <v>0</v>
      </c>
      <c r="O71" t="s" s="0">
        <v>503</v>
      </c>
      <c r="P71" s="0">
        <v>0</v>
      </c>
      <c r="Q71" t="s" s="0">
        <v>503</v>
      </c>
      <c r="R71" t="s" s="0">
        <v>1003</v>
      </c>
      <c r="S71" s="40" t="s">
        <v>1004</v>
      </c>
      <c r="T71" s="0">
        <v>0</v>
      </c>
      <c r="U71" s="0">
        <v>0</v>
      </c>
      <c r="V71" s="0">
        <v>0</v>
      </c>
      <c r="W71" s="0">
        <v>2</v>
      </c>
    </row>
    <row r="72" spans="2:23">
      <c r="B72" t="s" s="0">
        <v>166</v>
      </c>
      <c r="C72" t="s" s="0">
        <v>170</v>
      </c>
      <c r="D72" t="s" s="0">
        <v>106</v>
      </c>
      <c r="E72" t="s" s="0">
        <v>185</v>
      </c>
      <c r="F72" t="s" s="0">
        <v>161</v>
      </c>
      <c r="G72" t="s" s="0">
        <v>161</v>
      </c>
      <c r="H72" t="s" s="0">
        <v>161</v>
      </c>
      <c r="I72" s="0">
        <v>0</v>
      </c>
      <c r="J72" s="0">
        <v>0</v>
      </c>
      <c r="K72" s="0">
        <v>0</v>
      </c>
      <c r="L72" s="0">
        <v>0</v>
      </c>
      <c r="M72" t="s" s="0">
        <v>503</v>
      </c>
      <c r="N72" s="0">
        <v>0</v>
      </c>
      <c r="O72" t="s" s="0">
        <v>503</v>
      </c>
      <c r="P72" s="0">
        <v>0</v>
      </c>
      <c r="Q72" t="s" s="0">
        <v>503</v>
      </c>
      <c r="R72" t="s" s="0">
        <v>1003</v>
      </c>
      <c r="S72" s="40" t="s">
        <v>1004</v>
      </c>
      <c r="T72" s="0">
        <v>0</v>
      </c>
      <c r="U72" s="0">
        <v>0</v>
      </c>
      <c r="V72" s="0">
        <v>0</v>
      </c>
      <c r="W72" s="0">
        <v>2</v>
      </c>
    </row>
    <row r="73" spans="2:23">
      <c r="B73" t="s" s="0">
        <v>166</v>
      </c>
      <c r="C73" t="s" s="0">
        <v>170</v>
      </c>
      <c r="D73" t="s" s="0">
        <v>106</v>
      </c>
      <c r="E73" t="s" s="0">
        <v>186</v>
      </c>
      <c r="F73" t="s" s="0">
        <v>161</v>
      </c>
      <c r="G73" t="s" s="0">
        <v>161</v>
      </c>
      <c r="H73" t="s" s="0">
        <v>161</v>
      </c>
      <c r="I73" s="0">
        <v>0</v>
      </c>
      <c r="J73" s="0">
        <v>0</v>
      </c>
      <c r="K73" s="0">
        <v>0</v>
      </c>
      <c r="L73" s="0">
        <v>0</v>
      </c>
      <c r="M73" t="s" s="0">
        <v>503</v>
      </c>
      <c r="N73" s="0">
        <v>0</v>
      </c>
      <c r="O73" t="s" s="0">
        <v>503</v>
      </c>
      <c r="P73" s="0">
        <v>0</v>
      </c>
      <c r="Q73" t="s" s="0">
        <v>503</v>
      </c>
      <c r="R73" t="s" s="0">
        <v>1003</v>
      </c>
      <c r="S73" s="40" t="s">
        <v>1004</v>
      </c>
      <c r="T73" s="0">
        <v>0</v>
      </c>
      <c r="U73" s="0">
        <v>0</v>
      </c>
      <c r="V73" s="0">
        <v>0</v>
      </c>
      <c r="W73" s="0">
        <v>2</v>
      </c>
    </row>
    <row r="74" spans="2:23">
      <c r="B74" t="s" s="0">
        <v>166</v>
      </c>
      <c r="C74" t="s" s="0">
        <v>170</v>
      </c>
      <c r="D74" t="s" s="0">
        <v>108</v>
      </c>
      <c r="E74" t="s" s="0">
        <v>108</v>
      </c>
      <c r="F74" t="s" s="0">
        <v>161</v>
      </c>
      <c r="G74" t="s" s="0">
        <v>161</v>
      </c>
      <c r="H74" t="s" s="0">
        <v>161</v>
      </c>
      <c r="I74" s="0">
        <v>0</v>
      </c>
      <c r="J74" s="0">
        <v>0</v>
      </c>
      <c r="K74" s="0">
        <v>0</v>
      </c>
      <c r="L74" s="0">
        <v>0</v>
      </c>
      <c r="M74" t="s" s="0">
        <v>503</v>
      </c>
      <c r="N74" s="0">
        <v>0</v>
      </c>
      <c r="O74" t="s" s="0">
        <v>503</v>
      </c>
      <c r="P74" s="0">
        <v>0</v>
      </c>
      <c r="Q74" t="s" s="0">
        <v>503</v>
      </c>
      <c r="R74" t="s" s="0">
        <v>1003</v>
      </c>
      <c r="S74" s="40" t="s">
        <v>1004</v>
      </c>
      <c r="T74" s="0">
        <v>0</v>
      </c>
      <c r="U74" s="0">
        <v>0</v>
      </c>
      <c r="V74" s="0">
        <v>1</v>
      </c>
      <c r="W74" s="0">
        <v>3</v>
      </c>
    </row>
    <row r="75" spans="2:23">
      <c r="B75" t="s" s="0">
        <v>166</v>
      </c>
      <c r="C75" t="s" s="0">
        <v>170</v>
      </c>
      <c r="D75" t="s" s="0">
        <v>108</v>
      </c>
      <c r="E75" t="s" s="0">
        <v>109</v>
      </c>
      <c r="F75" t="s" s="0">
        <v>161</v>
      </c>
      <c r="G75" t="s" s="0">
        <v>161</v>
      </c>
      <c r="H75" t="s" s="0">
        <v>161</v>
      </c>
      <c r="I75" s="0">
        <v>0</v>
      </c>
      <c r="J75" s="0">
        <v>0</v>
      </c>
      <c r="K75" s="0">
        <v>0</v>
      </c>
      <c r="L75" s="0">
        <v>0</v>
      </c>
      <c r="M75" t="s" s="0">
        <v>503</v>
      </c>
      <c r="N75" s="0">
        <v>0</v>
      </c>
      <c r="O75" t="s" s="0">
        <v>503</v>
      </c>
      <c r="P75" s="0">
        <v>0</v>
      </c>
      <c r="Q75" t="s" s="0">
        <v>503</v>
      </c>
      <c r="R75" t="s" s="0">
        <v>1003</v>
      </c>
      <c r="S75" s="40" t="s">
        <v>1004</v>
      </c>
      <c r="T75" s="0">
        <v>0</v>
      </c>
      <c r="U75" s="0">
        <v>0</v>
      </c>
      <c r="V75" s="0">
        <v>0</v>
      </c>
      <c r="W75" s="0">
        <v>3</v>
      </c>
    </row>
    <row r="76" spans="2:23" s="64" customFormat="1">
      <c r="B76" s="64" t="s">
        <v>166</v>
      </c>
      <c r="C76" s="64" t="s">
        <v>170</v>
      </c>
      <c r="D76" s="64" t="s">
        <v>108</v>
      </c>
      <c r="E76" s="64" t="s">
        <v>110</v>
      </c>
      <c r="F76" s="64" t="s">
        <v>161</v>
      </c>
      <c r="G76" s="64" t="s">
        <v>161</v>
      </c>
      <c r="H76" s="64" t="s">
        <v>161</v>
      </c>
      <c r="I76" s="64">
        <v>0</v>
      </c>
      <c r="J76" s="64">
        <v>0</v>
      </c>
      <c r="K76" s="64">
        <v>0</v>
      </c>
      <c r="L76" s="64">
        <v>0</v>
      </c>
      <c r="M76" s="64" t="s">
        <v>503</v>
      </c>
      <c r="N76" s="64">
        <v>0</v>
      </c>
      <c r="O76" s="64" t="s">
        <v>503</v>
      </c>
      <c r="P76" s="64">
        <v>0</v>
      </c>
      <c r="Q76" s="64" t="s">
        <v>503</v>
      </c>
      <c r="R76" s="64" t="s">
        <v>1003</v>
      </c>
      <c r="S76" s="65" t="s">
        <v>1004</v>
      </c>
      <c r="T76" s="64">
        <v>0</v>
      </c>
      <c r="U76" s="64">
        <v>0</v>
      </c>
      <c r="V76" s="64">
        <v>0</v>
      </c>
      <c r="W76" s="64">
        <v>3</v>
      </c>
    </row>
    <row r="77" spans="2:23">
      <c r="B77" t="s" s="0">
        <v>166</v>
      </c>
      <c r="C77" t="s" s="0">
        <v>170</v>
      </c>
      <c r="D77" t="s" s="0">
        <v>111</v>
      </c>
      <c r="E77" t="s" s="0">
        <v>111</v>
      </c>
      <c r="F77" t="s" s="0">
        <v>161</v>
      </c>
      <c r="G77" t="s" s="0">
        <v>161</v>
      </c>
      <c r="H77" t="s" s="0">
        <v>161</v>
      </c>
      <c r="I77" s="0">
        <v>0</v>
      </c>
      <c r="J77" s="0">
        <v>0</v>
      </c>
      <c r="K77" s="0">
        <v>0</v>
      </c>
      <c r="L77" s="0">
        <v>0</v>
      </c>
      <c r="M77" t="s" s="0">
        <v>503</v>
      </c>
      <c r="N77" s="0">
        <v>0</v>
      </c>
      <c r="O77" t="s" s="0">
        <v>503</v>
      </c>
      <c r="P77" s="0">
        <v>0</v>
      </c>
      <c r="Q77" t="s" s="0">
        <v>503</v>
      </c>
      <c r="R77" t="s" s="0">
        <v>1003</v>
      </c>
      <c r="S77" s="40" t="s">
        <v>1004</v>
      </c>
      <c r="T77" s="0">
        <v>0</v>
      </c>
      <c r="U77" s="0">
        <v>0</v>
      </c>
      <c r="V77" s="0">
        <v>1</v>
      </c>
      <c r="W77" s="0">
        <v>4</v>
      </c>
    </row>
    <row r="78" spans="2:23">
      <c r="B78" t="s" s="0">
        <v>166</v>
      </c>
      <c r="C78" t="s" s="0">
        <v>170</v>
      </c>
      <c r="D78" t="s" s="0">
        <v>112</v>
      </c>
      <c r="E78" t="s" s="0">
        <v>112</v>
      </c>
      <c r="F78" t="s" s="0">
        <v>161</v>
      </c>
      <c r="G78" t="s" s="0">
        <v>161</v>
      </c>
      <c r="H78" t="s" s="0">
        <v>161</v>
      </c>
      <c r="I78" s="0">
        <v>0</v>
      </c>
      <c r="J78" s="0">
        <v>0</v>
      </c>
      <c r="K78" s="0">
        <v>0</v>
      </c>
      <c r="L78" s="0">
        <v>0</v>
      </c>
      <c r="M78" t="s" s="0">
        <v>503</v>
      </c>
      <c r="N78" s="0">
        <v>0</v>
      </c>
      <c r="O78" t="s" s="0">
        <v>503</v>
      </c>
      <c r="P78" s="0">
        <v>0</v>
      </c>
      <c r="Q78" t="s" s="0">
        <v>503</v>
      </c>
      <c r="R78" t="s" s="0">
        <v>1003</v>
      </c>
      <c r="S78" s="40" t="s">
        <v>1004</v>
      </c>
      <c r="T78" s="0">
        <v>0</v>
      </c>
      <c r="U78" s="0">
        <v>0</v>
      </c>
      <c r="V78" s="0">
        <v>1</v>
      </c>
      <c r="W78" s="0">
        <v>5</v>
      </c>
    </row>
    <row r="79" spans="2:23">
      <c r="B79" t="s" s="0">
        <v>166</v>
      </c>
      <c r="C79" t="s" s="0">
        <v>170</v>
      </c>
      <c r="D79" t="s" s="0">
        <v>112</v>
      </c>
      <c r="E79" t="s" s="0">
        <v>219</v>
      </c>
      <c r="F79" t="s" s="0">
        <v>161</v>
      </c>
      <c r="G79" t="s" s="0">
        <v>161</v>
      </c>
      <c r="H79" t="s" s="0">
        <v>161</v>
      </c>
      <c r="I79" s="0">
        <v>0</v>
      </c>
      <c r="J79" s="0">
        <v>0</v>
      </c>
      <c r="K79" s="0">
        <v>0</v>
      </c>
      <c r="L79" s="0">
        <v>0</v>
      </c>
      <c r="M79" t="s" s="0">
        <v>503</v>
      </c>
      <c r="N79" s="0">
        <v>0</v>
      </c>
      <c r="O79" t="s" s="0">
        <v>503</v>
      </c>
      <c r="P79" s="0">
        <v>0</v>
      </c>
      <c r="Q79" t="s" s="0">
        <v>503</v>
      </c>
      <c r="R79" t="s" s="0">
        <v>1003</v>
      </c>
      <c r="S79" s="40" t="s">
        <v>1004</v>
      </c>
      <c r="T79" s="0">
        <v>0</v>
      </c>
      <c r="U79" s="0">
        <v>0</v>
      </c>
      <c r="V79" s="0">
        <v>0</v>
      </c>
      <c r="W79" s="0">
        <v>5</v>
      </c>
    </row>
    <row r="80" spans="2:23">
      <c r="B80" t="s" s="0">
        <v>166</v>
      </c>
      <c r="C80" t="s" s="0">
        <v>170</v>
      </c>
      <c r="D80" t="s" s="0">
        <v>21</v>
      </c>
      <c r="E80" t="s" s="0">
        <v>21</v>
      </c>
      <c r="F80" t="s" s="0">
        <v>161</v>
      </c>
      <c r="G80" t="s" s="0">
        <v>161</v>
      </c>
      <c r="H80" t="s" s="0">
        <v>161</v>
      </c>
      <c r="I80" s="0">
        <v>0</v>
      </c>
      <c r="J80" s="0">
        <v>0</v>
      </c>
      <c r="K80" s="0">
        <v>0</v>
      </c>
      <c r="L80" s="0">
        <v>0</v>
      </c>
      <c r="M80" t="s" s="0">
        <v>503</v>
      </c>
      <c r="N80" s="0">
        <v>0</v>
      </c>
      <c r="O80" t="s" s="0">
        <v>503</v>
      </c>
      <c r="P80" s="0">
        <v>0</v>
      </c>
      <c r="Q80" t="s" s="0">
        <v>503</v>
      </c>
      <c r="R80" t="s" s="0">
        <v>1003</v>
      </c>
      <c r="S80" s="40" t="s">
        <v>1004</v>
      </c>
      <c r="T80" s="0">
        <v>0</v>
      </c>
      <c r="U80" s="0">
        <v>0</v>
      </c>
      <c r="V80" s="0">
        <v>1</v>
      </c>
      <c r="W80" s="0">
        <v>7</v>
      </c>
    </row>
    <row r="81" spans="2:23">
      <c r="B81" t="s" s="0">
        <v>166</v>
      </c>
      <c r="C81" t="s" s="0">
        <v>171</v>
      </c>
      <c r="D81" t="s" s="0">
        <v>28</v>
      </c>
      <c r="E81" t="s" s="0">
        <v>171</v>
      </c>
      <c r="F81" t="s" s="0">
        <v>497</v>
      </c>
      <c r="G81" t="s" s="0">
        <v>498</v>
      </c>
      <c r="H81" t="s" s="0">
        <v>499</v>
      </c>
      <c r="I81" s="0">
        <v>155483</v>
      </c>
      <c r="J81" s="0">
        <v>0</v>
      </c>
      <c r="K81" s="0">
        <v>0</v>
      </c>
      <c r="L81" s="0">
        <v>0</v>
      </c>
      <c r="M81" t="s" s="0">
        <v>503</v>
      </c>
      <c r="N81" s="0">
        <v>0</v>
      </c>
      <c r="O81" t="s" s="0">
        <v>503</v>
      </c>
      <c r="P81" s="0">
        <v>0</v>
      </c>
      <c r="Q81" t="s" s="0">
        <v>503</v>
      </c>
      <c r="R81" t="s" s="0">
        <v>1005</v>
      </c>
      <c r="S81" s="40" t="s">
        <v>1006</v>
      </c>
      <c r="T81" s="0">
        <v>0</v>
      </c>
      <c r="U81" s="0">
        <v>1</v>
      </c>
      <c r="V81" s="0">
        <v>1</v>
      </c>
      <c r="W81" s="0">
        <v>7</v>
      </c>
    </row>
    <row r="82" spans="2:23">
      <c r="B82" t="s" s="0">
        <v>166</v>
      </c>
      <c r="C82" t="s" s="0">
        <v>171</v>
      </c>
      <c r="D82" t="s" s="0">
        <v>103</v>
      </c>
      <c r="E82" t="s" s="0">
        <v>103</v>
      </c>
      <c r="F82" t="s" s="0">
        <v>161</v>
      </c>
      <c r="G82" t="s" s="0">
        <v>161</v>
      </c>
      <c r="H82" t="s" s="0">
        <v>161</v>
      </c>
      <c r="I82" s="0">
        <v>0</v>
      </c>
      <c r="J82" s="0">
        <v>0</v>
      </c>
      <c r="K82" s="0">
        <v>0</v>
      </c>
      <c r="L82" s="0">
        <v>0</v>
      </c>
      <c r="M82" t="s" s="0">
        <v>503</v>
      </c>
      <c r="N82" s="0">
        <v>0</v>
      </c>
      <c r="O82" t="s" s="0">
        <v>503</v>
      </c>
      <c r="P82" s="0">
        <v>0</v>
      </c>
      <c r="Q82" t="s" s="0">
        <v>503</v>
      </c>
      <c r="R82" t="s" s="0">
        <v>1005</v>
      </c>
      <c r="S82" s="40" t="s">
        <v>1006</v>
      </c>
      <c r="T82" s="0">
        <v>0</v>
      </c>
      <c r="U82" s="0">
        <v>0</v>
      </c>
      <c r="V82" s="0">
        <v>1</v>
      </c>
      <c r="W82" s="0">
        <v>1</v>
      </c>
    </row>
    <row r="83" spans="2:23">
      <c r="B83" t="s" s="0">
        <v>166</v>
      </c>
      <c r="C83" t="s" s="0">
        <v>171</v>
      </c>
      <c r="D83" t="s" s="0">
        <v>103</v>
      </c>
      <c r="E83" t="s" s="0">
        <v>104</v>
      </c>
      <c r="F83" t="s" s="0">
        <v>161</v>
      </c>
      <c r="G83" t="s" s="0">
        <v>161</v>
      </c>
      <c r="H83" t="s" s="0">
        <v>161</v>
      </c>
      <c r="I83" s="0">
        <v>0</v>
      </c>
      <c r="J83" s="0">
        <v>0</v>
      </c>
      <c r="K83" s="0">
        <v>0</v>
      </c>
      <c r="L83" s="0">
        <v>0</v>
      </c>
      <c r="M83" t="s" s="0">
        <v>503</v>
      </c>
      <c r="N83" s="0">
        <v>0</v>
      </c>
      <c r="O83" t="s" s="0">
        <v>503</v>
      </c>
      <c r="P83" s="0">
        <v>0</v>
      </c>
      <c r="Q83" t="s" s="0">
        <v>503</v>
      </c>
      <c r="R83" t="s" s="0">
        <v>1005</v>
      </c>
      <c r="S83" s="40" t="s">
        <v>1006</v>
      </c>
      <c r="T83" s="0">
        <v>0</v>
      </c>
      <c r="U83" s="0">
        <v>0</v>
      </c>
      <c r="V83" s="0">
        <v>0</v>
      </c>
      <c r="W83" s="0">
        <v>1</v>
      </c>
    </row>
    <row r="84" spans="2:23">
      <c r="B84" t="s" s="0">
        <v>166</v>
      </c>
      <c r="C84" t="s" s="0">
        <v>171</v>
      </c>
      <c r="D84" t="s" s="0">
        <v>103</v>
      </c>
      <c r="E84" t="s" s="0">
        <v>179</v>
      </c>
      <c r="F84" t="s" s="0">
        <v>161</v>
      </c>
      <c r="G84" t="s" s="0">
        <v>161</v>
      </c>
      <c r="H84" t="s" s="0">
        <v>161</v>
      </c>
      <c r="I84" s="0">
        <v>0</v>
      </c>
      <c r="J84" s="0">
        <v>0</v>
      </c>
      <c r="K84" s="0">
        <v>0</v>
      </c>
      <c r="L84" s="0">
        <v>0</v>
      </c>
      <c r="M84" t="s" s="0">
        <v>503</v>
      </c>
      <c r="N84" s="0">
        <v>0</v>
      </c>
      <c r="O84" t="s" s="0">
        <v>503</v>
      </c>
      <c r="P84" s="0">
        <v>0</v>
      </c>
      <c r="Q84" t="s" s="0">
        <v>503</v>
      </c>
      <c r="R84" t="s" s="0">
        <v>1005</v>
      </c>
      <c r="S84" s="40" t="s">
        <v>1006</v>
      </c>
      <c r="T84" s="0">
        <v>0</v>
      </c>
      <c r="U84" s="0">
        <v>0</v>
      </c>
      <c r="V84" s="0">
        <v>0</v>
      </c>
      <c r="W84" s="0">
        <v>1</v>
      </c>
    </row>
    <row r="85" spans="2:23">
      <c r="B85" t="s" s="0">
        <v>166</v>
      </c>
      <c r="C85" t="s" s="0">
        <v>171</v>
      </c>
      <c r="D85" t="s" s="0">
        <v>103</v>
      </c>
      <c r="E85" t="s" s="0">
        <v>105</v>
      </c>
      <c r="F85" t="s" s="0">
        <v>161</v>
      </c>
      <c r="G85" t="s" s="0">
        <v>161</v>
      </c>
      <c r="H85" t="s" s="0">
        <v>161</v>
      </c>
      <c r="I85" s="0">
        <v>0</v>
      </c>
      <c r="J85" s="0">
        <v>0</v>
      </c>
      <c r="K85" s="0">
        <v>0</v>
      </c>
      <c r="L85" s="0">
        <v>0</v>
      </c>
      <c r="M85" t="s" s="0">
        <v>503</v>
      </c>
      <c r="N85" s="0">
        <v>0</v>
      </c>
      <c r="O85" t="s" s="0">
        <v>503</v>
      </c>
      <c r="P85" s="0">
        <v>0</v>
      </c>
      <c r="Q85" t="s" s="0">
        <v>503</v>
      </c>
      <c r="R85" t="s" s="0">
        <v>1005</v>
      </c>
      <c r="S85" s="40" t="s">
        <v>1006</v>
      </c>
      <c r="T85" s="0">
        <v>0</v>
      </c>
      <c r="U85" s="0">
        <v>0</v>
      </c>
      <c r="V85" s="0">
        <v>0</v>
      </c>
      <c r="W85" s="0">
        <v>1</v>
      </c>
    </row>
    <row r="86" spans="2:23" s="64" customFormat="1">
      <c r="B86" s="64" t="s">
        <v>166</v>
      </c>
      <c r="C86" s="64" t="s">
        <v>171</v>
      </c>
      <c r="D86" s="64" t="s">
        <v>106</v>
      </c>
      <c r="E86" s="64" t="s">
        <v>106</v>
      </c>
      <c r="F86" s="64" t="s">
        <v>497</v>
      </c>
      <c r="G86" s="64" t="s">
        <v>498</v>
      </c>
      <c r="H86" s="64" t="s">
        <v>499</v>
      </c>
      <c r="I86" s="64">
        <v>155483</v>
      </c>
      <c r="J86" s="64">
        <v>0</v>
      </c>
      <c r="K86" s="64">
        <v>0</v>
      </c>
      <c r="L86" s="64">
        <v>0</v>
      </c>
      <c r="M86" s="64" t="s">
        <v>503</v>
      </c>
      <c r="N86" s="64">
        <v>0</v>
      </c>
      <c r="O86" s="64" t="s">
        <v>503</v>
      </c>
      <c r="P86" s="64">
        <v>0</v>
      </c>
      <c r="Q86" s="64" t="s">
        <v>503</v>
      </c>
      <c r="R86" s="64" t="s">
        <v>1005</v>
      </c>
      <c r="S86" s="65" t="s">
        <v>1006</v>
      </c>
      <c r="T86" s="64">
        <v>0</v>
      </c>
      <c r="U86" s="64">
        <v>0</v>
      </c>
      <c r="V86" s="64">
        <v>1</v>
      </c>
      <c r="W86" s="64">
        <v>2</v>
      </c>
    </row>
    <row r="87" spans="2:23">
      <c r="B87" t="s" s="0">
        <v>166</v>
      </c>
      <c r="C87" t="s" s="0">
        <v>171</v>
      </c>
      <c r="D87" t="s" s="0">
        <v>106</v>
      </c>
      <c r="E87" t="s" s="0">
        <v>186</v>
      </c>
      <c r="F87" t="s" s="0">
        <v>161</v>
      </c>
      <c r="G87" t="s" s="0">
        <v>161</v>
      </c>
      <c r="H87" t="s" s="0">
        <v>161</v>
      </c>
      <c r="I87" s="0">
        <v>0</v>
      </c>
      <c r="J87" s="0">
        <v>0</v>
      </c>
      <c r="K87" s="0">
        <v>0</v>
      </c>
      <c r="L87" s="0">
        <v>0</v>
      </c>
      <c r="M87" t="s" s="0">
        <v>503</v>
      </c>
      <c r="N87" s="0">
        <v>0</v>
      </c>
      <c r="O87" t="s" s="0">
        <v>503</v>
      </c>
      <c r="P87" s="0">
        <v>0</v>
      </c>
      <c r="Q87" t="s" s="0">
        <v>503</v>
      </c>
      <c r="R87" t="s" s="0">
        <v>1005</v>
      </c>
      <c r="S87" s="40" t="s">
        <v>1006</v>
      </c>
      <c r="T87" s="0">
        <v>0</v>
      </c>
      <c r="U87" s="0">
        <v>0</v>
      </c>
      <c r="V87" s="0">
        <v>0</v>
      </c>
      <c r="W87" s="0">
        <v>2</v>
      </c>
    </row>
    <row r="88" spans="2:23">
      <c r="B88" t="s" s="0">
        <v>166</v>
      </c>
      <c r="C88" t="s" s="0">
        <v>171</v>
      </c>
      <c r="D88" t="s" s="0">
        <v>106</v>
      </c>
      <c r="E88" t="s" s="0">
        <v>107</v>
      </c>
      <c r="F88" t="s" s="0">
        <v>161</v>
      </c>
      <c r="G88" t="s" s="0">
        <v>161</v>
      </c>
      <c r="H88" t="s" s="0">
        <v>161</v>
      </c>
      <c r="I88" s="0">
        <v>0</v>
      </c>
      <c r="J88" s="0">
        <v>0</v>
      </c>
      <c r="K88" s="0">
        <v>0</v>
      </c>
      <c r="L88" s="0">
        <v>0</v>
      </c>
      <c r="M88" t="s" s="0">
        <v>503</v>
      </c>
      <c r="N88" s="0">
        <v>0</v>
      </c>
      <c r="O88" t="s" s="0">
        <v>503</v>
      </c>
      <c r="P88" s="0">
        <v>0</v>
      </c>
      <c r="Q88" t="s" s="0">
        <v>503</v>
      </c>
      <c r="R88" t="s" s="0">
        <v>1005</v>
      </c>
      <c r="S88" s="40" t="s">
        <v>1006</v>
      </c>
      <c r="T88" s="0">
        <v>0</v>
      </c>
      <c r="U88" s="0">
        <v>0</v>
      </c>
      <c r="V88" s="0">
        <v>0</v>
      </c>
      <c r="W88" s="0">
        <v>2</v>
      </c>
    </row>
    <row r="89" spans="2:23">
      <c r="B89" t="s" s="0">
        <v>166</v>
      </c>
      <c r="C89" t="s" s="0">
        <v>171</v>
      </c>
      <c r="D89" t="s" s="0">
        <v>106</v>
      </c>
      <c r="E89" t="s" s="0">
        <v>185</v>
      </c>
      <c r="F89" t="s" s="0">
        <v>497</v>
      </c>
      <c r="G89" t="s" s="0">
        <v>498</v>
      </c>
      <c r="H89" t="s" s="0">
        <v>499</v>
      </c>
      <c r="I89" s="0">
        <v>155483</v>
      </c>
      <c r="J89" s="0">
        <v>0</v>
      </c>
      <c r="K89" s="0">
        <v>0</v>
      </c>
      <c r="L89" s="0">
        <v>0</v>
      </c>
      <c r="M89" t="s" s="0">
        <v>503</v>
      </c>
      <c r="N89" s="0">
        <v>0</v>
      </c>
      <c r="O89" t="s" s="0">
        <v>503</v>
      </c>
      <c r="P89" s="0">
        <v>0</v>
      </c>
      <c r="Q89" t="s" s="0">
        <v>503</v>
      </c>
      <c r="R89" t="s" s="0">
        <v>1005</v>
      </c>
      <c r="S89" s="40" t="s">
        <v>1006</v>
      </c>
      <c r="T89" s="0">
        <v>0</v>
      </c>
      <c r="U89" s="0">
        <v>0</v>
      </c>
      <c r="V89" s="0">
        <v>0</v>
      </c>
      <c r="W89" s="0">
        <v>2</v>
      </c>
    </row>
    <row r="90" spans="2:23" s="64" customFormat="1">
      <c r="B90" s="64" t="s">
        <v>166</v>
      </c>
      <c r="C90" s="64" t="s">
        <v>171</v>
      </c>
      <c r="D90" s="64" t="s">
        <v>108</v>
      </c>
      <c r="E90" s="64" t="s">
        <v>108</v>
      </c>
      <c r="F90" s="64" t="s">
        <v>161</v>
      </c>
      <c r="G90" s="64" t="s">
        <v>161</v>
      </c>
      <c r="H90" s="64" t="s">
        <v>161</v>
      </c>
      <c r="I90" s="64">
        <v>0</v>
      </c>
      <c r="J90" s="64">
        <v>0</v>
      </c>
      <c r="K90" s="64">
        <v>0</v>
      </c>
      <c r="L90" s="64">
        <v>0</v>
      </c>
      <c r="M90" s="64" t="s">
        <v>503</v>
      </c>
      <c r="N90" s="64">
        <v>0</v>
      </c>
      <c r="O90" s="64" t="s">
        <v>503</v>
      </c>
      <c r="P90" s="64">
        <v>0</v>
      </c>
      <c r="Q90" s="64" t="s">
        <v>503</v>
      </c>
      <c r="R90" s="64" t="s">
        <v>1005</v>
      </c>
      <c r="S90" s="65" t="s">
        <v>1006</v>
      </c>
      <c r="T90" s="64">
        <v>0</v>
      </c>
      <c r="U90" s="64">
        <v>0</v>
      </c>
      <c r="V90" s="64">
        <v>1</v>
      </c>
      <c r="W90" s="64">
        <v>3</v>
      </c>
    </row>
    <row r="91" spans="2:23">
      <c r="B91" t="s" s="0">
        <v>166</v>
      </c>
      <c r="C91" t="s" s="0">
        <v>171</v>
      </c>
      <c r="D91" t="s" s="0">
        <v>108</v>
      </c>
      <c r="E91" t="s" s="0">
        <v>110</v>
      </c>
      <c r="F91" t="s" s="0">
        <v>161</v>
      </c>
      <c r="G91" t="s" s="0">
        <v>161</v>
      </c>
      <c r="H91" t="s" s="0">
        <v>161</v>
      </c>
      <c r="I91" s="0">
        <v>0</v>
      </c>
      <c r="J91" s="0">
        <v>0</v>
      </c>
      <c r="K91" s="0">
        <v>0</v>
      </c>
      <c r="L91" s="0">
        <v>0</v>
      </c>
      <c r="M91" t="s" s="0">
        <v>503</v>
      </c>
      <c r="N91" s="0">
        <v>0</v>
      </c>
      <c r="O91" t="s" s="0">
        <v>503</v>
      </c>
      <c r="P91" s="0">
        <v>0</v>
      </c>
      <c r="Q91" t="s" s="0">
        <v>503</v>
      </c>
      <c r="R91" t="s" s="0">
        <v>1005</v>
      </c>
      <c r="S91" s="40" t="s">
        <v>1006</v>
      </c>
      <c r="T91" s="0">
        <v>0</v>
      </c>
      <c r="U91" s="0">
        <v>0</v>
      </c>
      <c r="V91" s="0">
        <v>0</v>
      </c>
      <c r="W91" s="0">
        <v>3</v>
      </c>
    </row>
    <row r="92" spans="2:23">
      <c r="B92" t="s" s="0">
        <v>166</v>
      </c>
      <c r="C92" t="s" s="0">
        <v>171</v>
      </c>
      <c r="D92" t="s" s="0">
        <v>108</v>
      </c>
      <c r="E92" t="s" s="0">
        <v>109</v>
      </c>
      <c r="F92" t="s" s="0">
        <v>161</v>
      </c>
      <c r="G92" t="s" s="0">
        <v>161</v>
      </c>
      <c r="H92" t="s" s="0">
        <v>161</v>
      </c>
      <c r="I92" s="0">
        <v>0</v>
      </c>
      <c r="J92" s="0">
        <v>0</v>
      </c>
      <c r="K92" s="0">
        <v>0</v>
      </c>
      <c r="L92" s="0">
        <v>0</v>
      </c>
      <c r="M92" t="s" s="0">
        <v>503</v>
      </c>
      <c r="N92" s="0">
        <v>0</v>
      </c>
      <c r="O92" t="s" s="0">
        <v>503</v>
      </c>
      <c r="P92" s="0">
        <v>0</v>
      </c>
      <c r="Q92" t="s" s="0">
        <v>503</v>
      </c>
      <c r="R92" t="s" s="0">
        <v>1005</v>
      </c>
      <c r="S92" s="40" t="s">
        <v>1006</v>
      </c>
      <c r="T92" s="0">
        <v>0</v>
      </c>
      <c r="U92" s="0">
        <v>0</v>
      </c>
      <c r="V92" s="0">
        <v>0</v>
      </c>
      <c r="W92" s="0">
        <v>3</v>
      </c>
    </row>
    <row r="93" spans="2:23">
      <c r="B93" t="s" s="0">
        <v>166</v>
      </c>
      <c r="C93" t="s" s="0">
        <v>171</v>
      </c>
      <c r="D93" t="s" s="0">
        <v>111</v>
      </c>
      <c r="E93" t="s" s="0">
        <v>111</v>
      </c>
      <c r="F93" t="s" s="0">
        <v>161</v>
      </c>
      <c r="G93" t="s" s="0">
        <v>161</v>
      </c>
      <c r="H93" t="s" s="0">
        <v>161</v>
      </c>
      <c r="I93" s="0">
        <v>0</v>
      </c>
      <c r="J93" s="0">
        <v>0</v>
      </c>
      <c r="K93" s="0">
        <v>0</v>
      </c>
      <c r="L93" s="0">
        <v>0</v>
      </c>
      <c r="M93" t="s" s="0">
        <v>503</v>
      </c>
      <c r="N93" s="0">
        <v>0</v>
      </c>
      <c r="O93" t="s" s="0">
        <v>503</v>
      </c>
      <c r="P93" s="0">
        <v>0</v>
      </c>
      <c r="Q93" t="s" s="0">
        <v>503</v>
      </c>
      <c r="R93" t="s" s="0">
        <v>1005</v>
      </c>
      <c r="S93" s="40" t="s">
        <v>1006</v>
      </c>
      <c r="T93" s="0">
        <v>0</v>
      </c>
      <c r="U93" s="0">
        <v>0</v>
      </c>
      <c r="V93" s="0">
        <v>1</v>
      </c>
      <c r="W93" s="0">
        <v>4</v>
      </c>
    </row>
    <row r="94" spans="2:23" s="64" customFormat="1">
      <c r="B94" s="64" t="s">
        <v>166</v>
      </c>
      <c r="C94" s="64" t="s">
        <v>171</v>
      </c>
      <c r="D94" s="64" t="s">
        <v>112</v>
      </c>
      <c r="E94" s="64" t="s">
        <v>112</v>
      </c>
      <c r="F94" s="64" t="s">
        <v>161</v>
      </c>
      <c r="G94" s="64" t="s">
        <v>161</v>
      </c>
      <c r="H94" s="64" t="s">
        <v>161</v>
      </c>
      <c r="I94" s="64">
        <v>0</v>
      </c>
      <c r="J94" s="64">
        <v>0</v>
      </c>
      <c r="K94" s="64">
        <v>0</v>
      </c>
      <c r="L94" s="64">
        <v>0</v>
      </c>
      <c r="M94" s="64" t="s">
        <v>503</v>
      </c>
      <c r="N94" s="64">
        <v>0</v>
      </c>
      <c r="O94" s="64" t="s">
        <v>503</v>
      </c>
      <c r="P94" s="64">
        <v>0</v>
      </c>
      <c r="Q94" s="64" t="s">
        <v>503</v>
      </c>
      <c r="R94" s="64" t="s">
        <v>1005</v>
      </c>
      <c r="S94" s="65" t="s">
        <v>1006</v>
      </c>
      <c r="T94" s="64">
        <v>0</v>
      </c>
      <c r="U94" s="64">
        <v>0</v>
      </c>
      <c r="V94" s="64">
        <v>1</v>
      </c>
      <c r="W94" s="64">
        <v>5</v>
      </c>
    </row>
    <row r="95" spans="2:23">
      <c r="B95" t="s" s="0">
        <v>166</v>
      </c>
      <c r="C95" t="s" s="0">
        <v>171</v>
      </c>
      <c r="D95" t="s" s="0">
        <v>112</v>
      </c>
      <c r="E95" t="s" s="0">
        <v>219</v>
      </c>
      <c r="F95" t="s" s="0">
        <v>161</v>
      </c>
      <c r="G95" t="s" s="0">
        <v>161</v>
      </c>
      <c r="H95" t="s" s="0">
        <v>161</v>
      </c>
      <c r="I95" s="0">
        <v>0</v>
      </c>
      <c r="J95" s="0">
        <v>0</v>
      </c>
      <c r="K95" s="0">
        <v>0</v>
      </c>
      <c r="L95" s="0">
        <v>0</v>
      </c>
      <c r="M95" t="s" s="0">
        <v>503</v>
      </c>
      <c r="N95" s="0">
        <v>0</v>
      </c>
      <c r="O95" t="s" s="0">
        <v>503</v>
      </c>
      <c r="P95" s="0">
        <v>0</v>
      </c>
      <c r="Q95" t="s" s="0">
        <v>503</v>
      </c>
      <c r="R95" t="s" s="0">
        <v>1005</v>
      </c>
      <c r="S95" s="40" t="s">
        <v>1006</v>
      </c>
      <c r="T95" s="0">
        <v>0</v>
      </c>
      <c r="U95" s="0">
        <v>0</v>
      </c>
      <c r="V95" s="0">
        <v>0</v>
      </c>
      <c r="W95" s="0">
        <v>5</v>
      </c>
    </row>
    <row r="96" spans="2:23">
      <c r="B96" t="s" s="0">
        <v>166</v>
      </c>
      <c r="C96" t="s" s="0">
        <v>171</v>
      </c>
      <c r="D96" t="s" s="0">
        <v>21</v>
      </c>
      <c r="E96" t="s" s="0">
        <v>21</v>
      </c>
      <c r="F96" t="s" s="0">
        <v>161</v>
      </c>
      <c r="G96" t="s" s="0">
        <v>161</v>
      </c>
      <c r="H96" t="s" s="0">
        <v>161</v>
      </c>
      <c r="I96" s="0">
        <v>0</v>
      </c>
      <c r="J96" s="0">
        <v>0</v>
      </c>
      <c r="K96" s="0">
        <v>0</v>
      </c>
      <c r="L96" s="0">
        <v>0</v>
      </c>
      <c r="M96" t="s" s="0">
        <v>503</v>
      </c>
      <c r="N96" s="0">
        <v>0</v>
      </c>
      <c r="O96" t="s" s="0">
        <v>503</v>
      </c>
      <c r="P96" s="0">
        <v>0</v>
      </c>
      <c r="Q96" t="s" s="0">
        <v>503</v>
      </c>
      <c r="R96" t="s" s="0">
        <v>1005</v>
      </c>
      <c r="S96" s="40" t="s">
        <v>1006</v>
      </c>
      <c r="T96" s="0">
        <v>0</v>
      </c>
      <c r="U96" s="0">
        <v>0</v>
      </c>
      <c r="V96" s="0">
        <v>1</v>
      </c>
      <c r="W96" s="0">
        <v>7</v>
      </c>
    </row>
    <row r="97" spans="2:23">
      <c r="B97" t="s" s="0">
        <v>176</v>
      </c>
      <c r="C97" t="s" s="0">
        <v>162</v>
      </c>
      <c r="D97" t="s" s="0">
        <v>28</v>
      </c>
      <c r="E97" t="s" s="0">
        <v>162</v>
      </c>
      <c r="F97" t="s" s="0">
        <v>494</v>
      </c>
      <c r="G97" t="s" s="0">
        <v>495</v>
      </c>
      <c r="H97" t="s" s="0">
        <v>496</v>
      </c>
      <c r="I97" s="0">
        <v>123121</v>
      </c>
      <c r="J97" s="0">
        <v>0</v>
      </c>
      <c r="K97" s="0">
        <v>0</v>
      </c>
      <c r="L97" s="0">
        <v>0</v>
      </c>
      <c r="M97" t="s" s="0">
        <v>503</v>
      </c>
      <c r="N97" s="0">
        <v>0</v>
      </c>
      <c r="O97" t="s" s="0">
        <v>503</v>
      </c>
      <c r="P97" s="0">
        <v>0</v>
      </c>
      <c r="Q97" t="s" s="0">
        <v>503</v>
      </c>
      <c r="R97" t="s" s="0">
        <v>1001</v>
      </c>
      <c r="S97" s="40" t="s">
        <v>1002</v>
      </c>
      <c r="T97" s="0">
        <v>0</v>
      </c>
      <c r="U97" s="0">
        <v>1</v>
      </c>
      <c r="V97" s="0">
        <v>1</v>
      </c>
      <c r="W97" s="0">
        <v>7</v>
      </c>
    </row>
    <row r="98" spans="2:23" s="5" customFormat="1">
      <c r="B98" s="5" t="s">
        <v>176</v>
      </c>
      <c r="C98" s="5" t="s">
        <v>162</v>
      </c>
      <c r="D98" s="5" t="s">
        <v>103</v>
      </c>
      <c r="E98" s="5" t="s">
        <v>103</v>
      </c>
      <c r="F98" s="5" t="s">
        <v>161</v>
      </c>
      <c r="G98" s="5" t="s">
        <v>161</v>
      </c>
      <c r="H98" s="5" t="s">
        <v>161</v>
      </c>
      <c r="I98" s="5">
        <v>0</v>
      </c>
      <c r="J98" s="5">
        <v>0</v>
      </c>
      <c r="K98" s="5">
        <v>0</v>
      </c>
      <c r="L98" s="5">
        <v>0</v>
      </c>
      <c r="M98" s="5" t="s">
        <v>503</v>
      </c>
      <c r="N98" s="5">
        <v>0</v>
      </c>
      <c r="O98" s="5" t="s">
        <v>503</v>
      </c>
      <c r="P98" s="5">
        <v>0</v>
      </c>
      <c r="Q98" s="5" t="s">
        <v>503</v>
      </c>
      <c r="R98" s="5" t="s">
        <v>1001</v>
      </c>
      <c r="S98" s="41" t="s">
        <v>1002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 s="0">
        <v>176</v>
      </c>
      <c r="C99" t="s" s="0">
        <v>162</v>
      </c>
      <c r="D99" t="s" s="0">
        <v>103</v>
      </c>
      <c r="E99" t="s" s="0">
        <v>105</v>
      </c>
      <c r="F99" t="s" s="0">
        <v>161</v>
      </c>
      <c r="G99" t="s" s="0">
        <v>161</v>
      </c>
      <c r="H99" t="s" s="0">
        <v>161</v>
      </c>
      <c r="I99" s="0">
        <v>0</v>
      </c>
      <c r="J99" s="0">
        <v>0</v>
      </c>
      <c r="K99" s="0">
        <v>0</v>
      </c>
      <c r="L99" s="0">
        <v>0</v>
      </c>
      <c r="M99" t="s" s="0">
        <v>503</v>
      </c>
      <c r="N99" s="0">
        <v>0</v>
      </c>
      <c r="O99" t="s" s="0">
        <v>503</v>
      </c>
      <c r="P99" s="0">
        <v>0</v>
      </c>
      <c r="Q99" t="s" s="0">
        <v>503</v>
      </c>
      <c r="R99" t="s" s="0">
        <v>1001</v>
      </c>
      <c r="S99" s="40" t="s">
        <v>1002</v>
      </c>
      <c r="T99" s="0">
        <v>0</v>
      </c>
      <c r="U99" s="0">
        <v>0</v>
      </c>
      <c r="V99" s="0">
        <v>0</v>
      </c>
      <c r="W99" s="0">
        <v>1</v>
      </c>
    </row>
    <row r="100" spans="2:23">
      <c r="B100" t="s" s="0">
        <v>176</v>
      </c>
      <c r="C100" t="s" s="0">
        <v>162</v>
      </c>
      <c r="D100" t="s" s="0">
        <v>103</v>
      </c>
      <c r="E100" t="s" s="0">
        <v>104</v>
      </c>
      <c r="F100" t="s" s="0">
        <v>161</v>
      </c>
      <c r="G100" t="s" s="0">
        <v>161</v>
      </c>
      <c r="H100" t="s" s="0">
        <v>161</v>
      </c>
      <c r="I100" s="0">
        <v>0</v>
      </c>
      <c r="J100" s="0">
        <v>0</v>
      </c>
      <c r="K100" s="0">
        <v>0</v>
      </c>
      <c r="L100" s="0">
        <v>0</v>
      </c>
      <c r="M100" t="s" s="0">
        <v>503</v>
      </c>
      <c r="N100" s="0">
        <v>0</v>
      </c>
      <c r="O100" t="s" s="0">
        <v>503</v>
      </c>
      <c r="P100" s="0">
        <v>0</v>
      </c>
      <c r="Q100" t="s" s="0">
        <v>503</v>
      </c>
      <c r="R100" t="s" s="0">
        <v>1001</v>
      </c>
      <c r="S100" s="40" t="s">
        <v>1002</v>
      </c>
      <c r="T100" s="0">
        <v>0</v>
      </c>
      <c r="U100" s="0">
        <v>0</v>
      </c>
      <c r="V100" s="0">
        <v>0</v>
      </c>
      <c r="W100" s="0">
        <v>1</v>
      </c>
    </row>
    <row r="101" spans="2:23">
      <c r="B101" t="s" s="0">
        <v>176</v>
      </c>
      <c r="C101" t="s" s="0">
        <v>162</v>
      </c>
      <c r="D101" t="s" s="0">
        <v>103</v>
      </c>
      <c r="E101" t="s" s="0">
        <v>179</v>
      </c>
      <c r="F101" t="s" s="0">
        <v>161</v>
      </c>
      <c r="G101" t="s" s="0">
        <v>161</v>
      </c>
      <c r="H101" t="s" s="0">
        <v>161</v>
      </c>
      <c r="I101" s="0">
        <v>0</v>
      </c>
      <c r="J101" s="0">
        <v>0</v>
      </c>
      <c r="K101" s="0">
        <v>0</v>
      </c>
      <c r="L101" s="0">
        <v>0</v>
      </c>
      <c r="M101" t="s" s="0">
        <v>503</v>
      </c>
      <c r="N101" s="0">
        <v>0</v>
      </c>
      <c r="O101" t="s" s="0">
        <v>503</v>
      </c>
      <c r="P101" s="0">
        <v>0</v>
      </c>
      <c r="Q101" t="s" s="0">
        <v>503</v>
      </c>
      <c r="R101" t="s" s="0">
        <v>1001</v>
      </c>
      <c r="S101" s="40" t="s">
        <v>1002</v>
      </c>
      <c r="T101" s="0">
        <v>0</v>
      </c>
      <c r="U101" s="0">
        <v>0</v>
      </c>
      <c r="V101" s="0">
        <v>0</v>
      </c>
      <c r="W101" s="0">
        <v>1</v>
      </c>
    </row>
    <row r="102" spans="2:23" s="5" customFormat="1">
      <c r="B102" s="5" t="s">
        <v>176</v>
      </c>
      <c r="C102" s="5" t="s">
        <v>162</v>
      </c>
      <c r="D102" s="5" t="s">
        <v>106</v>
      </c>
      <c r="E102" s="5" t="s">
        <v>106</v>
      </c>
      <c r="F102" s="5" t="s">
        <v>494</v>
      </c>
      <c r="G102" s="5" t="s">
        <v>495</v>
      </c>
      <c r="H102" s="5" t="s">
        <v>496</v>
      </c>
      <c r="I102" s="5">
        <v>123121</v>
      </c>
      <c r="J102" s="5">
        <v>0</v>
      </c>
      <c r="K102" s="5">
        <v>0</v>
      </c>
      <c r="L102" s="5">
        <v>0</v>
      </c>
      <c r="M102" s="5" t="s">
        <v>503</v>
      </c>
      <c r="N102" s="5">
        <v>0</v>
      </c>
      <c r="O102" s="5" t="s">
        <v>503</v>
      </c>
      <c r="P102" s="5">
        <v>0</v>
      </c>
      <c r="Q102" s="5" t="s">
        <v>503</v>
      </c>
      <c r="R102" s="5" t="s">
        <v>1001</v>
      </c>
      <c r="S102" s="41" t="s">
        <v>1002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 s="0">
        <v>176</v>
      </c>
      <c r="C103" t="s" s="0">
        <v>162</v>
      </c>
      <c r="D103" t="s" s="0">
        <v>106</v>
      </c>
      <c r="E103" t="s" s="0">
        <v>185</v>
      </c>
      <c r="F103" t="s" s="0">
        <v>161</v>
      </c>
      <c r="G103" t="s" s="0">
        <v>161</v>
      </c>
      <c r="H103" t="s" s="0">
        <v>161</v>
      </c>
      <c r="I103" s="0">
        <v>0</v>
      </c>
      <c r="J103" s="0">
        <v>0</v>
      </c>
      <c r="K103" s="0">
        <v>0</v>
      </c>
      <c r="L103" s="0">
        <v>0</v>
      </c>
      <c r="M103" t="s" s="0">
        <v>503</v>
      </c>
      <c r="N103" s="0">
        <v>0</v>
      </c>
      <c r="O103" t="s" s="0">
        <v>503</v>
      </c>
      <c r="P103" s="0">
        <v>0</v>
      </c>
      <c r="Q103" t="s" s="0">
        <v>503</v>
      </c>
      <c r="R103" t="s" s="0">
        <v>1001</v>
      </c>
      <c r="S103" s="40" t="s">
        <v>1002</v>
      </c>
      <c r="T103" s="0">
        <v>0</v>
      </c>
      <c r="U103" s="0">
        <v>0</v>
      </c>
      <c r="V103" s="0">
        <v>0</v>
      </c>
      <c r="W103" s="0">
        <v>2</v>
      </c>
    </row>
    <row r="104" spans="2:23" s="64" customFormat="1">
      <c r="B104" s="64" t="s">
        <v>176</v>
      </c>
      <c r="C104" s="64" t="s">
        <v>162</v>
      </c>
      <c r="D104" s="64" t="s">
        <v>106</v>
      </c>
      <c r="E104" s="64" t="s">
        <v>107</v>
      </c>
      <c r="F104" s="64" t="s">
        <v>161</v>
      </c>
      <c r="G104" s="64" t="s">
        <v>161</v>
      </c>
      <c r="H104" s="64" t="s">
        <v>161</v>
      </c>
      <c r="I104" s="64">
        <v>0</v>
      </c>
      <c r="J104" s="64">
        <v>0</v>
      </c>
      <c r="K104" s="64">
        <v>0</v>
      </c>
      <c r="L104" s="64">
        <v>0</v>
      </c>
      <c r="M104" s="64" t="s">
        <v>503</v>
      </c>
      <c r="N104" s="64">
        <v>0</v>
      </c>
      <c r="O104" s="64" t="s">
        <v>503</v>
      </c>
      <c r="P104" s="64">
        <v>0</v>
      </c>
      <c r="Q104" s="64" t="s">
        <v>503</v>
      </c>
      <c r="R104" s="64" t="s">
        <v>1001</v>
      </c>
      <c r="S104" s="65" t="s">
        <v>1002</v>
      </c>
      <c r="T104" s="64">
        <v>0</v>
      </c>
      <c r="U104" s="64">
        <v>0</v>
      </c>
      <c r="V104" s="64">
        <v>0</v>
      </c>
      <c r="W104" s="64">
        <v>2</v>
      </c>
    </row>
    <row r="105" spans="2:23">
      <c r="B105" t="s" s="0">
        <v>176</v>
      </c>
      <c r="C105" t="s" s="0">
        <v>162</v>
      </c>
      <c r="D105" t="s" s="0">
        <v>106</v>
      </c>
      <c r="E105" t="s" s="0">
        <v>186</v>
      </c>
      <c r="F105" t="s" s="0">
        <v>494</v>
      </c>
      <c r="G105" t="s" s="0">
        <v>495</v>
      </c>
      <c r="H105" t="s" s="0">
        <v>496</v>
      </c>
      <c r="I105" s="0">
        <v>123121</v>
      </c>
      <c r="J105" s="0">
        <v>0</v>
      </c>
      <c r="K105" s="0">
        <v>0</v>
      </c>
      <c r="L105" s="0">
        <v>0</v>
      </c>
      <c r="M105" t="s" s="0">
        <v>503</v>
      </c>
      <c r="N105" s="0">
        <v>0</v>
      </c>
      <c r="O105" t="s" s="0">
        <v>503</v>
      </c>
      <c r="P105" s="0">
        <v>0</v>
      </c>
      <c r="Q105" t="s" s="0">
        <v>503</v>
      </c>
      <c r="R105" t="s" s="0">
        <v>1001</v>
      </c>
      <c r="S105" s="40" t="s">
        <v>1002</v>
      </c>
      <c r="T105" s="0">
        <v>0</v>
      </c>
      <c r="U105" s="0">
        <v>0</v>
      </c>
      <c r="V105" s="0">
        <v>0</v>
      </c>
      <c r="W105" s="0">
        <v>2</v>
      </c>
    </row>
    <row r="106" spans="2:23" s="5" customFormat="1">
      <c r="B106" s="5" t="s">
        <v>176</v>
      </c>
      <c r="C106" s="5" t="s">
        <v>162</v>
      </c>
      <c r="D106" s="5" t="s">
        <v>108</v>
      </c>
      <c r="E106" s="5" t="s">
        <v>108</v>
      </c>
      <c r="F106" s="5" t="s">
        <v>161</v>
      </c>
      <c r="G106" s="5" t="s">
        <v>161</v>
      </c>
      <c r="H106" s="5" t="s">
        <v>161</v>
      </c>
      <c r="I106" s="5">
        <v>0</v>
      </c>
      <c r="J106" s="5">
        <v>0</v>
      </c>
      <c r="K106" s="5">
        <v>0</v>
      </c>
      <c r="L106" s="5">
        <v>0</v>
      </c>
      <c r="M106" s="5" t="s">
        <v>503</v>
      </c>
      <c r="N106" s="5">
        <v>0</v>
      </c>
      <c r="O106" s="5" t="s">
        <v>503</v>
      </c>
      <c r="P106" s="5">
        <v>0</v>
      </c>
      <c r="Q106" s="5" t="s">
        <v>503</v>
      </c>
      <c r="R106" s="5" t="s">
        <v>1001</v>
      </c>
      <c r="S106" s="41" t="s">
        <v>1002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 s="0">
        <v>176</v>
      </c>
      <c r="C107" t="s" s="0">
        <v>162</v>
      </c>
      <c r="D107" t="s" s="0">
        <v>108</v>
      </c>
      <c r="E107" t="s" s="0">
        <v>109</v>
      </c>
      <c r="F107" t="s" s="0">
        <v>161</v>
      </c>
      <c r="G107" t="s" s="0">
        <v>161</v>
      </c>
      <c r="H107" t="s" s="0">
        <v>161</v>
      </c>
      <c r="I107" s="0">
        <v>0</v>
      </c>
      <c r="J107" s="0">
        <v>0</v>
      </c>
      <c r="K107" s="0">
        <v>0</v>
      </c>
      <c r="L107" s="0">
        <v>0</v>
      </c>
      <c r="M107" t="s" s="0">
        <v>503</v>
      </c>
      <c r="N107" s="0">
        <v>0</v>
      </c>
      <c r="O107" t="s" s="0">
        <v>503</v>
      </c>
      <c r="P107" s="0">
        <v>0</v>
      </c>
      <c r="Q107" t="s" s="0">
        <v>503</v>
      </c>
      <c r="R107" t="s" s="0">
        <v>1001</v>
      </c>
      <c r="S107" s="40" t="s">
        <v>1002</v>
      </c>
      <c r="T107" s="0">
        <v>0</v>
      </c>
      <c r="U107" s="0">
        <v>0</v>
      </c>
      <c r="V107" s="0">
        <v>0</v>
      </c>
      <c r="W107" s="0">
        <v>3</v>
      </c>
    </row>
    <row r="108" spans="2:23">
      <c r="B108" t="s" s="0">
        <v>176</v>
      </c>
      <c r="C108" t="s" s="0">
        <v>162</v>
      </c>
      <c r="D108" t="s" s="0">
        <v>108</v>
      </c>
      <c r="E108" t="s" s="0">
        <v>110</v>
      </c>
      <c r="F108" t="s" s="0">
        <v>161</v>
      </c>
      <c r="G108" t="s" s="0">
        <v>161</v>
      </c>
      <c r="H108" t="s" s="0">
        <v>161</v>
      </c>
      <c r="I108" s="0">
        <v>0</v>
      </c>
      <c r="J108" s="0">
        <v>0</v>
      </c>
      <c r="K108" s="0">
        <v>0</v>
      </c>
      <c r="L108" s="0">
        <v>0</v>
      </c>
      <c r="M108" t="s" s="0">
        <v>503</v>
      </c>
      <c r="N108" s="0">
        <v>0</v>
      </c>
      <c r="O108" t="s" s="0">
        <v>503</v>
      </c>
      <c r="P108" s="0">
        <v>0</v>
      </c>
      <c r="Q108" t="s" s="0">
        <v>503</v>
      </c>
      <c r="R108" t="s" s="0">
        <v>1001</v>
      </c>
      <c r="S108" s="40" t="s">
        <v>1002</v>
      </c>
      <c r="T108" s="0">
        <v>0</v>
      </c>
      <c r="U108" s="0">
        <v>0</v>
      </c>
      <c r="V108" s="0">
        <v>0</v>
      </c>
      <c r="W108" s="0">
        <v>3</v>
      </c>
    </row>
    <row r="109" spans="2:23">
      <c r="B109" t="s" s="0">
        <v>176</v>
      </c>
      <c r="C109" t="s" s="0">
        <v>162</v>
      </c>
      <c r="D109" t="s" s="0">
        <v>111</v>
      </c>
      <c r="E109" t="s" s="0">
        <v>111</v>
      </c>
      <c r="F109" t="s" s="0">
        <v>161</v>
      </c>
      <c r="G109" t="s" s="0">
        <v>161</v>
      </c>
      <c r="H109" t="s" s="0">
        <v>161</v>
      </c>
      <c r="I109" s="0">
        <v>0</v>
      </c>
      <c r="J109" s="0">
        <v>0</v>
      </c>
      <c r="K109" s="0">
        <v>0</v>
      </c>
      <c r="L109" s="0">
        <v>0</v>
      </c>
      <c r="M109" t="s" s="0">
        <v>503</v>
      </c>
      <c r="N109" s="0">
        <v>0</v>
      </c>
      <c r="O109" t="s" s="0">
        <v>503</v>
      </c>
      <c r="P109" s="0">
        <v>0</v>
      </c>
      <c r="Q109" t="s" s="0">
        <v>503</v>
      </c>
      <c r="R109" t="s" s="0">
        <v>1001</v>
      </c>
      <c r="S109" s="40" t="s">
        <v>1002</v>
      </c>
      <c r="T109" s="0">
        <v>0</v>
      </c>
      <c r="U109" s="0">
        <v>0</v>
      </c>
      <c r="V109" s="0">
        <v>1</v>
      </c>
      <c r="W109" s="0">
        <v>4</v>
      </c>
    </row>
    <row r="110" spans="2:23">
      <c r="B110" t="s" s="0">
        <v>176</v>
      </c>
      <c r="C110" t="s" s="0">
        <v>162</v>
      </c>
      <c r="D110" t="s" s="0">
        <v>112</v>
      </c>
      <c r="E110" t="s" s="0">
        <v>112</v>
      </c>
      <c r="F110" t="s" s="0">
        <v>161</v>
      </c>
      <c r="G110" t="s" s="0">
        <v>161</v>
      </c>
      <c r="H110" t="s" s="0">
        <v>161</v>
      </c>
      <c r="I110" s="0">
        <v>0</v>
      </c>
      <c r="J110" s="0">
        <v>0</v>
      </c>
      <c r="K110" s="0">
        <v>0</v>
      </c>
      <c r="L110" s="0">
        <v>0</v>
      </c>
      <c r="M110" t="s" s="0">
        <v>503</v>
      </c>
      <c r="N110" s="0">
        <v>0</v>
      </c>
      <c r="O110" t="s" s="0">
        <v>503</v>
      </c>
      <c r="P110" s="0">
        <v>0</v>
      </c>
      <c r="Q110" t="s" s="0">
        <v>503</v>
      </c>
      <c r="R110" t="s" s="0">
        <v>1001</v>
      </c>
      <c r="S110" s="40" t="s">
        <v>1002</v>
      </c>
      <c r="T110" s="0">
        <v>0</v>
      </c>
      <c r="U110" s="0">
        <v>0</v>
      </c>
      <c r="V110" s="0">
        <v>1</v>
      </c>
      <c r="W110" s="0">
        <v>5</v>
      </c>
    </row>
    <row r="111" spans="2:23">
      <c r="B111" t="s" s="0">
        <v>176</v>
      </c>
      <c r="C111" t="s" s="0">
        <v>162</v>
      </c>
      <c r="D111" t="s" s="0">
        <v>112</v>
      </c>
      <c r="E111" t="s" s="0">
        <v>219</v>
      </c>
      <c r="F111" t="s" s="0">
        <v>161</v>
      </c>
      <c r="G111" t="s" s="0">
        <v>161</v>
      </c>
      <c r="H111" t="s" s="0">
        <v>161</v>
      </c>
      <c r="I111" s="0">
        <v>0</v>
      </c>
      <c r="J111" s="0">
        <v>0</v>
      </c>
      <c r="K111" s="0">
        <v>0</v>
      </c>
      <c r="L111" s="0">
        <v>0</v>
      </c>
      <c r="M111" t="s" s="0">
        <v>503</v>
      </c>
      <c r="N111" s="0">
        <v>0</v>
      </c>
      <c r="O111" t="s" s="0">
        <v>503</v>
      </c>
      <c r="P111" s="0">
        <v>0</v>
      </c>
      <c r="Q111" t="s" s="0">
        <v>503</v>
      </c>
      <c r="R111" t="s" s="0">
        <v>1001</v>
      </c>
      <c r="S111" s="40" t="s">
        <v>1002</v>
      </c>
      <c r="T111" s="0">
        <v>0</v>
      </c>
      <c r="U111" s="0">
        <v>0</v>
      </c>
      <c r="V111" s="0">
        <v>0</v>
      </c>
      <c r="W111" s="0">
        <v>5</v>
      </c>
    </row>
    <row r="112" spans="2:23" s="5" customFormat="1">
      <c r="B112" s="5" t="s">
        <v>176</v>
      </c>
      <c r="C112" s="5" t="s">
        <v>162</v>
      </c>
      <c r="D112" s="5" t="s">
        <v>21</v>
      </c>
      <c r="E112" s="5" t="s">
        <v>21</v>
      </c>
      <c r="F112" s="5" t="s">
        <v>161</v>
      </c>
      <c r="G112" s="5" t="s">
        <v>161</v>
      </c>
      <c r="H112" s="5" t="s">
        <v>161</v>
      </c>
      <c r="I112" s="5">
        <v>0</v>
      </c>
      <c r="J112" s="5">
        <v>0</v>
      </c>
      <c r="K112" s="5">
        <v>0</v>
      </c>
      <c r="L112" s="5">
        <v>0</v>
      </c>
      <c r="M112" s="5" t="s">
        <v>503</v>
      </c>
      <c r="N112" s="5">
        <v>0</v>
      </c>
      <c r="O112" s="5" t="s">
        <v>503</v>
      </c>
      <c r="P112" s="5">
        <v>0</v>
      </c>
      <c r="Q112" s="5" t="s">
        <v>503</v>
      </c>
      <c r="R112" s="5" t="s">
        <v>1001</v>
      </c>
      <c r="S112" s="41" t="s">
        <v>1002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 s="0">
        <v>176</v>
      </c>
      <c r="C113" t="s" s="0">
        <v>163</v>
      </c>
      <c r="D113" t="s" s="0">
        <v>28</v>
      </c>
      <c r="E113" t="s" s="0">
        <v>163</v>
      </c>
      <c r="F113" t="s" s="0">
        <v>161</v>
      </c>
      <c r="G113" t="s" s="0">
        <v>161</v>
      </c>
      <c r="H113" t="s" s="0">
        <v>161</v>
      </c>
      <c r="I113" s="0">
        <v>0</v>
      </c>
      <c r="J113" s="0">
        <v>0</v>
      </c>
      <c r="K113" s="0">
        <v>0</v>
      </c>
      <c r="L113" s="0">
        <v>0</v>
      </c>
      <c r="M113" t="s" s="0">
        <v>503</v>
      </c>
      <c r="N113" s="0">
        <v>0</v>
      </c>
      <c r="O113" t="s" s="0">
        <v>503</v>
      </c>
      <c r="P113" s="0">
        <v>0</v>
      </c>
      <c r="Q113" t="s" s="0">
        <v>503</v>
      </c>
      <c r="R113" t="s" s="0">
        <v>1003</v>
      </c>
      <c r="S113" s="40" t="s">
        <v>1004</v>
      </c>
      <c r="T113" s="0">
        <v>0</v>
      </c>
      <c r="U113" s="0">
        <v>1</v>
      </c>
      <c r="V113" s="0">
        <v>1</v>
      </c>
      <c r="W113" s="0">
        <v>7</v>
      </c>
    </row>
    <row r="114" spans="2:23">
      <c r="B114" t="s" s="0">
        <v>176</v>
      </c>
      <c r="C114" t="s" s="0">
        <v>163</v>
      </c>
      <c r="D114" t="s" s="0">
        <v>103</v>
      </c>
      <c r="E114" t="s" s="0">
        <v>103</v>
      </c>
      <c r="F114" t="s" s="0">
        <v>161</v>
      </c>
      <c r="G114" t="s" s="0">
        <v>161</v>
      </c>
      <c r="H114" t="s" s="0">
        <v>161</v>
      </c>
      <c r="I114" s="0">
        <v>0</v>
      </c>
      <c r="J114" s="0">
        <v>0</v>
      </c>
      <c r="K114" s="0">
        <v>0</v>
      </c>
      <c r="L114" s="0">
        <v>0</v>
      </c>
      <c r="M114" t="s" s="0">
        <v>503</v>
      </c>
      <c r="N114" s="0">
        <v>0</v>
      </c>
      <c r="O114" t="s" s="0">
        <v>503</v>
      </c>
      <c r="P114" s="0">
        <v>0</v>
      </c>
      <c r="Q114" t="s" s="0">
        <v>503</v>
      </c>
      <c r="R114" t="s" s="0">
        <v>1003</v>
      </c>
      <c r="S114" s="40" t="s">
        <v>1004</v>
      </c>
      <c r="T114" s="0">
        <v>0</v>
      </c>
      <c r="U114" s="0">
        <v>0</v>
      </c>
      <c r="V114" s="0">
        <v>1</v>
      </c>
      <c r="W114" s="0">
        <v>1</v>
      </c>
    </row>
    <row r="115" spans="2:23">
      <c r="B115" t="s" s="0">
        <v>176</v>
      </c>
      <c r="C115" t="s" s="0">
        <v>163</v>
      </c>
      <c r="D115" t="s" s="0">
        <v>103</v>
      </c>
      <c r="E115" t="s" s="0">
        <v>104</v>
      </c>
      <c r="F115" t="s" s="0">
        <v>161</v>
      </c>
      <c r="G115" t="s" s="0">
        <v>161</v>
      </c>
      <c r="H115" t="s" s="0">
        <v>161</v>
      </c>
      <c r="I115" s="0">
        <v>0</v>
      </c>
      <c r="J115" s="0">
        <v>0</v>
      </c>
      <c r="K115" s="0">
        <v>0</v>
      </c>
      <c r="L115" s="0">
        <v>0</v>
      </c>
      <c r="M115" t="s" s="0">
        <v>503</v>
      </c>
      <c r="N115" s="0">
        <v>0</v>
      </c>
      <c r="O115" t="s" s="0">
        <v>503</v>
      </c>
      <c r="P115" s="0">
        <v>0</v>
      </c>
      <c r="Q115" t="s" s="0">
        <v>503</v>
      </c>
      <c r="R115" t="s" s="0">
        <v>1003</v>
      </c>
      <c r="S115" s="40" t="s">
        <v>1004</v>
      </c>
      <c r="T115" s="0">
        <v>0</v>
      </c>
      <c r="U115" s="0">
        <v>0</v>
      </c>
      <c r="V115" s="0">
        <v>0</v>
      </c>
      <c r="W115" s="0">
        <v>1</v>
      </c>
    </row>
    <row r="116" spans="2:23">
      <c r="B116" t="s" s="0">
        <v>176</v>
      </c>
      <c r="C116" t="s" s="0">
        <v>163</v>
      </c>
      <c r="D116" t="s" s="0">
        <v>103</v>
      </c>
      <c r="E116" t="s" s="0">
        <v>179</v>
      </c>
      <c r="F116" t="s" s="0">
        <v>161</v>
      </c>
      <c r="G116" t="s" s="0">
        <v>161</v>
      </c>
      <c r="H116" t="s" s="0">
        <v>161</v>
      </c>
      <c r="I116" s="0">
        <v>0</v>
      </c>
      <c r="J116" s="0">
        <v>0</v>
      </c>
      <c r="K116" s="0">
        <v>0</v>
      </c>
      <c r="L116" s="0">
        <v>0</v>
      </c>
      <c r="M116" t="s" s="0">
        <v>503</v>
      </c>
      <c r="N116" s="0">
        <v>0</v>
      </c>
      <c r="O116" t="s" s="0">
        <v>503</v>
      </c>
      <c r="P116" s="0">
        <v>0</v>
      </c>
      <c r="Q116" t="s" s="0">
        <v>503</v>
      </c>
      <c r="R116" t="s" s="0">
        <v>1003</v>
      </c>
      <c r="S116" s="40" t="s">
        <v>1004</v>
      </c>
      <c r="T116" s="0">
        <v>0</v>
      </c>
      <c r="U116" s="0">
        <v>0</v>
      </c>
      <c r="V116" s="0">
        <v>0</v>
      </c>
      <c r="W116" s="0">
        <v>1</v>
      </c>
    </row>
    <row r="117" spans="2:23" s="5" customFormat="1">
      <c r="B117" s="5" t="s">
        <v>176</v>
      </c>
      <c r="C117" s="5" t="s">
        <v>163</v>
      </c>
      <c r="D117" s="5" t="s">
        <v>103</v>
      </c>
      <c r="E117" s="5" t="s">
        <v>105</v>
      </c>
      <c r="F117" s="5" t="s">
        <v>161</v>
      </c>
      <c r="G117" s="5" t="s">
        <v>161</v>
      </c>
      <c r="H117" s="5" t="s">
        <v>161</v>
      </c>
      <c r="I117" s="5">
        <v>0</v>
      </c>
      <c r="J117" s="5">
        <v>0</v>
      </c>
      <c r="K117" s="5">
        <v>0</v>
      </c>
      <c r="L117" s="5">
        <v>0</v>
      </c>
      <c r="M117" s="5" t="s">
        <v>503</v>
      </c>
      <c r="N117" s="5">
        <v>0</v>
      </c>
      <c r="O117" s="5" t="s">
        <v>503</v>
      </c>
      <c r="P117" s="5">
        <v>0</v>
      </c>
      <c r="Q117" s="5" t="s">
        <v>503</v>
      </c>
      <c r="R117" s="5" t="s">
        <v>1003</v>
      </c>
      <c r="S117" s="41" t="s">
        <v>1004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 s="0">
        <v>176</v>
      </c>
      <c r="C118" t="s" s="0">
        <v>163</v>
      </c>
      <c r="D118" t="s" s="0">
        <v>106</v>
      </c>
      <c r="E118" t="s" s="0">
        <v>106</v>
      </c>
      <c r="F118" t="s" s="0">
        <v>161</v>
      </c>
      <c r="G118" t="s" s="0">
        <v>161</v>
      </c>
      <c r="H118" t="s" s="0">
        <v>161</v>
      </c>
      <c r="I118" s="0">
        <v>0</v>
      </c>
      <c r="J118" s="0">
        <v>0</v>
      </c>
      <c r="K118" s="0">
        <v>0</v>
      </c>
      <c r="L118" s="0">
        <v>0</v>
      </c>
      <c r="M118" t="s" s="0">
        <v>503</v>
      </c>
      <c r="N118" s="0">
        <v>0</v>
      </c>
      <c r="O118" t="s" s="0">
        <v>503</v>
      </c>
      <c r="P118" s="0">
        <v>0</v>
      </c>
      <c r="Q118" t="s" s="0">
        <v>503</v>
      </c>
      <c r="R118" t="s" s="0">
        <v>1003</v>
      </c>
      <c r="S118" s="40" t="s">
        <v>1004</v>
      </c>
      <c r="T118" s="0">
        <v>0</v>
      </c>
      <c r="U118" s="0">
        <v>0</v>
      </c>
      <c r="V118" s="0">
        <v>1</v>
      </c>
      <c r="W118" s="0">
        <v>2</v>
      </c>
    </row>
    <row r="119" spans="2:23">
      <c r="B119" t="s" s="0">
        <v>176</v>
      </c>
      <c r="C119" t="s" s="0">
        <v>163</v>
      </c>
      <c r="D119" t="s" s="0">
        <v>106</v>
      </c>
      <c r="E119" t="s" s="0">
        <v>107</v>
      </c>
      <c r="F119" t="s" s="0">
        <v>161</v>
      </c>
      <c r="G119" t="s" s="0">
        <v>161</v>
      </c>
      <c r="H119" t="s" s="0">
        <v>161</v>
      </c>
      <c r="I119" s="0">
        <v>0</v>
      </c>
      <c r="J119" s="0">
        <v>0</v>
      </c>
      <c r="K119" s="0">
        <v>0</v>
      </c>
      <c r="L119" s="0">
        <v>0</v>
      </c>
      <c r="M119" t="s" s="0">
        <v>503</v>
      </c>
      <c r="N119" s="0">
        <v>0</v>
      </c>
      <c r="O119" t="s" s="0">
        <v>503</v>
      </c>
      <c r="P119" s="0">
        <v>0</v>
      </c>
      <c r="Q119" t="s" s="0">
        <v>503</v>
      </c>
      <c r="R119" t="s" s="0">
        <v>1003</v>
      </c>
      <c r="S119" s="40" t="s">
        <v>1004</v>
      </c>
      <c r="T119" s="0">
        <v>0</v>
      </c>
      <c r="U119" s="0">
        <v>0</v>
      </c>
      <c r="V119" s="0">
        <v>0</v>
      </c>
      <c r="W119" s="0">
        <v>2</v>
      </c>
    </row>
    <row r="120" spans="2:23">
      <c r="B120" t="s" s="0">
        <v>176</v>
      </c>
      <c r="C120" t="s" s="0">
        <v>163</v>
      </c>
      <c r="D120" t="s" s="0">
        <v>106</v>
      </c>
      <c r="E120" t="s" s="0">
        <v>185</v>
      </c>
      <c r="F120" t="s" s="0">
        <v>161</v>
      </c>
      <c r="G120" t="s" s="0">
        <v>161</v>
      </c>
      <c r="H120" t="s" s="0">
        <v>161</v>
      </c>
      <c r="I120" s="0">
        <v>0</v>
      </c>
      <c r="J120" s="0">
        <v>0</v>
      </c>
      <c r="K120" s="0">
        <v>0</v>
      </c>
      <c r="L120" s="0">
        <v>0</v>
      </c>
      <c r="M120" t="s" s="0">
        <v>503</v>
      </c>
      <c r="N120" s="0">
        <v>0</v>
      </c>
      <c r="O120" t="s" s="0">
        <v>503</v>
      </c>
      <c r="P120" s="0">
        <v>0</v>
      </c>
      <c r="Q120" t="s" s="0">
        <v>503</v>
      </c>
      <c r="R120" t="s" s="0">
        <v>1003</v>
      </c>
      <c r="S120" s="40" t="s">
        <v>1004</v>
      </c>
      <c r="T120" s="0">
        <v>0</v>
      </c>
      <c r="U120" s="0">
        <v>0</v>
      </c>
      <c r="V120" s="0">
        <v>0</v>
      </c>
      <c r="W120" s="0">
        <v>2</v>
      </c>
    </row>
    <row r="121" spans="2:23">
      <c r="B121" t="s" s="0">
        <v>176</v>
      </c>
      <c r="C121" t="s" s="0">
        <v>163</v>
      </c>
      <c r="D121" t="s" s="0">
        <v>106</v>
      </c>
      <c r="E121" t="s" s="0">
        <v>186</v>
      </c>
      <c r="F121" t="s" s="0">
        <v>161</v>
      </c>
      <c r="G121" t="s" s="0">
        <v>161</v>
      </c>
      <c r="H121" t="s" s="0">
        <v>161</v>
      </c>
      <c r="I121" s="0">
        <v>0</v>
      </c>
      <c r="J121" s="0">
        <v>0</v>
      </c>
      <c r="K121" s="0">
        <v>0</v>
      </c>
      <c r="L121" s="0">
        <v>0</v>
      </c>
      <c r="M121" t="s" s="0">
        <v>503</v>
      </c>
      <c r="N121" s="0">
        <v>0</v>
      </c>
      <c r="O121" t="s" s="0">
        <v>503</v>
      </c>
      <c r="P121" s="0">
        <v>0</v>
      </c>
      <c r="Q121" t="s" s="0">
        <v>503</v>
      </c>
      <c r="R121" t="s" s="0">
        <v>1003</v>
      </c>
      <c r="S121" s="40" t="s">
        <v>1004</v>
      </c>
      <c r="T121" s="0">
        <v>0</v>
      </c>
      <c r="U121" s="0">
        <v>0</v>
      </c>
      <c r="V121" s="0">
        <v>0</v>
      </c>
      <c r="W121" s="0">
        <v>2</v>
      </c>
    </row>
    <row r="122" spans="2:23">
      <c r="B122" t="s" s="0">
        <v>176</v>
      </c>
      <c r="C122" t="s" s="0">
        <v>163</v>
      </c>
      <c r="D122" t="s" s="0">
        <v>108</v>
      </c>
      <c r="E122" t="s" s="0">
        <v>108</v>
      </c>
      <c r="F122" t="s" s="0">
        <v>161</v>
      </c>
      <c r="G122" t="s" s="0">
        <v>161</v>
      </c>
      <c r="H122" t="s" s="0">
        <v>161</v>
      </c>
      <c r="I122" s="0">
        <v>0</v>
      </c>
      <c r="J122" s="0">
        <v>0</v>
      </c>
      <c r="K122" s="0">
        <v>0</v>
      </c>
      <c r="L122" s="0">
        <v>0</v>
      </c>
      <c r="M122" t="s" s="0">
        <v>503</v>
      </c>
      <c r="N122" s="0">
        <v>0</v>
      </c>
      <c r="O122" t="s" s="0">
        <v>503</v>
      </c>
      <c r="P122" s="0">
        <v>0</v>
      </c>
      <c r="Q122" t="s" s="0">
        <v>503</v>
      </c>
      <c r="R122" t="s" s="0">
        <v>1003</v>
      </c>
      <c r="S122" s="40" t="s">
        <v>1004</v>
      </c>
      <c r="T122" s="0">
        <v>0</v>
      </c>
      <c r="U122" s="0">
        <v>0</v>
      </c>
      <c r="V122" s="0">
        <v>1</v>
      </c>
      <c r="W122" s="0">
        <v>3</v>
      </c>
    </row>
    <row r="123" spans="2:23">
      <c r="B123" t="s" s="0">
        <v>176</v>
      </c>
      <c r="C123" t="s" s="0">
        <v>163</v>
      </c>
      <c r="D123" t="s" s="0">
        <v>108</v>
      </c>
      <c r="E123" t="s" s="0">
        <v>109</v>
      </c>
      <c r="F123" t="s" s="0">
        <v>161</v>
      </c>
      <c r="G123" t="s" s="0">
        <v>161</v>
      </c>
      <c r="H123" t="s" s="0">
        <v>161</v>
      </c>
      <c r="I123" s="0">
        <v>0</v>
      </c>
      <c r="J123" s="0">
        <v>0</v>
      </c>
      <c r="K123" s="0">
        <v>0</v>
      </c>
      <c r="L123" s="0">
        <v>0</v>
      </c>
      <c r="M123" t="s" s="0">
        <v>503</v>
      </c>
      <c r="N123" s="0">
        <v>0</v>
      </c>
      <c r="O123" t="s" s="0">
        <v>503</v>
      </c>
      <c r="P123" s="0">
        <v>0</v>
      </c>
      <c r="Q123" t="s" s="0">
        <v>503</v>
      </c>
      <c r="R123" t="s" s="0">
        <v>1003</v>
      </c>
      <c r="S123" s="40" t="s">
        <v>1004</v>
      </c>
      <c r="T123" s="0">
        <v>0</v>
      </c>
      <c r="U123" s="0">
        <v>0</v>
      </c>
      <c r="V123" s="0">
        <v>0</v>
      </c>
      <c r="W123" s="0">
        <v>3</v>
      </c>
    </row>
    <row r="124" spans="2:23">
      <c r="B124" t="s" s="0">
        <v>176</v>
      </c>
      <c r="C124" t="s" s="0">
        <v>163</v>
      </c>
      <c r="D124" t="s" s="0">
        <v>108</v>
      </c>
      <c r="E124" t="s" s="0">
        <v>110</v>
      </c>
      <c r="F124" t="s" s="0">
        <v>161</v>
      </c>
      <c r="G124" t="s" s="0">
        <v>161</v>
      </c>
      <c r="H124" t="s" s="0">
        <v>161</v>
      </c>
      <c r="I124" s="0">
        <v>0</v>
      </c>
      <c r="J124" s="0">
        <v>0</v>
      </c>
      <c r="K124" s="0">
        <v>0</v>
      </c>
      <c r="L124" s="0">
        <v>0</v>
      </c>
      <c r="M124" t="s" s="0">
        <v>503</v>
      </c>
      <c r="N124" s="0">
        <v>0</v>
      </c>
      <c r="O124" t="s" s="0">
        <v>503</v>
      </c>
      <c r="P124" s="0">
        <v>0</v>
      </c>
      <c r="Q124" t="s" s="0">
        <v>503</v>
      </c>
      <c r="R124" t="s" s="0">
        <v>1003</v>
      </c>
      <c r="S124" s="40" t="s">
        <v>1004</v>
      </c>
      <c r="T124" s="0">
        <v>0</v>
      </c>
      <c r="U124" s="0">
        <v>0</v>
      </c>
      <c r="V124" s="0">
        <v>0</v>
      </c>
      <c r="W124" s="0">
        <v>3</v>
      </c>
    </row>
    <row r="125" spans="2:23">
      <c r="B125" t="s" s="0">
        <v>176</v>
      </c>
      <c r="C125" t="s" s="0">
        <v>163</v>
      </c>
      <c r="D125" t="s" s="0">
        <v>111</v>
      </c>
      <c r="E125" t="s" s="0">
        <v>111</v>
      </c>
      <c r="F125" t="s" s="0">
        <v>161</v>
      </c>
      <c r="G125" t="s" s="0">
        <v>161</v>
      </c>
      <c r="H125" t="s" s="0">
        <v>161</v>
      </c>
      <c r="I125" s="0">
        <v>0</v>
      </c>
      <c r="J125" s="0">
        <v>0</v>
      </c>
      <c r="K125" s="0">
        <v>0</v>
      </c>
      <c r="L125" s="0">
        <v>0</v>
      </c>
      <c r="M125" t="s" s="0">
        <v>503</v>
      </c>
      <c r="N125" s="0">
        <v>0</v>
      </c>
      <c r="O125" t="s" s="0">
        <v>503</v>
      </c>
      <c r="P125" s="0">
        <v>0</v>
      </c>
      <c r="Q125" t="s" s="0">
        <v>503</v>
      </c>
      <c r="R125" t="s" s="0">
        <v>1003</v>
      </c>
      <c r="S125" s="40" t="s">
        <v>1004</v>
      </c>
      <c r="T125" s="0">
        <v>0</v>
      </c>
      <c r="U125" s="0">
        <v>0</v>
      </c>
      <c r="V125" s="0">
        <v>1</v>
      </c>
      <c r="W125" s="0">
        <v>4</v>
      </c>
    </row>
    <row r="126" spans="2:23">
      <c r="B126" t="s" s="0">
        <v>176</v>
      </c>
      <c r="C126" t="s" s="0">
        <v>163</v>
      </c>
      <c r="D126" t="s" s="0">
        <v>112</v>
      </c>
      <c r="E126" t="s" s="0">
        <v>112</v>
      </c>
      <c r="F126" t="s" s="0">
        <v>161</v>
      </c>
      <c r="G126" t="s" s="0">
        <v>161</v>
      </c>
      <c r="H126" t="s" s="0">
        <v>161</v>
      </c>
      <c r="I126" s="0">
        <v>0</v>
      </c>
      <c r="J126" s="0">
        <v>0</v>
      </c>
      <c r="K126" s="0">
        <v>0</v>
      </c>
      <c r="L126" s="0">
        <v>0</v>
      </c>
      <c r="M126" t="s" s="0">
        <v>503</v>
      </c>
      <c r="N126" s="0">
        <v>0</v>
      </c>
      <c r="O126" t="s" s="0">
        <v>503</v>
      </c>
      <c r="P126" s="0">
        <v>0</v>
      </c>
      <c r="Q126" t="s" s="0">
        <v>503</v>
      </c>
      <c r="R126" t="s" s="0">
        <v>1003</v>
      </c>
      <c r="S126" s="40" t="s">
        <v>1004</v>
      </c>
      <c r="T126" s="0">
        <v>0</v>
      </c>
      <c r="U126" s="0">
        <v>0</v>
      </c>
      <c r="V126" s="0">
        <v>1</v>
      </c>
      <c r="W126" s="0">
        <v>5</v>
      </c>
    </row>
    <row r="127" spans="2:23">
      <c r="B127" t="s" s="0">
        <v>176</v>
      </c>
      <c r="C127" t="s" s="0">
        <v>163</v>
      </c>
      <c r="D127" t="s" s="0">
        <v>112</v>
      </c>
      <c r="E127" t="s" s="0">
        <v>219</v>
      </c>
      <c r="F127" t="s" s="0">
        <v>161</v>
      </c>
      <c r="G127" t="s" s="0">
        <v>161</v>
      </c>
      <c r="H127" t="s" s="0">
        <v>161</v>
      </c>
      <c r="I127" s="0">
        <v>0</v>
      </c>
      <c r="J127" s="0">
        <v>0</v>
      </c>
      <c r="K127" s="0">
        <v>0</v>
      </c>
      <c r="L127" s="0">
        <v>0</v>
      </c>
      <c r="M127" t="s" s="0">
        <v>503</v>
      </c>
      <c r="N127" s="0">
        <v>0</v>
      </c>
      <c r="O127" t="s" s="0">
        <v>503</v>
      </c>
      <c r="P127" s="0">
        <v>0</v>
      </c>
      <c r="Q127" t="s" s="0">
        <v>503</v>
      </c>
      <c r="R127" t="s" s="0">
        <v>1003</v>
      </c>
      <c r="S127" s="40" t="s">
        <v>1004</v>
      </c>
      <c r="T127" s="0">
        <v>0</v>
      </c>
      <c r="U127" s="0">
        <v>0</v>
      </c>
      <c r="V127" s="0">
        <v>0</v>
      </c>
      <c r="W127" s="0">
        <v>5</v>
      </c>
    </row>
    <row r="128" spans="2:23">
      <c r="B128" t="s" s="0">
        <v>176</v>
      </c>
      <c r="C128" t="s" s="0">
        <v>163</v>
      </c>
      <c r="D128" t="s" s="0">
        <v>21</v>
      </c>
      <c r="E128" t="s" s="0">
        <v>21</v>
      </c>
      <c r="F128" t="s" s="0">
        <v>161</v>
      </c>
      <c r="G128" t="s" s="0">
        <v>161</v>
      </c>
      <c r="H128" t="s" s="0">
        <v>161</v>
      </c>
      <c r="I128" s="0">
        <v>0</v>
      </c>
      <c r="J128" s="0">
        <v>0</v>
      </c>
      <c r="K128" s="0">
        <v>0</v>
      </c>
      <c r="L128" s="0">
        <v>0</v>
      </c>
      <c r="M128" t="s" s="0">
        <v>503</v>
      </c>
      <c r="N128" s="0">
        <v>0</v>
      </c>
      <c r="O128" t="s" s="0">
        <v>503</v>
      </c>
      <c r="P128" s="0">
        <v>0</v>
      </c>
      <c r="Q128" t="s" s="0">
        <v>503</v>
      </c>
      <c r="R128" t="s" s="0">
        <v>1003</v>
      </c>
      <c r="S128" s="40" t="s">
        <v>1004</v>
      </c>
      <c r="T128" s="0">
        <v>0</v>
      </c>
      <c r="U128" s="0">
        <v>0</v>
      </c>
      <c r="V128" s="0">
        <v>1</v>
      </c>
      <c r="W128" s="0">
        <v>7</v>
      </c>
    </row>
    <row r="129" spans="2:23">
      <c r="B129" t="s" s="0">
        <v>176</v>
      </c>
      <c r="C129" t="s" s="0">
        <v>357</v>
      </c>
      <c r="D129" t="s" s="0">
        <v>28</v>
      </c>
      <c r="E129" t="s" s="0">
        <v>357</v>
      </c>
      <c r="F129" t="s" s="0">
        <v>161</v>
      </c>
      <c r="G129" t="s" s="0">
        <v>161</v>
      </c>
      <c r="H129" t="s" s="0">
        <v>161</v>
      </c>
      <c r="I129" s="0">
        <v>0</v>
      </c>
      <c r="J129" s="0">
        <v>0</v>
      </c>
      <c r="K129" s="0">
        <v>0</v>
      </c>
      <c r="L129" s="0">
        <v>0</v>
      </c>
      <c r="M129" t="s" s="0">
        <v>503</v>
      </c>
      <c r="N129" s="0">
        <v>0</v>
      </c>
      <c r="O129" t="s" s="0">
        <v>503</v>
      </c>
      <c r="P129" s="0">
        <v>0</v>
      </c>
      <c r="Q129" t="s" s="0">
        <v>503</v>
      </c>
      <c r="R129" t="s" s="0">
        <v>1005</v>
      </c>
      <c r="S129" s="40" t="s">
        <v>1006</v>
      </c>
      <c r="T129" s="0">
        <v>0</v>
      </c>
      <c r="U129" s="0">
        <v>1</v>
      </c>
      <c r="V129" s="0">
        <v>1</v>
      </c>
      <c r="W129" s="0">
        <v>7</v>
      </c>
    </row>
    <row r="130" spans="2:23">
      <c r="B130" t="s" s="0">
        <v>176</v>
      </c>
      <c r="C130" t="s" s="0">
        <v>357</v>
      </c>
      <c r="D130" t="s" s="0">
        <v>103</v>
      </c>
      <c r="E130" t="s" s="0">
        <v>103</v>
      </c>
      <c r="F130" t="s" s="0">
        <v>161</v>
      </c>
      <c r="G130" t="s" s="0">
        <v>161</v>
      </c>
      <c r="H130" t="s" s="0">
        <v>161</v>
      </c>
      <c r="I130" s="0">
        <v>0</v>
      </c>
      <c r="J130" s="0">
        <v>0</v>
      </c>
      <c r="K130" s="0">
        <v>0</v>
      </c>
      <c r="L130" s="0">
        <v>0</v>
      </c>
      <c r="M130" t="s" s="0">
        <v>503</v>
      </c>
      <c r="N130" s="0">
        <v>0</v>
      </c>
      <c r="O130" t="s" s="0">
        <v>503</v>
      </c>
      <c r="P130" s="0">
        <v>0</v>
      </c>
      <c r="Q130" t="s" s="0">
        <v>503</v>
      </c>
      <c r="R130" t="s" s="0">
        <v>1005</v>
      </c>
      <c r="S130" s="40" t="s">
        <v>1006</v>
      </c>
      <c r="T130" s="0">
        <v>0</v>
      </c>
      <c r="U130" s="0">
        <v>0</v>
      </c>
      <c r="V130" s="0">
        <v>1</v>
      </c>
      <c r="W130" s="0">
        <v>1</v>
      </c>
    </row>
    <row r="131" spans="2:23" s="5" customFormat="1">
      <c r="B131" s="5" t="s">
        <v>176</v>
      </c>
      <c r="C131" s="5" t="s">
        <v>357</v>
      </c>
      <c r="D131" s="5" t="s">
        <v>103</v>
      </c>
      <c r="E131" s="5" t="s">
        <v>105</v>
      </c>
      <c r="F131" s="5" t="s">
        <v>161</v>
      </c>
      <c r="G131" s="5" t="s">
        <v>161</v>
      </c>
      <c r="H131" s="5" t="s">
        <v>161</v>
      </c>
      <c r="I131" s="5">
        <v>0</v>
      </c>
      <c r="J131" s="5">
        <v>0</v>
      </c>
      <c r="K131" s="5">
        <v>0</v>
      </c>
      <c r="L131" s="5">
        <v>0</v>
      </c>
      <c r="M131" s="5" t="s">
        <v>503</v>
      </c>
      <c r="N131" s="5">
        <v>0</v>
      </c>
      <c r="O131" s="5" t="s">
        <v>503</v>
      </c>
      <c r="P131" s="5">
        <v>0</v>
      </c>
      <c r="Q131" s="5" t="s">
        <v>503</v>
      </c>
      <c r="R131" s="5" t="s">
        <v>1005</v>
      </c>
      <c r="S131" s="41" t="s">
        <v>1006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 s="0">
        <v>176</v>
      </c>
      <c r="C132" t="s" s="0">
        <v>357</v>
      </c>
      <c r="D132" t="s" s="0">
        <v>103</v>
      </c>
      <c r="E132" t="s" s="0">
        <v>179</v>
      </c>
      <c r="F132" t="s" s="0">
        <v>161</v>
      </c>
      <c r="G132" t="s" s="0">
        <v>161</v>
      </c>
      <c r="H132" t="s" s="0">
        <v>161</v>
      </c>
      <c r="I132" s="0">
        <v>0</v>
      </c>
      <c r="J132" s="0">
        <v>0</v>
      </c>
      <c r="K132" s="0">
        <v>0</v>
      </c>
      <c r="L132" s="0">
        <v>0</v>
      </c>
      <c r="M132" t="s" s="0">
        <v>503</v>
      </c>
      <c r="N132" s="0">
        <v>0</v>
      </c>
      <c r="O132" t="s" s="0">
        <v>503</v>
      </c>
      <c r="P132" s="0">
        <v>0</v>
      </c>
      <c r="Q132" t="s" s="0">
        <v>503</v>
      </c>
      <c r="R132" t="s" s="0">
        <v>1005</v>
      </c>
      <c r="S132" s="40" t="s">
        <v>1006</v>
      </c>
      <c r="T132" s="0">
        <v>0</v>
      </c>
      <c r="U132" s="0">
        <v>0</v>
      </c>
      <c r="V132" s="0">
        <v>0</v>
      </c>
      <c r="W132" s="0">
        <v>1</v>
      </c>
    </row>
    <row r="133" spans="2:23">
      <c r="B133" t="s" s="0">
        <v>176</v>
      </c>
      <c r="C133" t="s" s="0">
        <v>357</v>
      </c>
      <c r="D133" t="s" s="0">
        <v>103</v>
      </c>
      <c r="E133" t="s" s="0">
        <v>104</v>
      </c>
      <c r="F133" t="s" s="0">
        <v>161</v>
      </c>
      <c r="G133" t="s" s="0">
        <v>161</v>
      </c>
      <c r="H133" t="s" s="0">
        <v>161</v>
      </c>
      <c r="I133" s="0">
        <v>0</v>
      </c>
      <c r="J133" s="0">
        <v>0</v>
      </c>
      <c r="K133" s="0">
        <v>0</v>
      </c>
      <c r="L133" s="0">
        <v>0</v>
      </c>
      <c r="M133" t="s" s="0">
        <v>503</v>
      </c>
      <c r="N133" s="0">
        <v>0</v>
      </c>
      <c r="O133" t="s" s="0">
        <v>503</v>
      </c>
      <c r="P133" s="0">
        <v>0</v>
      </c>
      <c r="Q133" t="s" s="0">
        <v>503</v>
      </c>
      <c r="R133" t="s" s="0">
        <v>1005</v>
      </c>
      <c r="S133" s="40" t="s">
        <v>1006</v>
      </c>
      <c r="T133" s="0">
        <v>0</v>
      </c>
      <c r="U133" s="0">
        <v>0</v>
      </c>
      <c r="V133" s="0">
        <v>0</v>
      </c>
      <c r="W133" s="0">
        <v>1</v>
      </c>
    </row>
    <row r="134" spans="2:23">
      <c r="B134" t="s" s="0">
        <v>176</v>
      </c>
      <c r="C134" t="s" s="0">
        <v>357</v>
      </c>
      <c r="D134" t="s" s="0">
        <v>106</v>
      </c>
      <c r="E134" t="s" s="0">
        <v>106</v>
      </c>
      <c r="F134" t="s" s="0">
        <v>161</v>
      </c>
      <c r="G134" t="s" s="0">
        <v>161</v>
      </c>
      <c r="H134" t="s" s="0">
        <v>161</v>
      </c>
      <c r="I134" s="0">
        <v>0</v>
      </c>
      <c r="J134" s="0">
        <v>0</v>
      </c>
      <c r="K134" s="0">
        <v>0</v>
      </c>
      <c r="L134" s="0">
        <v>0</v>
      </c>
      <c r="M134" t="s" s="0">
        <v>503</v>
      </c>
      <c r="N134" s="0">
        <v>0</v>
      </c>
      <c r="O134" t="s" s="0">
        <v>503</v>
      </c>
      <c r="P134" s="0">
        <v>0</v>
      </c>
      <c r="Q134" t="s" s="0">
        <v>503</v>
      </c>
      <c r="R134" t="s" s="0">
        <v>1005</v>
      </c>
      <c r="S134" s="40" t="s">
        <v>1006</v>
      </c>
      <c r="T134" s="0">
        <v>0</v>
      </c>
      <c r="U134" s="0">
        <v>0</v>
      </c>
      <c r="V134" s="0">
        <v>1</v>
      </c>
      <c r="W134" s="0">
        <v>2</v>
      </c>
    </row>
    <row r="135" spans="2:23">
      <c r="B135" t="s" s="0">
        <v>176</v>
      </c>
      <c r="C135" t="s" s="0">
        <v>357</v>
      </c>
      <c r="D135" t="s" s="0">
        <v>106</v>
      </c>
      <c r="E135" t="s" s="0">
        <v>186</v>
      </c>
      <c r="F135" t="s" s="0">
        <v>161</v>
      </c>
      <c r="G135" t="s" s="0">
        <v>161</v>
      </c>
      <c r="H135" t="s" s="0">
        <v>161</v>
      </c>
      <c r="I135" s="0">
        <v>0</v>
      </c>
      <c r="J135" s="0">
        <v>0</v>
      </c>
      <c r="K135" s="0">
        <v>0</v>
      </c>
      <c r="L135" s="0">
        <v>0</v>
      </c>
      <c r="M135" t="s" s="0">
        <v>503</v>
      </c>
      <c r="N135" s="0">
        <v>0</v>
      </c>
      <c r="O135" t="s" s="0">
        <v>503</v>
      </c>
      <c r="P135" s="0">
        <v>0</v>
      </c>
      <c r="Q135" t="s" s="0">
        <v>503</v>
      </c>
      <c r="R135" t="s" s="0">
        <v>1005</v>
      </c>
      <c r="S135" s="40" t="s">
        <v>1006</v>
      </c>
      <c r="T135" s="0">
        <v>0</v>
      </c>
      <c r="U135" s="0">
        <v>0</v>
      </c>
      <c r="V135" s="0">
        <v>0</v>
      </c>
      <c r="W135" s="0">
        <v>2</v>
      </c>
    </row>
    <row r="136" spans="2:23">
      <c r="B136" t="s" s="0">
        <v>176</v>
      </c>
      <c r="C136" t="s" s="0">
        <v>357</v>
      </c>
      <c r="D136" t="s" s="0">
        <v>106</v>
      </c>
      <c r="E136" t="s" s="0">
        <v>107</v>
      </c>
      <c r="F136" t="s" s="0">
        <v>161</v>
      </c>
      <c r="G136" t="s" s="0">
        <v>161</v>
      </c>
      <c r="H136" t="s" s="0">
        <v>161</v>
      </c>
      <c r="I136" s="0">
        <v>0</v>
      </c>
      <c r="J136" s="0">
        <v>0</v>
      </c>
      <c r="K136" s="0">
        <v>0</v>
      </c>
      <c r="L136" s="0">
        <v>0</v>
      </c>
      <c r="M136" t="s" s="0">
        <v>503</v>
      </c>
      <c r="N136" s="0">
        <v>0</v>
      </c>
      <c r="O136" t="s" s="0">
        <v>503</v>
      </c>
      <c r="P136" s="0">
        <v>0</v>
      </c>
      <c r="Q136" t="s" s="0">
        <v>503</v>
      </c>
      <c r="R136" t="s" s="0">
        <v>1005</v>
      </c>
      <c r="S136" s="40" t="s">
        <v>1006</v>
      </c>
      <c r="T136" s="0">
        <v>0</v>
      </c>
      <c r="U136" s="0">
        <v>0</v>
      </c>
      <c r="V136" s="0">
        <v>0</v>
      </c>
      <c r="W136" s="0">
        <v>2</v>
      </c>
    </row>
    <row r="137" spans="2:23">
      <c r="B137" t="s" s="0">
        <v>176</v>
      </c>
      <c r="C137" t="s" s="0">
        <v>357</v>
      </c>
      <c r="D137" t="s" s="0">
        <v>106</v>
      </c>
      <c r="E137" t="s" s="0">
        <v>185</v>
      </c>
      <c r="F137" t="s" s="0">
        <v>161</v>
      </c>
      <c r="G137" t="s" s="0">
        <v>161</v>
      </c>
      <c r="H137" t="s" s="0">
        <v>161</v>
      </c>
      <c r="I137" s="0">
        <v>0</v>
      </c>
      <c r="J137" s="0">
        <v>0</v>
      </c>
      <c r="K137" s="0">
        <v>0</v>
      </c>
      <c r="L137" s="0">
        <v>0</v>
      </c>
      <c r="M137" t="s" s="0">
        <v>503</v>
      </c>
      <c r="N137" s="0">
        <v>0</v>
      </c>
      <c r="O137" t="s" s="0">
        <v>503</v>
      </c>
      <c r="P137" s="0">
        <v>0</v>
      </c>
      <c r="Q137" t="s" s="0">
        <v>503</v>
      </c>
      <c r="R137" t="s" s="0">
        <v>1005</v>
      </c>
      <c r="S137" s="40" t="s">
        <v>1006</v>
      </c>
      <c r="T137" s="0">
        <v>0</v>
      </c>
      <c r="U137" s="0">
        <v>0</v>
      </c>
      <c r="V137" s="0">
        <v>0</v>
      </c>
      <c r="W137" s="0">
        <v>2</v>
      </c>
    </row>
    <row r="138" spans="2:23">
      <c r="B138" t="s" s="0">
        <v>176</v>
      </c>
      <c r="C138" t="s" s="0">
        <v>357</v>
      </c>
      <c r="D138" t="s" s="0">
        <v>108</v>
      </c>
      <c r="E138" t="s" s="0">
        <v>108</v>
      </c>
      <c r="F138" t="s" s="0">
        <v>161</v>
      </c>
      <c r="G138" t="s" s="0">
        <v>161</v>
      </c>
      <c r="H138" t="s" s="0">
        <v>161</v>
      </c>
      <c r="I138" s="0">
        <v>0</v>
      </c>
      <c r="J138" s="0">
        <v>0</v>
      </c>
      <c r="K138" s="0">
        <v>0</v>
      </c>
      <c r="L138" s="0">
        <v>0</v>
      </c>
      <c r="M138" t="s" s="0">
        <v>503</v>
      </c>
      <c r="N138" s="0">
        <v>0</v>
      </c>
      <c r="O138" t="s" s="0">
        <v>503</v>
      </c>
      <c r="P138" s="0">
        <v>0</v>
      </c>
      <c r="Q138" t="s" s="0">
        <v>503</v>
      </c>
      <c r="R138" t="s" s="0">
        <v>1005</v>
      </c>
      <c r="S138" s="40" t="s">
        <v>1006</v>
      </c>
      <c r="T138" s="0">
        <v>0</v>
      </c>
      <c r="U138" s="0">
        <v>0</v>
      </c>
      <c r="V138" s="0">
        <v>1</v>
      </c>
      <c r="W138" s="0">
        <v>3</v>
      </c>
    </row>
    <row r="139" spans="2:23">
      <c r="B139" t="s" s="0">
        <v>176</v>
      </c>
      <c r="C139" t="s" s="0">
        <v>357</v>
      </c>
      <c r="D139" t="s" s="0">
        <v>108</v>
      </c>
      <c r="E139" t="s" s="0">
        <v>109</v>
      </c>
      <c r="F139" t="s" s="0">
        <v>161</v>
      </c>
      <c r="G139" t="s" s="0">
        <v>161</v>
      </c>
      <c r="H139" t="s" s="0">
        <v>161</v>
      </c>
      <c r="I139" s="0">
        <v>0</v>
      </c>
      <c r="J139" s="0">
        <v>0</v>
      </c>
      <c r="K139" s="0">
        <v>0</v>
      </c>
      <c r="L139" s="0">
        <v>0</v>
      </c>
      <c r="M139" t="s" s="0">
        <v>503</v>
      </c>
      <c r="N139" s="0">
        <v>0</v>
      </c>
      <c r="O139" t="s" s="0">
        <v>503</v>
      </c>
      <c r="P139" s="0">
        <v>0</v>
      </c>
      <c r="Q139" t="s" s="0">
        <v>503</v>
      </c>
      <c r="R139" t="s" s="0">
        <v>1005</v>
      </c>
      <c r="S139" s="40" t="s">
        <v>1006</v>
      </c>
      <c r="T139" s="0">
        <v>0</v>
      </c>
      <c r="U139" s="0">
        <v>0</v>
      </c>
      <c r="V139" s="0">
        <v>0</v>
      </c>
      <c r="W139" s="0">
        <v>3</v>
      </c>
    </row>
    <row r="140" spans="2:23">
      <c r="B140" t="s" s="0">
        <v>176</v>
      </c>
      <c r="C140" t="s" s="0">
        <v>357</v>
      </c>
      <c r="D140" t="s" s="0">
        <v>108</v>
      </c>
      <c r="E140" t="s" s="0">
        <v>110</v>
      </c>
      <c r="F140" t="s" s="0">
        <v>161</v>
      </c>
      <c r="G140" t="s" s="0">
        <v>161</v>
      </c>
      <c r="H140" t="s" s="0">
        <v>161</v>
      </c>
      <c r="I140" s="0">
        <v>0</v>
      </c>
      <c r="J140" s="0">
        <v>0</v>
      </c>
      <c r="K140" s="0">
        <v>0</v>
      </c>
      <c r="L140" s="0">
        <v>0</v>
      </c>
      <c r="M140" t="s" s="0">
        <v>503</v>
      </c>
      <c r="N140" s="0">
        <v>0</v>
      </c>
      <c r="O140" t="s" s="0">
        <v>503</v>
      </c>
      <c r="P140" s="0">
        <v>0</v>
      </c>
      <c r="Q140" t="s" s="0">
        <v>503</v>
      </c>
      <c r="R140" t="s" s="0">
        <v>1005</v>
      </c>
      <c r="S140" s="40" t="s">
        <v>1006</v>
      </c>
      <c r="T140" s="0">
        <v>0</v>
      </c>
      <c r="U140" s="0">
        <v>0</v>
      </c>
      <c r="V140" s="0">
        <v>0</v>
      </c>
      <c r="W140" s="0">
        <v>3</v>
      </c>
    </row>
    <row r="141" spans="2:23" s="5" customFormat="1">
      <c r="B141" s="5" t="s">
        <v>176</v>
      </c>
      <c r="C141" s="5" t="s">
        <v>357</v>
      </c>
      <c r="D141" s="5" t="s">
        <v>111</v>
      </c>
      <c r="E141" s="5" t="s">
        <v>111</v>
      </c>
      <c r="F141" s="5" t="s">
        <v>161</v>
      </c>
      <c r="G141" s="5" t="s">
        <v>161</v>
      </c>
      <c r="H141" s="5" t="s">
        <v>161</v>
      </c>
      <c r="I141" s="5">
        <v>0</v>
      </c>
      <c r="J141" s="5">
        <v>0</v>
      </c>
      <c r="K141" s="5">
        <v>0</v>
      </c>
      <c r="L141" s="5">
        <v>0</v>
      </c>
      <c r="M141" s="5" t="s">
        <v>503</v>
      </c>
      <c r="N141" s="5">
        <v>0</v>
      </c>
      <c r="O141" s="5" t="s">
        <v>503</v>
      </c>
      <c r="P141" s="5">
        <v>0</v>
      </c>
      <c r="Q141" s="5" t="s">
        <v>503</v>
      </c>
      <c r="R141" s="5" t="s">
        <v>1005</v>
      </c>
      <c r="S141" s="41" t="s">
        <v>1006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 s="0">
        <v>176</v>
      </c>
      <c r="C142" t="s" s="0">
        <v>357</v>
      </c>
      <c r="D142" t="s" s="0">
        <v>112</v>
      </c>
      <c r="E142" t="s" s="0">
        <v>112</v>
      </c>
      <c r="F142" t="s" s="0">
        <v>161</v>
      </c>
      <c r="G142" t="s" s="0">
        <v>161</v>
      </c>
      <c r="H142" t="s" s="0">
        <v>161</v>
      </c>
      <c r="I142" s="0">
        <v>0</v>
      </c>
      <c r="J142" s="0">
        <v>0</v>
      </c>
      <c r="K142" s="0">
        <v>0</v>
      </c>
      <c r="L142" s="0">
        <v>0</v>
      </c>
      <c r="M142" t="s" s="0">
        <v>503</v>
      </c>
      <c r="N142" s="0">
        <v>0</v>
      </c>
      <c r="O142" t="s" s="0">
        <v>503</v>
      </c>
      <c r="P142" s="0">
        <v>0</v>
      </c>
      <c r="Q142" t="s" s="0">
        <v>503</v>
      </c>
      <c r="R142" t="s" s="0">
        <v>1005</v>
      </c>
      <c r="S142" s="40" t="s">
        <v>1006</v>
      </c>
      <c r="T142" s="0">
        <v>0</v>
      </c>
      <c r="U142" s="0">
        <v>0</v>
      </c>
      <c r="V142" s="0">
        <v>1</v>
      </c>
      <c r="W142" s="0">
        <v>5</v>
      </c>
    </row>
    <row r="143" spans="2:23">
      <c r="B143" t="s" s="0">
        <v>176</v>
      </c>
      <c r="C143" t="s" s="0">
        <v>357</v>
      </c>
      <c r="D143" t="s" s="0">
        <v>112</v>
      </c>
      <c r="E143" t="s" s="0">
        <v>219</v>
      </c>
      <c r="F143" t="s" s="0">
        <v>161</v>
      </c>
      <c r="G143" t="s" s="0">
        <v>161</v>
      </c>
      <c r="H143" t="s" s="0">
        <v>161</v>
      </c>
      <c r="I143" s="0">
        <v>0</v>
      </c>
      <c r="J143" s="0">
        <v>0</v>
      </c>
      <c r="K143" s="0">
        <v>0</v>
      </c>
      <c r="L143" s="0">
        <v>0</v>
      </c>
      <c r="M143" t="s" s="0">
        <v>503</v>
      </c>
      <c r="N143" s="0">
        <v>0</v>
      </c>
      <c r="O143" t="s" s="0">
        <v>503</v>
      </c>
      <c r="P143" s="0">
        <v>0</v>
      </c>
      <c r="Q143" t="s" s="0">
        <v>503</v>
      </c>
      <c r="R143" t="s" s="0">
        <v>1005</v>
      </c>
      <c r="S143" s="40" t="s">
        <v>1006</v>
      </c>
      <c r="T143" s="0">
        <v>0</v>
      </c>
      <c r="U143" s="0">
        <v>0</v>
      </c>
      <c r="V143" s="0">
        <v>0</v>
      </c>
      <c r="W143" s="0">
        <v>5</v>
      </c>
    </row>
    <row r="144" spans="2:23">
      <c r="B144" t="s" s="0">
        <v>176</v>
      </c>
      <c r="C144" t="s" s="0">
        <v>357</v>
      </c>
      <c r="D144" t="s" s="0">
        <v>21</v>
      </c>
      <c r="E144" t="s" s="0">
        <v>21</v>
      </c>
      <c r="F144" t="s" s="0">
        <v>161</v>
      </c>
      <c r="G144" t="s" s="0">
        <v>161</v>
      </c>
      <c r="H144" t="s" s="0">
        <v>161</v>
      </c>
      <c r="I144" s="0">
        <v>0</v>
      </c>
      <c r="J144" s="0">
        <v>0</v>
      </c>
      <c r="K144" s="0">
        <v>0</v>
      </c>
      <c r="L144" s="0">
        <v>0</v>
      </c>
      <c r="M144" t="s" s="0">
        <v>503</v>
      </c>
      <c r="N144" s="0">
        <v>0</v>
      </c>
      <c r="O144" t="s" s="0">
        <v>503</v>
      </c>
      <c r="P144" s="0">
        <v>0</v>
      </c>
      <c r="Q144" t="s" s="0">
        <v>503</v>
      </c>
      <c r="R144" t="s" s="0">
        <v>1005</v>
      </c>
      <c r="S144" s="40" t="s">
        <v>1006</v>
      </c>
      <c r="T144" s="0">
        <v>0</v>
      </c>
      <c r="U144" s="0">
        <v>0</v>
      </c>
      <c r="V144" s="0">
        <v>1</v>
      </c>
      <c r="W144" s="0">
        <v>7</v>
      </c>
    </row>
    <row r="145" spans="2:23">
      <c r="B145" t="s" s="0">
        <v>176</v>
      </c>
      <c r="C145" t="s" s="0">
        <v>358</v>
      </c>
      <c r="D145" t="s" s="0">
        <v>28</v>
      </c>
      <c r="E145" t="s" s="0">
        <v>358</v>
      </c>
      <c r="F145" t="s" s="0">
        <v>161</v>
      </c>
      <c r="G145" t="s" s="0">
        <v>161</v>
      </c>
      <c r="H145" t="s" s="0">
        <v>161</v>
      </c>
      <c r="I145" s="0">
        <v>0</v>
      </c>
      <c r="J145" s="0">
        <v>0</v>
      </c>
      <c r="K145" s="0">
        <v>0</v>
      </c>
      <c r="L145" s="0">
        <v>0</v>
      </c>
      <c r="M145" t="s" s="0">
        <v>503</v>
      </c>
      <c r="N145" s="0">
        <v>0</v>
      </c>
      <c r="O145" t="s" s="0">
        <v>503</v>
      </c>
      <c r="P145" s="0">
        <v>0</v>
      </c>
      <c r="Q145" t="s" s="0">
        <v>503</v>
      </c>
      <c r="R145" t="s" s="0">
        <v>1007</v>
      </c>
      <c r="S145" s="40" t="s">
        <v>995</v>
      </c>
      <c r="T145" s="0">
        <v>0</v>
      </c>
      <c r="U145" s="0">
        <v>1</v>
      </c>
      <c r="V145" s="0">
        <v>1</v>
      </c>
      <c r="W145" s="0">
        <v>7</v>
      </c>
    </row>
    <row r="146" spans="2:23">
      <c r="B146" t="s" s="0">
        <v>176</v>
      </c>
      <c r="C146" t="s" s="0">
        <v>358</v>
      </c>
      <c r="D146" t="s" s="0">
        <v>103</v>
      </c>
      <c r="E146" t="s" s="0">
        <v>103</v>
      </c>
      <c r="F146" t="s" s="0">
        <v>161</v>
      </c>
      <c r="G146" t="s" s="0">
        <v>161</v>
      </c>
      <c r="H146" t="s" s="0">
        <v>161</v>
      </c>
      <c r="I146" s="0">
        <v>0</v>
      </c>
      <c r="J146" s="0">
        <v>0</v>
      </c>
      <c r="K146" s="0">
        <v>0</v>
      </c>
      <c r="L146" s="0">
        <v>0</v>
      </c>
      <c r="M146" t="s" s="0">
        <v>503</v>
      </c>
      <c r="N146" s="0">
        <v>0</v>
      </c>
      <c r="O146" t="s" s="0">
        <v>503</v>
      </c>
      <c r="P146" s="0">
        <v>0</v>
      </c>
      <c r="Q146" t="s" s="0">
        <v>503</v>
      </c>
      <c r="R146" t="s" s="0">
        <v>1007</v>
      </c>
      <c r="S146" s="40" t="s">
        <v>995</v>
      </c>
      <c r="T146" s="0">
        <v>0</v>
      </c>
      <c r="U146" s="0">
        <v>0</v>
      </c>
      <c r="V146" s="0">
        <v>1</v>
      </c>
      <c r="W146" s="0">
        <v>1</v>
      </c>
    </row>
    <row r="147" spans="2:23">
      <c r="B147" t="s" s="0">
        <v>176</v>
      </c>
      <c r="C147" t="s" s="0">
        <v>358</v>
      </c>
      <c r="D147" t="s" s="0">
        <v>103</v>
      </c>
      <c r="E147" t="s" s="0">
        <v>105</v>
      </c>
      <c r="F147" t="s" s="0">
        <v>161</v>
      </c>
      <c r="G147" t="s" s="0">
        <v>161</v>
      </c>
      <c r="H147" t="s" s="0">
        <v>161</v>
      </c>
      <c r="I147" s="0">
        <v>0</v>
      </c>
      <c r="J147" s="0">
        <v>0</v>
      </c>
      <c r="K147" s="0">
        <v>0</v>
      </c>
      <c r="L147" s="0">
        <v>0</v>
      </c>
      <c r="M147" t="s" s="0">
        <v>503</v>
      </c>
      <c r="N147" s="0">
        <v>0</v>
      </c>
      <c r="O147" t="s" s="0">
        <v>503</v>
      </c>
      <c r="P147" s="0">
        <v>0</v>
      </c>
      <c r="Q147" t="s" s="0">
        <v>503</v>
      </c>
      <c r="R147" t="s" s="0">
        <v>1007</v>
      </c>
      <c r="S147" s="40" t="s">
        <v>995</v>
      </c>
      <c r="T147" s="0">
        <v>0</v>
      </c>
      <c r="U147" s="0">
        <v>0</v>
      </c>
      <c r="V147" s="0">
        <v>0</v>
      </c>
      <c r="W147" s="0">
        <v>1</v>
      </c>
    </row>
    <row r="148" spans="2:23">
      <c r="B148" t="s" s="0">
        <v>176</v>
      </c>
      <c r="C148" t="s" s="0">
        <v>358</v>
      </c>
      <c r="D148" t="s" s="0">
        <v>103</v>
      </c>
      <c r="E148" t="s" s="0">
        <v>104</v>
      </c>
      <c r="F148" t="s" s="0">
        <v>161</v>
      </c>
      <c r="G148" t="s" s="0">
        <v>161</v>
      </c>
      <c r="H148" t="s" s="0">
        <v>161</v>
      </c>
      <c r="I148" s="0">
        <v>0</v>
      </c>
      <c r="J148" s="0">
        <v>0</v>
      </c>
      <c r="K148" s="0">
        <v>0</v>
      </c>
      <c r="L148" s="0">
        <v>0</v>
      </c>
      <c r="M148" t="s" s="0">
        <v>503</v>
      </c>
      <c r="N148" s="0">
        <v>0</v>
      </c>
      <c r="O148" t="s" s="0">
        <v>503</v>
      </c>
      <c r="P148" s="0">
        <v>0</v>
      </c>
      <c r="Q148" t="s" s="0">
        <v>503</v>
      </c>
      <c r="R148" t="s" s="0">
        <v>1007</v>
      </c>
      <c r="S148" s="40" t="s">
        <v>995</v>
      </c>
      <c r="T148" s="0">
        <v>0</v>
      </c>
      <c r="U148" s="0">
        <v>0</v>
      </c>
      <c r="V148" s="0">
        <v>0</v>
      </c>
      <c r="W148" s="0">
        <v>1</v>
      </c>
    </row>
    <row r="149" spans="2:23">
      <c r="B149" t="s" s="0">
        <v>176</v>
      </c>
      <c r="C149" t="s" s="0">
        <v>358</v>
      </c>
      <c r="D149" t="s" s="0">
        <v>103</v>
      </c>
      <c r="E149" t="s" s="0">
        <v>179</v>
      </c>
      <c r="F149" t="s" s="0">
        <v>161</v>
      </c>
      <c r="G149" t="s" s="0">
        <v>161</v>
      </c>
      <c r="H149" t="s" s="0">
        <v>161</v>
      </c>
      <c r="I149" s="0">
        <v>0</v>
      </c>
      <c r="J149" s="0">
        <v>0</v>
      </c>
      <c r="K149" s="0">
        <v>0</v>
      </c>
      <c r="L149" s="0">
        <v>0</v>
      </c>
      <c r="M149" t="s" s="0">
        <v>503</v>
      </c>
      <c r="N149" s="0">
        <v>0</v>
      </c>
      <c r="O149" t="s" s="0">
        <v>503</v>
      </c>
      <c r="P149" s="0">
        <v>0</v>
      </c>
      <c r="Q149" t="s" s="0">
        <v>503</v>
      </c>
      <c r="R149" t="s" s="0">
        <v>1007</v>
      </c>
      <c r="S149" s="40" t="s">
        <v>995</v>
      </c>
      <c r="T149" s="0">
        <v>0</v>
      </c>
      <c r="U149" s="0">
        <v>0</v>
      </c>
      <c r="V149" s="0">
        <v>0</v>
      </c>
      <c r="W149" s="0">
        <v>1</v>
      </c>
    </row>
    <row r="150" spans="2:23">
      <c r="B150" t="s" s="0">
        <v>176</v>
      </c>
      <c r="C150" t="s" s="0">
        <v>358</v>
      </c>
      <c r="D150" t="s" s="0">
        <v>106</v>
      </c>
      <c r="E150" t="s" s="0">
        <v>106</v>
      </c>
      <c r="F150" t="s" s="0">
        <v>161</v>
      </c>
      <c r="G150" t="s" s="0">
        <v>161</v>
      </c>
      <c r="H150" t="s" s="0">
        <v>161</v>
      </c>
      <c r="I150" s="0">
        <v>0</v>
      </c>
      <c r="J150" s="0">
        <v>0</v>
      </c>
      <c r="K150" s="0">
        <v>0</v>
      </c>
      <c r="L150" s="0">
        <v>0</v>
      </c>
      <c r="M150" t="s" s="0">
        <v>503</v>
      </c>
      <c r="N150" s="0">
        <v>0</v>
      </c>
      <c r="O150" t="s" s="0">
        <v>503</v>
      </c>
      <c r="P150" s="0">
        <v>0</v>
      </c>
      <c r="Q150" t="s" s="0">
        <v>503</v>
      </c>
      <c r="R150" t="s" s="0">
        <v>1007</v>
      </c>
      <c r="S150" s="40" t="s">
        <v>995</v>
      </c>
      <c r="T150" s="0">
        <v>0</v>
      </c>
      <c r="U150" s="0">
        <v>0</v>
      </c>
      <c r="V150" s="0">
        <v>1</v>
      </c>
      <c r="W150" s="0">
        <v>2</v>
      </c>
    </row>
    <row r="151" spans="2:23" s="5" customFormat="1">
      <c r="B151" s="5" t="s">
        <v>176</v>
      </c>
      <c r="C151" s="5" t="s">
        <v>358</v>
      </c>
      <c r="D151" s="5" t="s">
        <v>106</v>
      </c>
      <c r="E151" s="5" t="s">
        <v>185</v>
      </c>
      <c r="F151" s="5" t="s">
        <v>161</v>
      </c>
      <c r="G151" s="5" t="s">
        <v>161</v>
      </c>
      <c r="H151" s="5" t="s">
        <v>161</v>
      </c>
      <c r="I151" s="5">
        <v>0</v>
      </c>
      <c r="J151" s="5">
        <v>0</v>
      </c>
      <c r="K151" s="5">
        <v>0</v>
      </c>
      <c r="L151" s="5">
        <v>0</v>
      </c>
      <c r="M151" s="5" t="s">
        <v>503</v>
      </c>
      <c r="N151" s="5">
        <v>0</v>
      </c>
      <c r="O151" s="5" t="s">
        <v>503</v>
      </c>
      <c r="P151" s="5">
        <v>0</v>
      </c>
      <c r="Q151" s="5" t="s">
        <v>503</v>
      </c>
      <c r="R151" s="5" t="s">
        <v>1007</v>
      </c>
      <c r="S151" s="41" t="s">
        <v>995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 s="0">
        <v>176</v>
      </c>
      <c r="C152" t="s" s="0">
        <v>358</v>
      </c>
      <c r="D152" t="s" s="0">
        <v>106</v>
      </c>
      <c r="E152" t="s" s="0">
        <v>107</v>
      </c>
      <c r="F152" t="s" s="0">
        <v>161</v>
      </c>
      <c r="G152" t="s" s="0">
        <v>161</v>
      </c>
      <c r="H152" t="s" s="0">
        <v>161</v>
      </c>
      <c r="I152" s="0">
        <v>0</v>
      </c>
      <c r="J152" s="0">
        <v>0</v>
      </c>
      <c r="K152" s="0">
        <v>0</v>
      </c>
      <c r="L152" s="0">
        <v>0</v>
      </c>
      <c r="M152" t="s" s="0">
        <v>503</v>
      </c>
      <c r="N152" s="0">
        <v>0</v>
      </c>
      <c r="O152" t="s" s="0">
        <v>503</v>
      </c>
      <c r="P152" s="0">
        <v>0</v>
      </c>
      <c r="Q152" t="s" s="0">
        <v>503</v>
      </c>
      <c r="R152" t="s" s="0">
        <v>1007</v>
      </c>
      <c r="S152" s="40" t="s">
        <v>995</v>
      </c>
      <c r="T152" s="0">
        <v>0</v>
      </c>
      <c r="U152" s="0">
        <v>0</v>
      </c>
      <c r="V152" s="0">
        <v>0</v>
      </c>
      <c r="W152" s="0">
        <v>2</v>
      </c>
    </row>
    <row r="153" spans="2:23">
      <c r="B153" t="s" s="0">
        <v>176</v>
      </c>
      <c r="C153" t="s" s="0">
        <v>358</v>
      </c>
      <c r="D153" t="s" s="0">
        <v>106</v>
      </c>
      <c r="E153" t="s" s="0">
        <v>186</v>
      </c>
      <c r="F153" t="s" s="0">
        <v>161</v>
      </c>
      <c r="G153" t="s" s="0">
        <v>161</v>
      </c>
      <c r="H153" t="s" s="0">
        <v>161</v>
      </c>
      <c r="I153" s="0">
        <v>0</v>
      </c>
      <c r="J153" s="0">
        <v>0</v>
      </c>
      <c r="K153" s="0">
        <v>0</v>
      </c>
      <c r="L153" s="0">
        <v>0</v>
      </c>
      <c r="M153" t="s" s="0">
        <v>503</v>
      </c>
      <c r="N153" s="0">
        <v>0</v>
      </c>
      <c r="O153" t="s" s="0">
        <v>503</v>
      </c>
      <c r="P153" s="0">
        <v>0</v>
      </c>
      <c r="Q153" t="s" s="0">
        <v>503</v>
      </c>
      <c r="R153" t="s" s="0">
        <v>1007</v>
      </c>
      <c r="S153" s="40" t="s">
        <v>995</v>
      </c>
      <c r="T153" s="0">
        <v>0</v>
      </c>
      <c r="U153" s="0">
        <v>0</v>
      </c>
      <c r="V153" s="0">
        <v>0</v>
      </c>
      <c r="W153" s="0">
        <v>2</v>
      </c>
    </row>
    <row r="154" spans="2:23">
      <c r="B154" t="s" s="0">
        <v>176</v>
      </c>
      <c r="C154" t="s" s="0">
        <v>358</v>
      </c>
      <c r="D154" t="s" s="0">
        <v>108</v>
      </c>
      <c r="E154" t="s" s="0">
        <v>108</v>
      </c>
      <c r="F154" t="s" s="0">
        <v>161</v>
      </c>
      <c r="G154" t="s" s="0">
        <v>161</v>
      </c>
      <c r="H154" t="s" s="0">
        <v>161</v>
      </c>
      <c r="I154" s="0">
        <v>0</v>
      </c>
      <c r="J154" s="0">
        <v>0</v>
      </c>
      <c r="K154" s="0">
        <v>0</v>
      </c>
      <c r="L154" s="0">
        <v>0</v>
      </c>
      <c r="M154" t="s" s="0">
        <v>503</v>
      </c>
      <c r="N154" s="0">
        <v>0</v>
      </c>
      <c r="O154" t="s" s="0">
        <v>503</v>
      </c>
      <c r="P154" s="0">
        <v>0</v>
      </c>
      <c r="Q154" t="s" s="0">
        <v>503</v>
      </c>
      <c r="R154" t="s" s="0">
        <v>1007</v>
      </c>
      <c r="S154" s="40" t="s">
        <v>995</v>
      </c>
      <c r="T154" s="0">
        <v>0</v>
      </c>
      <c r="U154" s="0">
        <v>0</v>
      </c>
      <c r="V154" s="0">
        <v>1</v>
      </c>
      <c r="W154" s="0">
        <v>3</v>
      </c>
    </row>
    <row r="155" spans="2:23">
      <c r="B155" t="s" s="0">
        <v>176</v>
      </c>
      <c r="C155" t="s" s="0">
        <v>358</v>
      </c>
      <c r="D155" t="s" s="0">
        <v>108</v>
      </c>
      <c r="E155" t="s" s="0">
        <v>109</v>
      </c>
      <c r="F155" t="s" s="0">
        <v>161</v>
      </c>
      <c r="G155" t="s" s="0">
        <v>161</v>
      </c>
      <c r="H155" t="s" s="0">
        <v>161</v>
      </c>
      <c r="I155" s="0">
        <v>0</v>
      </c>
      <c r="J155" s="0">
        <v>0</v>
      </c>
      <c r="K155" s="0">
        <v>0</v>
      </c>
      <c r="L155" s="0">
        <v>0</v>
      </c>
      <c r="M155" t="s" s="0">
        <v>503</v>
      </c>
      <c r="N155" s="0">
        <v>0</v>
      </c>
      <c r="O155" t="s" s="0">
        <v>503</v>
      </c>
      <c r="P155" s="0">
        <v>0</v>
      </c>
      <c r="Q155" t="s" s="0">
        <v>503</v>
      </c>
      <c r="R155" t="s" s="0">
        <v>1007</v>
      </c>
      <c r="S155" s="40" t="s">
        <v>995</v>
      </c>
      <c r="T155" s="0">
        <v>0</v>
      </c>
      <c r="U155" s="0">
        <v>0</v>
      </c>
      <c r="V155" s="0">
        <v>0</v>
      </c>
      <c r="W155" s="0">
        <v>3</v>
      </c>
    </row>
    <row r="156" spans="2:23">
      <c r="B156" t="s" s="0">
        <v>176</v>
      </c>
      <c r="C156" t="s" s="0">
        <v>358</v>
      </c>
      <c r="D156" t="s" s="0">
        <v>108</v>
      </c>
      <c r="E156" t="s" s="0">
        <v>110</v>
      </c>
      <c r="F156" t="s" s="0">
        <v>161</v>
      </c>
      <c r="G156" t="s" s="0">
        <v>161</v>
      </c>
      <c r="H156" t="s" s="0">
        <v>161</v>
      </c>
      <c r="I156" s="0">
        <v>0</v>
      </c>
      <c r="J156" s="0">
        <v>0</v>
      </c>
      <c r="K156" s="0">
        <v>0</v>
      </c>
      <c r="L156" s="0">
        <v>0</v>
      </c>
      <c r="M156" t="s" s="0">
        <v>503</v>
      </c>
      <c r="N156" s="0">
        <v>0</v>
      </c>
      <c r="O156" t="s" s="0">
        <v>503</v>
      </c>
      <c r="P156" s="0">
        <v>0</v>
      </c>
      <c r="Q156" t="s" s="0">
        <v>503</v>
      </c>
      <c r="R156" t="s" s="0">
        <v>1007</v>
      </c>
      <c r="S156" s="40" t="s">
        <v>995</v>
      </c>
      <c r="T156" s="0">
        <v>0</v>
      </c>
      <c r="U156" s="0">
        <v>0</v>
      </c>
      <c r="V156" s="0">
        <v>0</v>
      </c>
      <c r="W156" s="0">
        <v>3</v>
      </c>
    </row>
    <row r="157" spans="2:23">
      <c r="B157" t="s" s="0">
        <v>176</v>
      </c>
      <c r="C157" t="s" s="0">
        <v>358</v>
      </c>
      <c r="D157" t="s" s="0">
        <v>111</v>
      </c>
      <c r="E157" t="s" s="0">
        <v>111</v>
      </c>
      <c r="F157" t="s" s="0">
        <v>161</v>
      </c>
      <c r="G157" t="s" s="0">
        <v>161</v>
      </c>
      <c r="H157" t="s" s="0">
        <v>161</v>
      </c>
      <c r="I157" s="0">
        <v>0</v>
      </c>
      <c r="J157" s="0">
        <v>0</v>
      </c>
      <c r="K157" s="0">
        <v>0</v>
      </c>
      <c r="L157" s="0">
        <v>0</v>
      </c>
      <c r="M157" t="s" s="0">
        <v>503</v>
      </c>
      <c r="N157" s="0">
        <v>0</v>
      </c>
      <c r="O157" t="s" s="0">
        <v>503</v>
      </c>
      <c r="P157" s="0">
        <v>0</v>
      </c>
      <c r="Q157" t="s" s="0">
        <v>503</v>
      </c>
      <c r="R157" t="s" s="0">
        <v>1007</v>
      </c>
      <c r="S157" s="40" t="s">
        <v>995</v>
      </c>
      <c r="T157" s="0">
        <v>0</v>
      </c>
      <c r="U157" s="0">
        <v>0</v>
      </c>
      <c r="V157" s="0">
        <v>1</v>
      </c>
      <c r="W157" s="0">
        <v>4</v>
      </c>
    </row>
    <row r="158" spans="2:23">
      <c r="B158" t="s" s="0">
        <v>176</v>
      </c>
      <c r="C158" t="s" s="0">
        <v>358</v>
      </c>
      <c r="D158" t="s" s="0">
        <v>112</v>
      </c>
      <c r="E158" t="s" s="0">
        <v>112</v>
      </c>
      <c r="F158" t="s" s="0">
        <v>161</v>
      </c>
      <c r="G158" t="s" s="0">
        <v>161</v>
      </c>
      <c r="H158" t="s" s="0">
        <v>161</v>
      </c>
      <c r="I158" s="0">
        <v>0</v>
      </c>
      <c r="J158" s="0">
        <v>0</v>
      </c>
      <c r="K158" s="0">
        <v>0</v>
      </c>
      <c r="L158" s="0">
        <v>0</v>
      </c>
      <c r="M158" t="s" s="0">
        <v>503</v>
      </c>
      <c r="N158" s="0">
        <v>0</v>
      </c>
      <c r="O158" t="s" s="0">
        <v>503</v>
      </c>
      <c r="P158" s="0">
        <v>0</v>
      </c>
      <c r="Q158" t="s" s="0">
        <v>503</v>
      </c>
      <c r="R158" t="s" s="0">
        <v>1007</v>
      </c>
      <c r="S158" s="40" t="s">
        <v>995</v>
      </c>
      <c r="T158" s="0">
        <v>0</v>
      </c>
      <c r="U158" s="0">
        <v>0</v>
      </c>
      <c r="V158" s="0">
        <v>1</v>
      </c>
      <c r="W158" s="0">
        <v>5</v>
      </c>
    </row>
    <row r="159" spans="2:23">
      <c r="B159" t="s" s="0">
        <v>176</v>
      </c>
      <c r="C159" t="s" s="0">
        <v>358</v>
      </c>
      <c r="D159" t="s" s="0">
        <v>112</v>
      </c>
      <c r="E159" t="s" s="0">
        <v>219</v>
      </c>
      <c r="F159" t="s" s="0">
        <v>161</v>
      </c>
      <c r="G159" t="s" s="0">
        <v>161</v>
      </c>
      <c r="H159" t="s" s="0">
        <v>161</v>
      </c>
      <c r="I159" s="0">
        <v>0</v>
      </c>
      <c r="J159" s="0">
        <v>0</v>
      </c>
      <c r="K159" s="0">
        <v>0</v>
      </c>
      <c r="L159" s="0">
        <v>0</v>
      </c>
      <c r="M159" t="s" s="0">
        <v>503</v>
      </c>
      <c r="N159" s="0">
        <v>0</v>
      </c>
      <c r="O159" t="s" s="0">
        <v>503</v>
      </c>
      <c r="P159" s="0">
        <v>0</v>
      </c>
      <c r="Q159" t="s" s="0">
        <v>503</v>
      </c>
      <c r="R159" t="s" s="0">
        <v>1007</v>
      </c>
      <c r="S159" s="40" t="s">
        <v>995</v>
      </c>
      <c r="T159" s="0">
        <v>0</v>
      </c>
      <c r="U159" s="0">
        <v>0</v>
      </c>
      <c r="V159" s="0">
        <v>0</v>
      </c>
      <c r="W159" s="0">
        <v>5</v>
      </c>
    </row>
    <row r="160" spans="2:23">
      <c r="B160" t="s" s="0">
        <v>176</v>
      </c>
      <c r="C160" t="s" s="0">
        <v>358</v>
      </c>
      <c r="D160" t="s" s="0">
        <v>21</v>
      </c>
      <c r="E160" t="s" s="0">
        <v>21</v>
      </c>
      <c r="F160" t="s" s="0">
        <v>161</v>
      </c>
      <c r="G160" t="s" s="0">
        <v>161</v>
      </c>
      <c r="H160" t="s" s="0">
        <v>161</v>
      </c>
      <c r="I160" s="0">
        <v>0</v>
      </c>
      <c r="J160" s="0">
        <v>0</v>
      </c>
      <c r="K160" s="0">
        <v>0</v>
      </c>
      <c r="L160" s="0">
        <v>0</v>
      </c>
      <c r="M160" t="s" s="0">
        <v>503</v>
      </c>
      <c r="N160" s="0">
        <v>0</v>
      </c>
      <c r="O160" t="s" s="0">
        <v>503</v>
      </c>
      <c r="P160" s="0">
        <v>0</v>
      </c>
      <c r="Q160" t="s" s="0">
        <v>503</v>
      </c>
      <c r="R160" t="s" s="0">
        <v>1007</v>
      </c>
      <c r="S160" s="40" t="s">
        <v>995</v>
      </c>
      <c r="T160" s="0">
        <v>0</v>
      </c>
      <c r="U160" s="0">
        <v>0</v>
      </c>
      <c r="V160" s="0">
        <v>1</v>
      </c>
      <c r="W160" s="0">
        <v>7</v>
      </c>
    </row>
    <row r="161" spans="2:23" s="5" customFormat="1">
      <c r="B161" s="5" t="s">
        <v>176</v>
      </c>
      <c r="C161" s="5" t="s">
        <v>359</v>
      </c>
      <c r="D161" s="5" t="s">
        <v>28</v>
      </c>
      <c r="E161" s="5" t="s">
        <v>359</v>
      </c>
      <c r="F161" s="5" t="s">
        <v>161</v>
      </c>
      <c r="G161" s="5" t="s">
        <v>161</v>
      </c>
      <c r="H161" s="5" t="s">
        <v>161</v>
      </c>
      <c r="I161" s="5">
        <v>0</v>
      </c>
      <c r="J161" s="5">
        <v>0</v>
      </c>
      <c r="K161" s="5">
        <v>0</v>
      </c>
      <c r="L161" s="5">
        <v>0</v>
      </c>
      <c r="M161" s="5" t="s">
        <v>503</v>
      </c>
      <c r="N161" s="5">
        <v>0</v>
      </c>
      <c r="O161" s="5" t="s">
        <v>503</v>
      </c>
      <c r="P161" s="5">
        <v>0</v>
      </c>
      <c r="Q161" s="5" t="s">
        <v>503</v>
      </c>
      <c r="R161" s="5" t="s">
        <v>997</v>
      </c>
      <c r="S161" s="41" t="s">
        <v>997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 s="0">
        <v>176</v>
      </c>
      <c r="C162" t="s" s="0">
        <v>359</v>
      </c>
      <c r="D162" t="s" s="0">
        <v>103</v>
      </c>
      <c r="E162" t="s" s="0">
        <v>103</v>
      </c>
      <c r="F162" t="s" s="0">
        <v>161</v>
      </c>
      <c r="G162" t="s" s="0">
        <v>161</v>
      </c>
      <c r="H162" t="s" s="0">
        <v>161</v>
      </c>
      <c r="I162" s="0">
        <v>0</v>
      </c>
      <c r="J162" s="0">
        <v>0</v>
      </c>
      <c r="K162" s="0">
        <v>0</v>
      </c>
      <c r="L162" s="0">
        <v>0</v>
      </c>
      <c r="M162" t="s" s="0">
        <v>503</v>
      </c>
      <c r="N162" s="0">
        <v>0</v>
      </c>
      <c r="O162" t="s" s="0">
        <v>503</v>
      </c>
      <c r="P162" s="0">
        <v>0</v>
      </c>
      <c r="Q162" t="s" s="0">
        <v>503</v>
      </c>
      <c r="R162" t="s" s="0">
        <v>997</v>
      </c>
      <c r="S162" s="40" t="s">
        <v>997</v>
      </c>
      <c r="T162" s="0">
        <v>0</v>
      </c>
      <c r="U162" s="0">
        <v>0</v>
      </c>
      <c r="V162" s="0">
        <v>1</v>
      </c>
      <c r="W162" s="0">
        <v>1</v>
      </c>
    </row>
    <row r="163" spans="2:23">
      <c r="B163" t="s" s="0">
        <v>176</v>
      </c>
      <c r="C163" t="s" s="0">
        <v>359</v>
      </c>
      <c r="D163" t="s" s="0">
        <v>103</v>
      </c>
      <c r="E163" t="s" s="0">
        <v>104</v>
      </c>
      <c r="F163" t="s" s="0">
        <v>161</v>
      </c>
      <c r="G163" t="s" s="0">
        <v>161</v>
      </c>
      <c r="H163" t="s" s="0">
        <v>161</v>
      </c>
      <c r="I163" s="0">
        <v>0</v>
      </c>
      <c r="J163" s="0">
        <v>0</v>
      </c>
      <c r="K163" s="0">
        <v>0</v>
      </c>
      <c r="L163" s="0">
        <v>0</v>
      </c>
      <c r="M163" t="s" s="0">
        <v>503</v>
      </c>
      <c r="N163" s="0">
        <v>0</v>
      </c>
      <c r="O163" t="s" s="0">
        <v>503</v>
      </c>
      <c r="P163" s="0">
        <v>0</v>
      </c>
      <c r="Q163" t="s" s="0">
        <v>503</v>
      </c>
      <c r="R163" t="s" s="0">
        <v>997</v>
      </c>
      <c r="S163" s="40" t="s">
        <v>997</v>
      </c>
      <c r="T163" s="0">
        <v>0</v>
      </c>
      <c r="U163" s="0">
        <v>0</v>
      </c>
      <c r="V163" s="0">
        <v>0</v>
      </c>
      <c r="W163" s="0">
        <v>1</v>
      </c>
    </row>
    <row r="164" spans="2:23">
      <c r="B164" t="s" s="0">
        <v>176</v>
      </c>
      <c r="C164" t="s" s="0">
        <v>359</v>
      </c>
      <c r="D164" t="s" s="0">
        <v>103</v>
      </c>
      <c r="E164" t="s" s="0">
        <v>105</v>
      </c>
      <c r="F164" t="s" s="0">
        <v>161</v>
      </c>
      <c r="G164" t="s" s="0">
        <v>161</v>
      </c>
      <c r="H164" t="s" s="0">
        <v>161</v>
      </c>
      <c r="I164" s="0">
        <v>0</v>
      </c>
      <c r="J164" s="0">
        <v>0</v>
      </c>
      <c r="K164" s="0">
        <v>0</v>
      </c>
      <c r="L164" s="0">
        <v>0</v>
      </c>
      <c r="M164" t="s" s="0">
        <v>503</v>
      </c>
      <c r="N164" s="0">
        <v>0</v>
      </c>
      <c r="O164" t="s" s="0">
        <v>503</v>
      </c>
      <c r="P164" s="0">
        <v>0</v>
      </c>
      <c r="Q164" t="s" s="0">
        <v>503</v>
      </c>
      <c r="R164" t="s" s="0">
        <v>997</v>
      </c>
      <c r="S164" s="40" t="s">
        <v>997</v>
      </c>
      <c r="T164" s="0">
        <v>0</v>
      </c>
      <c r="U164" s="0">
        <v>0</v>
      </c>
      <c r="V164" s="0">
        <v>0</v>
      </c>
      <c r="W164" s="0">
        <v>1</v>
      </c>
    </row>
    <row r="165" spans="2:23">
      <c r="B165" t="s" s="0">
        <v>176</v>
      </c>
      <c r="C165" t="s" s="0">
        <v>359</v>
      </c>
      <c r="D165" t="s" s="0">
        <v>103</v>
      </c>
      <c r="E165" t="s" s="0">
        <v>179</v>
      </c>
      <c r="F165" t="s" s="0">
        <v>161</v>
      </c>
      <c r="G165" t="s" s="0">
        <v>161</v>
      </c>
      <c r="H165" t="s" s="0">
        <v>161</v>
      </c>
      <c r="I165" s="0">
        <v>0</v>
      </c>
      <c r="J165" s="0">
        <v>0</v>
      </c>
      <c r="K165" s="0">
        <v>0</v>
      </c>
      <c r="L165" s="0">
        <v>0</v>
      </c>
      <c r="M165" t="s" s="0">
        <v>503</v>
      </c>
      <c r="N165" s="0">
        <v>0</v>
      </c>
      <c r="O165" t="s" s="0">
        <v>503</v>
      </c>
      <c r="P165" s="0">
        <v>0</v>
      </c>
      <c r="Q165" t="s" s="0">
        <v>503</v>
      </c>
      <c r="R165" t="s" s="0">
        <v>997</v>
      </c>
      <c r="S165" s="40" t="s">
        <v>997</v>
      </c>
      <c r="T165" s="0">
        <v>0</v>
      </c>
      <c r="U165" s="0">
        <v>0</v>
      </c>
      <c r="V165" s="0">
        <v>0</v>
      </c>
      <c r="W165" s="0">
        <v>1</v>
      </c>
    </row>
    <row r="166" spans="2:23">
      <c r="B166" t="s" s="0">
        <v>176</v>
      </c>
      <c r="C166" t="s" s="0">
        <v>359</v>
      </c>
      <c r="D166" t="s" s="0">
        <v>106</v>
      </c>
      <c r="E166" t="s" s="0">
        <v>106</v>
      </c>
      <c r="F166" t="s" s="0">
        <v>161</v>
      </c>
      <c r="G166" t="s" s="0">
        <v>161</v>
      </c>
      <c r="H166" t="s" s="0">
        <v>161</v>
      </c>
      <c r="I166" s="0">
        <v>0</v>
      </c>
      <c r="J166" s="0">
        <v>0</v>
      </c>
      <c r="K166" s="0">
        <v>0</v>
      </c>
      <c r="L166" s="0">
        <v>0</v>
      </c>
      <c r="M166" t="s" s="0">
        <v>503</v>
      </c>
      <c r="N166" s="0">
        <v>0</v>
      </c>
      <c r="O166" t="s" s="0">
        <v>503</v>
      </c>
      <c r="P166" s="0">
        <v>0</v>
      </c>
      <c r="Q166" t="s" s="0">
        <v>503</v>
      </c>
      <c r="R166" t="s" s="0">
        <v>997</v>
      </c>
      <c r="S166" s="40" t="s">
        <v>997</v>
      </c>
      <c r="T166" s="0">
        <v>0</v>
      </c>
      <c r="U166" s="0">
        <v>0</v>
      </c>
      <c r="V166" s="0">
        <v>1</v>
      </c>
      <c r="W166" s="0">
        <v>2</v>
      </c>
    </row>
    <row r="167" spans="2:23">
      <c r="B167" t="s" s="0">
        <v>176</v>
      </c>
      <c r="C167" t="s" s="0">
        <v>359</v>
      </c>
      <c r="D167" t="s" s="0">
        <v>106</v>
      </c>
      <c r="E167" t="s" s="0">
        <v>186</v>
      </c>
      <c r="F167" t="s" s="0">
        <v>161</v>
      </c>
      <c r="G167" t="s" s="0">
        <v>161</v>
      </c>
      <c r="H167" t="s" s="0">
        <v>161</v>
      </c>
      <c r="I167" s="0">
        <v>0</v>
      </c>
      <c r="J167" s="0">
        <v>0</v>
      </c>
      <c r="K167" s="0">
        <v>0</v>
      </c>
      <c r="L167" s="0">
        <v>0</v>
      </c>
      <c r="M167" t="s" s="0">
        <v>503</v>
      </c>
      <c r="N167" s="0">
        <v>0</v>
      </c>
      <c r="O167" t="s" s="0">
        <v>503</v>
      </c>
      <c r="P167" s="0">
        <v>0</v>
      </c>
      <c r="Q167" t="s" s="0">
        <v>503</v>
      </c>
      <c r="R167" t="s" s="0">
        <v>997</v>
      </c>
      <c r="S167" s="40" t="s">
        <v>997</v>
      </c>
      <c r="T167" s="0">
        <v>0</v>
      </c>
      <c r="U167" s="0">
        <v>0</v>
      </c>
      <c r="V167" s="0">
        <v>0</v>
      </c>
      <c r="W167" s="0">
        <v>2</v>
      </c>
    </row>
    <row r="168" spans="2:23">
      <c r="B168" t="s" s="0">
        <v>176</v>
      </c>
      <c r="C168" t="s" s="0">
        <v>359</v>
      </c>
      <c r="D168" t="s" s="0">
        <v>106</v>
      </c>
      <c r="E168" t="s" s="0">
        <v>185</v>
      </c>
      <c r="F168" t="s" s="0">
        <v>161</v>
      </c>
      <c r="G168" t="s" s="0">
        <v>161</v>
      </c>
      <c r="H168" t="s" s="0">
        <v>161</v>
      </c>
      <c r="I168" s="0">
        <v>0</v>
      </c>
      <c r="J168" s="0">
        <v>0</v>
      </c>
      <c r="K168" s="0">
        <v>0</v>
      </c>
      <c r="L168" s="0">
        <v>0</v>
      </c>
      <c r="M168" t="s" s="0">
        <v>503</v>
      </c>
      <c r="N168" s="0">
        <v>0</v>
      </c>
      <c r="O168" t="s" s="0">
        <v>503</v>
      </c>
      <c r="P168" s="0">
        <v>0</v>
      </c>
      <c r="Q168" t="s" s="0">
        <v>503</v>
      </c>
      <c r="R168" t="s" s="0">
        <v>997</v>
      </c>
      <c r="S168" s="40" t="s">
        <v>997</v>
      </c>
      <c r="T168" s="0">
        <v>0</v>
      </c>
      <c r="U168" s="0">
        <v>0</v>
      </c>
      <c r="V168" s="0">
        <v>0</v>
      </c>
      <c r="W168" s="0">
        <v>2</v>
      </c>
    </row>
    <row r="169" spans="2:23">
      <c r="B169" t="s" s="0">
        <v>176</v>
      </c>
      <c r="C169" t="s" s="0">
        <v>359</v>
      </c>
      <c r="D169" t="s" s="0">
        <v>106</v>
      </c>
      <c r="E169" t="s" s="0">
        <v>107</v>
      </c>
      <c r="F169" t="s" s="0">
        <v>161</v>
      </c>
      <c r="G169" t="s" s="0">
        <v>161</v>
      </c>
      <c r="H169" t="s" s="0">
        <v>161</v>
      </c>
      <c r="I169" s="0">
        <v>0</v>
      </c>
      <c r="J169" s="0">
        <v>0</v>
      </c>
      <c r="K169" s="0">
        <v>0</v>
      </c>
      <c r="L169" s="0">
        <v>0</v>
      </c>
      <c r="M169" t="s" s="0">
        <v>503</v>
      </c>
      <c r="N169" s="0">
        <v>0</v>
      </c>
      <c r="O169" t="s" s="0">
        <v>503</v>
      </c>
      <c r="P169" s="0">
        <v>0</v>
      </c>
      <c r="Q169" t="s" s="0">
        <v>503</v>
      </c>
      <c r="R169" t="s" s="0">
        <v>997</v>
      </c>
      <c r="S169" s="40" t="s">
        <v>997</v>
      </c>
      <c r="T169" s="0">
        <v>0</v>
      </c>
      <c r="U169" s="0">
        <v>0</v>
      </c>
      <c r="V169" s="0">
        <v>0</v>
      </c>
      <c r="W169" s="0">
        <v>2</v>
      </c>
    </row>
    <row r="170" spans="2:23">
      <c r="B170" t="s" s="0">
        <v>176</v>
      </c>
      <c r="C170" t="s" s="0">
        <v>359</v>
      </c>
      <c r="D170" t="s" s="0">
        <v>108</v>
      </c>
      <c r="E170" t="s" s="0">
        <v>108</v>
      </c>
      <c r="F170" t="s" s="0">
        <v>161</v>
      </c>
      <c r="G170" t="s" s="0">
        <v>161</v>
      </c>
      <c r="H170" t="s" s="0">
        <v>161</v>
      </c>
      <c r="I170" s="0">
        <v>0</v>
      </c>
      <c r="J170" s="0">
        <v>0</v>
      </c>
      <c r="K170" s="0">
        <v>0</v>
      </c>
      <c r="L170" s="0">
        <v>0</v>
      </c>
      <c r="M170" t="s" s="0">
        <v>503</v>
      </c>
      <c r="N170" s="0">
        <v>0</v>
      </c>
      <c r="O170" t="s" s="0">
        <v>503</v>
      </c>
      <c r="P170" s="0">
        <v>0</v>
      </c>
      <c r="Q170" t="s" s="0">
        <v>503</v>
      </c>
      <c r="R170" t="s" s="0">
        <v>997</v>
      </c>
      <c r="S170" s="40" t="s">
        <v>997</v>
      </c>
      <c r="T170" s="0">
        <v>0</v>
      </c>
      <c r="U170" s="0">
        <v>0</v>
      </c>
      <c r="V170" s="0">
        <v>1</v>
      </c>
      <c r="W170" s="0">
        <v>3</v>
      </c>
    </row>
    <row r="171" spans="2:23">
      <c r="B171" t="s" s="0">
        <v>176</v>
      </c>
      <c r="C171" t="s" s="0">
        <v>359</v>
      </c>
      <c r="D171" t="s" s="0">
        <v>108</v>
      </c>
      <c r="E171" t="s" s="0">
        <v>110</v>
      </c>
      <c r="F171" t="s" s="0">
        <v>161</v>
      </c>
      <c r="G171" t="s" s="0">
        <v>161</v>
      </c>
      <c r="H171" t="s" s="0">
        <v>161</v>
      </c>
      <c r="I171" s="0">
        <v>0</v>
      </c>
      <c r="J171" s="0">
        <v>0</v>
      </c>
      <c r="K171" s="0">
        <v>0</v>
      </c>
      <c r="L171" s="0">
        <v>0</v>
      </c>
      <c r="M171" t="s" s="0">
        <v>503</v>
      </c>
      <c r="N171" s="0">
        <v>0</v>
      </c>
      <c r="O171" t="s" s="0">
        <v>503</v>
      </c>
      <c r="P171" s="0">
        <v>0</v>
      </c>
      <c r="Q171" t="s" s="0">
        <v>503</v>
      </c>
      <c r="R171" t="s" s="0">
        <v>997</v>
      </c>
      <c r="S171" s="40" t="s">
        <v>997</v>
      </c>
      <c r="T171" s="0">
        <v>0</v>
      </c>
      <c r="U171" s="0">
        <v>0</v>
      </c>
      <c r="V171" s="0">
        <v>0</v>
      </c>
      <c r="W171" s="0">
        <v>3</v>
      </c>
    </row>
    <row r="172" spans="2:23">
      <c r="B172" t="s" s="0">
        <v>176</v>
      </c>
      <c r="C172" t="s" s="0">
        <v>359</v>
      </c>
      <c r="D172" t="s" s="0">
        <v>108</v>
      </c>
      <c r="E172" t="s" s="0">
        <v>109</v>
      </c>
      <c r="F172" t="s" s="0">
        <v>161</v>
      </c>
      <c r="G172" t="s" s="0">
        <v>161</v>
      </c>
      <c r="H172" t="s" s="0">
        <v>161</v>
      </c>
      <c r="I172" s="0">
        <v>0</v>
      </c>
      <c r="J172" s="0">
        <v>0</v>
      </c>
      <c r="K172" s="0">
        <v>0</v>
      </c>
      <c r="L172" s="0">
        <v>0</v>
      </c>
      <c r="M172" t="s" s="0">
        <v>503</v>
      </c>
      <c r="N172" s="0">
        <v>0</v>
      </c>
      <c r="O172" t="s" s="0">
        <v>503</v>
      </c>
      <c r="P172" s="0">
        <v>0</v>
      </c>
      <c r="Q172" t="s" s="0">
        <v>503</v>
      </c>
      <c r="R172" t="s" s="0">
        <v>997</v>
      </c>
      <c r="S172" s="40" t="s">
        <v>997</v>
      </c>
      <c r="T172" s="0">
        <v>0</v>
      </c>
      <c r="U172" s="0">
        <v>0</v>
      </c>
      <c r="V172" s="0">
        <v>0</v>
      </c>
      <c r="W172" s="0">
        <v>3</v>
      </c>
    </row>
    <row r="173" spans="2:23">
      <c r="B173" t="s" s="0">
        <v>176</v>
      </c>
      <c r="C173" t="s" s="0">
        <v>359</v>
      </c>
      <c r="D173" t="s" s="0">
        <v>111</v>
      </c>
      <c r="E173" t="s" s="0">
        <v>111</v>
      </c>
      <c r="F173" t="s" s="0">
        <v>161</v>
      </c>
      <c r="G173" t="s" s="0">
        <v>161</v>
      </c>
      <c r="H173" t="s" s="0">
        <v>161</v>
      </c>
      <c r="I173" s="0">
        <v>0</v>
      </c>
      <c r="J173" s="0">
        <v>0</v>
      </c>
      <c r="K173" s="0">
        <v>0</v>
      </c>
      <c r="L173" s="0">
        <v>0</v>
      </c>
      <c r="M173" t="s" s="0">
        <v>503</v>
      </c>
      <c r="N173" s="0">
        <v>0</v>
      </c>
      <c r="O173" t="s" s="0">
        <v>503</v>
      </c>
      <c r="P173" s="0">
        <v>0</v>
      </c>
      <c r="Q173" t="s" s="0">
        <v>503</v>
      </c>
      <c r="R173" t="s" s="0">
        <v>997</v>
      </c>
      <c r="S173" s="40" t="s">
        <v>997</v>
      </c>
      <c r="T173" s="0">
        <v>0</v>
      </c>
      <c r="U173" s="0">
        <v>0</v>
      </c>
      <c r="V173" s="0">
        <v>1</v>
      </c>
      <c r="W173" s="0">
        <v>4</v>
      </c>
    </row>
    <row r="174" spans="2:23">
      <c r="B174" t="s" s="0">
        <v>176</v>
      </c>
      <c r="C174" t="s" s="0">
        <v>359</v>
      </c>
      <c r="D174" t="s" s="0">
        <v>112</v>
      </c>
      <c r="E174" t="s" s="0">
        <v>112</v>
      </c>
      <c r="F174" t="s" s="0">
        <v>161</v>
      </c>
      <c r="G174" t="s" s="0">
        <v>161</v>
      </c>
      <c r="H174" t="s" s="0">
        <v>161</v>
      </c>
      <c r="I174" s="0">
        <v>0</v>
      </c>
      <c r="J174" s="0">
        <v>0</v>
      </c>
      <c r="K174" s="0">
        <v>0</v>
      </c>
      <c r="L174" s="0">
        <v>0</v>
      </c>
      <c r="M174" t="s" s="0">
        <v>503</v>
      </c>
      <c r="N174" s="0">
        <v>0</v>
      </c>
      <c r="O174" t="s" s="0">
        <v>503</v>
      </c>
      <c r="P174" s="0">
        <v>0</v>
      </c>
      <c r="Q174" t="s" s="0">
        <v>503</v>
      </c>
      <c r="R174" t="s" s="0">
        <v>997</v>
      </c>
      <c r="S174" s="40" t="s">
        <v>997</v>
      </c>
      <c r="T174" s="0">
        <v>0</v>
      </c>
      <c r="U174" s="0">
        <v>0</v>
      </c>
      <c r="V174" s="0">
        <v>1</v>
      </c>
      <c r="W174" s="0">
        <v>5</v>
      </c>
    </row>
    <row r="175" spans="2:23">
      <c r="B175" t="s" s="0">
        <v>176</v>
      </c>
      <c r="C175" t="s" s="0">
        <v>359</v>
      </c>
      <c r="D175" t="s" s="0">
        <v>112</v>
      </c>
      <c r="E175" t="s" s="0">
        <v>219</v>
      </c>
      <c r="F175" t="s" s="0">
        <v>161</v>
      </c>
      <c r="G175" t="s" s="0">
        <v>161</v>
      </c>
      <c r="H175" t="s" s="0">
        <v>161</v>
      </c>
      <c r="I175" s="0">
        <v>0</v>
      </c>
      <c r="J175" s="0">
        <v>0</v>
      </c>
      <c r="K175" s="0">
        <v>0</v>
      </c>
      <c r="L175" s="0">
        <v>0</v>
      </c>
      <c r="M175" t="s" s="0">
        <v>503</v>
      </c>
      <c r="N175" s="0">
        <v>0</v>
      </c>
      <c r="O175" t="s" s="0">
        <v>503</v>
      </c>
      <c r="P175" s="0">
        <v>0</v>
      </c>
      <c r="Q175" t="s" s="0">
        <v>503</v>
      </c>
      <c r="R175" t="s" s="0">
        <v>997</v>
      </c>
      <c r="S175" s="40" t="s">
        <v>997</v>
      </c>
      <c r="T175" s="0">
        <v>0</v>
      </c>
      <c r="U175" s="0">
        <v>0</v>
      </c>
      <c r="V175" s="0">
        <v>0</v>
      </c>
      <c r="W175" s="0">
        <v>5</v>
      </c>
    </row>
    <row r="176" spans="2:23">
      <c r="B176" t="s" s="0">
        <v>176</v>
      </c>
      <c r="C176" t="s" s="0">
        <v>359</v>
      </c>
      <c r="D176" t="s" s="0">
        <v>21</v>
      </c>
      <c r="E176" t="s" s="0">
        <v>21</v>
      </c>
      <c r="F176" t="s" s="0">
        <v>161</v>
      </c>
      <c r="G176" t="s" s="0">
        <v>161</v>
      </c>
      <c r="H176" t="s" s="0">
        <v>161</v>
      </c>
      <c r="I176" s="0">
        <v>0</v>
      </c>
      <c r="J176" s="0">
        <v>0</v>
      </c>
      <c r="K176" s="0">
        <v>0</v>
      </c>
      <c r="L176" s="0">
        <v>0</v>
      </c>
      <c r="M176" t="s" s="0">
        <v>503</v>
      </c>
      <c r="N176" s="0">
        <v>0</v>
      </c>
      <c r="O176" t="s" s="0">
        <v>503</v>
      </c>
      <c r="P176" s="0">
        <v>0</v>
      </c>
      <c r="Q176" t="s" s="0">
        <v>503</v>
      </c>
      <c r="R176" t="s" s="0">
        <v>997</v>
      </c>
      <c r="S176" s="40" t="s">
        <v>997</v>
      </c>
      <c r="T176" s="0">
        <v>0</v>
      </c>
      <c r="U176" s="0">
        <v>0</v>
      </c>
      <c r="V176" s="0">
        <v>1</v>
      </c>
      <c r="W176" s="0">
        <v>7</v>
      </c>
    </row>
    <row r="177" spans="2:23">
      <c r="B177" t="s" s="0">
        <v>176</v>
      </c>
      <c r="C177" t="s" s="0">
        <v>360</v>
      </c>
      <c r="D177" t="s" s="0">
        <v>28</v>
      </c>
      <c r="E177" t="s" s="0">
        <v>360</v>
      </c>
      <c r="F177" t="s" s="0">
        <v>497</v>
      </c>
      <c r="G177" t="s" s="0">
        <v>498</v>
      </c>
      <c r="H177" t="s" s="0">
        <v>499</v>
      </c>
      <c r="I177" s="0">
        <v>155483</v>
      </c>
      <c r="J177" s="0">
        <v>0</v>
      </c>
      <c r="K177" s="0">
        <v>0</v>
      </c>
      <c r="L177" s="0">
        <v>0</v>
      </c>
      <c r="M177" t="s" s="0">
        <v>503</v>
      </c>
      <c r="N177" s="0">
        <v>0</v>
      </c>
      <c r="O177" t="s" s="0">
        <v>503</v>
      </c>
      <c r="P177" s="0">
        <v>0</v>
      </c>
      <c r="Q177" t="s" s="0">
        <v>503</v>
      </c>
      <c r="R177" t="s" s="0">
        <v>1008</v>
      </c>
      <c r="S177" s="40" t="s">
        <v>1007</v>
      </c>
      <c r="T177" s="0">
        <v>0</v>
      </c>
      <c r="U177" s="0">
        <v>1</v>
      </c>
      <c r="V177" s="0">
        <v>1</v>
      </c>
      <c r="W177" s="0">
        <v>7</v>
      </c>
    </row>
    <row r="178" spans="2:23">
      <c r="B178" t="s" s="0">
        <v>176</v>
      </c>
      <c r="C178" t="s" s="0">
        <v>360</v>
      </c>
      <c r="D178" t="s" s="0">
        <v>103</v>
      </c>
      <c r="E178" t="s" s="0">
        <v>103</v>
      </c>
      <c r="F178" t="s" s="0">
        <v>161</v>
      </c>
      <c r="G178" t="s" s="0">
        <v>161</v>
      </c>
      <c r="H178" t="s" s="0">
        <v>161</v>
      </c>
      <c r="I178" s="0">
        <v>0</v>
      </c>
      <c r="J178" s="0">
        <v>0</v>
      </c>
      <c r="K178" s="0">
        <v>0</v>
      </c>
      <c r="L178" s="0">
        <v>0</v>
      </c>
      <c r="M178" t="s" s="0">
        <v>503</v>
      </c>
      <c r="N178" s="0">
        <v>0</v>
      </c>
      <c r="O178" t="s" s="0">
        <v>503</v>
      </c>
      <c r="P178" s="0">
        <v>0</v>
      </c>
      <c r="Q178" t="s" s="0">
        <v>503</v>
      </c>
      <c r="R178" t="s" s="0">
        <v>1008</v>
      </c>
      <c r="S178" s="40" t="s">
        <v>1007</v>
      </c>
      <c r="T178" s="0">
        <v>0</v>
      </c>
      <c r="U178" s="0">
        <v>0</v>
      </c>
      <c r="V178" s="0">
        <v>1</v>
      </c>
      <c r="W178" s="0">
        <v>1</v>
      </c>
    </row>
    <row r="179" spans="2:23">
      <c r="B179" t="s" s="0">
        <v>176</v>
      </c>
      <c r="C179" t="s" s="0">
        <v>360</v>
      </c>
      <c r="D179" t="s" s="0">
        <v>103</v>
      </c>
      <c r="E179" t="s" s="0">
        <v>104</v>
      </c>
      <c r="F179" t="s" s="0">
        <v>161</v>
      </c>
      <c r="G179" t="s" s="0">
        <v>161</v>
      </c>
      <c r="H179" t="s" s="0">
        <v>161</v>
      </c>
      <c r="I179" s="0">
        <v>0</v>
      </c>
      <c r="J179" s="0">
        <v>0</v>
      </c>
      <c r="K179" s="0">
        <v>0</v>
      </c>
      <c r="L179" s="0">
        <v>0</v>
      </c>
      <c r="M179" t="s" s="0">
        <v>503</v>
      </c>
      <c r="N179" s="0">
        <v>0</v>
      </c>
      <c r="O179" t="s" s="0">
        <v>503</v>
      </c>
      <c r="P179" s="0">
        <v>0</v>
      </c>
      <c r="Q179" t="s" s="0">
        <v>503</v>
      </c>
      <c r="R179" t="s" s="0">
        <v>1008</v>
      </c>
      <c r="S179" s="40" t="s">
        <v>1007</v>
      </c>
      <c r="T179" s="0">
        <v>0</v>
      </c>
      <c r="U179" s="0">
        <v>0</v>
      </c>
      <c r="V179" s="0">
        <v>0</v>
      </c>
      <c r="W179" s="0">
        <v>1</v>
      </c>
    </row>
    <row r="180" spans="2:23">
      <c r="B180" t="s" s="0">
        <v>176</v>
      </c>
      <c r="C180" t="s" s="0">
        <v>360</v>
      </c>
      <c r="D180" t="s" s="0">
        <v>103</v>
      </c>
      <c r="E180" t="s" s="0">
        <v>179</v>
      </c>
      <c r="F180" t="s" s="0">
        <v>161</v>
      </c>
      <c r="G180" t="s" s="0">
        <v>161</v>
      </c>
      <c r="H180" t="s" s="0">
        <v>161</v>
      </c>
      <c r="I180" s="0">
        <v>0</v>
      </c>
      <c r="J180" s="0">
        <v>0</v>
      </c>
      <c r="K180" s="0">
        <v>0</v>
      </c>
      <c r="L180" s="0">
        <v>0</v>
      </c>
      <c r="M180" t="s" s="0">
        <v>503</v>
      </c>
      <c r="N180" s="0">
        <v>0</v>
      </c>
      <c r="O180" t="s" s="0">
        <v>503</v>
      </c>
      <c r="P180" s="0">
        <v>0</v>
      </c>
      <c r="Q180" t="s" s="0">
        <v>503</v>
      </c>
      <c r="R180" t="s" s="0">
        <v>1008</v>
      </c>
      <c r="S180" s="40" t="s">
        <v>1007</v>
      </c>
      <c r="T180" s="0">
        <v>0</v>
      </c>
      <c r="U180" s="0">
        <v>0</v>
      </c>
      <c r="V180" s="0">
        <v>0</v>
      </c>
      <c r="W180" s="0">
        <v>1</v>
      </c>
    </row>
    <row r="181" spans="2:23">
      <c r="B181" t="s" s="0">
        <v>176</v>
      </c>
      <c r="C181" t="s" s="0">
        <v>360</v>
      </c>
      <c r="D181" t="s" s="0">
        <v>103</v>
      </c>
      <c r="E181" t="s" s="0">
        <v>105</v>
      </c>
      <c r="F181" t="s" s="0">
        <v>161</v>
      </c>
      <c r="G181" t="s" s="0">
        <v>161</v>
      </c>
      <c r="H181" t="s" s="0">
        <v>161</v>
      </c>
      <c r="I181" s="0">
        <v>0</v>
      </c>
      <c r="J181" s="0">
        <v>0</v>
      </c>
      <c r="K181" s="0">
        <v>0</v>
      </c>
      <c r="L181" s="0">
        <v>0</v>
      </c>
      <c r="M181" t="s" s="0">
        <v>503</v>
      </c>
      <c r="N181" s="0">
        <v>0</v>
      </c>
      <c r="O181" t="s" s="0">
        <v>503</v>
      </c>
      <c r="P181" s="0">
        <v>0</v>
      </c>
      <c r="Q181" t="s" s="0">
        <v>503</v>
      </c>
      <c r="R181" t="s" s="0">
        <v>1008</v>
      </c>
      <c r="S181" s="40" t="s">
        <v>1007</v>
      </c>
      <c r="T181" s="0">
        <v>0</v>
      </c>
      <c r="U181" s="0">
        <v>0</v>
      </c>
      <c r="V181" s="0">
        <v>0</v>
      </c>
      <c r="W181" s="0">
        <v>1</v>
      </c>
    </row>
    <row r="182" spans="2:23">
      <c r="B182" t="s" s="0">
        <v>176</v>
      </c>
      <c r="C182" t="s" s="0">
        <v>360</v>
      </c>
      <c r="D182" t="s" s="0">
        <v>106</v>
      </c>
      <c r="E182" t="s" s="0">
        <v>106</v>
      </c>
      <c r="F182" t="s" s="0">
        <v>497</v>
      </c>
      <c r="G182" t="s" s="0">
        <v>498</v>
      </c>
      <c r="H182" t="s" s="0">
        <v>499</v>
      </c>
      <c r="I182" s="0">
        <v>155483</v>
      </c>
      <c r="J182" s="0">
        <v>0</v>
      </c>
      <c r="K182" s="0">
        <v>0</v>
      </c>
      <c r="L182" s="0">
        <v>0</v>
      </c>
      <c r="M182" t="s" s="0">
        <v>503</v>
      </c>
      <c r="N182" s="0">
        <v>0</v>
      </c>
      <c r="O182" t="s" s="0">
        <v>503</v>
      </c>
      <c r="P182" s="0">
        <v>0</v>
      </c>
      <c r="Q182" t="s" s="0">
        <v>503</v>
      </c>
      <c r="R182" t="s" s="0">
        <v>1008</v>
      </c>
      <c r="S182" s="40" t="s">
        <v>1007</v>
      </c>
      <c r="T182" s="0">
        <v>0</v>
      </c>
      <c r="U182" s="0">
        <v>0</v>
      </c>
      <c r="V182" s="0">
        <v>1</v>
      </c>
      <c r="W182" s="0">
        <v>2</v>
      </c>
    </row>
    <row r="183" spans="2:23">
      <c r="B183" t="s" s="0">
        <v>176</v>
      </c>
      <c r="C183" t="s" s="0">
        <v>360</v>
      </c>
      <c r="D183" t="s" s="0">
        <v>106</v>
      </c>
      <c r="E183" t="s" s="0">
        <v>185</v>
      </c>
      <c r="F183" t="s" s="0">
        <v>497</v>
      </c>
      <c r="G183" t="s" s="0">
        <v>498</v>
      </c>
      <c r="H183" t="s" s="0">
        <v>499</v>
      </c>
      <c r="I183" s="0">
        <v>155483</v>
      </c>
      <c r="J183" s="0">
        <v>0</v>
      </c>
      <c r="K183" s="0">
        <v>0</v>
      </c>
      <c r="L183" s="0">
        <v>0</v>
      </c>
      <c r="M183" t="s" s="0">
        <v>503</v>
      </c>
      <c r="N183" s="0">
        <v>0</v>
      </c>
      <c r="O183" t="s" s="0">
        <v>503</v>
      </c>
      <c r="P183" s="0">
        <v>0</v>
      </c>
      <c r="Q183" t="s" s="0">
        <v>503</v>
      </c>
      <c r="R183" t="s" s="0">
        <v>1008</v>
      </c>
      <c r="S183" s="40" t="s">
        <v>1007</v>
      </c>
      <c r="T183" s="0">
        <v>0</v>
      </c>
      <c r="U183" s="0">
        <v>0</v>
      </c>
      <c r="V183" s="0">
        <v>0</v>
      </c>
      <c r="W183" s="0">
        <v>2</v>
      </c>
    </row>
    <row r="184" spans="2:23">
      <c r="B184" t="s" s="0">
        <v>176</v>
      </c>
      <c r="C184" t="s" s="0">
        <v>360</v>
      </c>
      <c r="D184" t="s" s="0">
        <v>106</v>
      </c>
      <c r="E184" t="s" s="0">
        <v>186</v>
      </c>
      <c r="F184" t="s" s="0">
        <v>161</v>
      </c>
      <c r="G184" t="s" s="0">
        <v>161</v>
      </c>
      <c r="H184" t="s" s="0">
        <v>161</v>
      </c>
      <c r="I184" s="0">
        <v>0</v>
      </c>
      <c r="J184" s="0">
        <v>0</v>
      </c>
      <c r="K184" s="0">
        <v>0</v>
      </c>
      <c r="L184" s="0">
        <v>0</v>
      </c>
      <c r="M184" t="s" s="0">
        <v>503</v>
      </c>
      <c r="N184" s="0">
        <v>0</v>
      </c>
      <c r="O184" t="s" s="0">
        <v>503</v>
      </c>
      <c r="P184" s="0">
        <v>0</v>
      </c>
      <c r="Q184" t="s" s="0">
        <v>503</v>
      </c>
      <c r="R184" t="s" s="0">
        <v>1008</v>
      </c>
      <c r="S184" s="40" t="s">
        <v>1007</v>
      </c>
      <c r="T184" s="0">
        <v>0</v>
      </c>
      <c r="U184" s="0">
        <v>0</v>
      </c>
      <c r="V184" s="0">
        <v>0</v>
      </c>
      <c r="W184" s="0">
        <v>2</v>
      </c>
    </row>
    <row r="185" spans="2:23">
      <c r="B185" t="s" s="0">
        <v>176</v>
      </c>
      <c r="C185" t="s" s="0">
        <v>360</v>
      </c>
      <c r="D185" t="s" s="0">
        <v>106</v>
      </c>
      <c r="E185" t="s" s="0">
        <v>107</v>
      </c>
      <c r="F185" t="s" s="0">
        <v>161</v>
      </c>
      <c r="G185" t="s" s="0">
        <v>161</v>
      </c>
      <c r="H185" t="s" s="0">
        <v>161</v>
      </c>
      <c r="I185" s="0">
        <v>0</v>
      </c>
      <c r="J185" s="0">
        <v>0</v>
      </c>
      <c r="K185" s="0">
        <v>0</v>
      </c>
      <c r="L185" s="0">
        <v>0</v>
      </c>
      <c r="M185" t="s" s="0">
        <v>503</v>
      </c>
      <c r="N185" s="0">
        <v>0</v>
      </c>
      <c r="O185" t="s" s="0">
        <v>503</v>
      </c>
      <c r="P185" s="0">
        <v>0</v>
      </c>
      <c r="Q185" t="s" s="0">
        <v>503</v>
      </c>
      <c r="R185" t="s" s="0">
        <v>1008</v>
      </c>
      <c r="S185" s="40" t="s">
        <v>1007</v>
      </c>
      <c r="T185" s="0">
        <v>0</v>
      </c>
      <c r="U185" s="0">
        <v>0</v>
      </c>
      <c r="V185" s="0">
        <v>0</v>
      </c>
      <c r="W185" s="0">
        <v>2</v>
      </c>
    </row>
    <row r="186" spans="2:23">
      <c r="B186" t="s" s="0">
        <v>176</v>
      </c>
      <c r="C186" t="s" s="0">
        <v>360</v>
      </c>
      <c r="D186" t="s" s="0">
        <v>108</v>
      </c>
      <c r="E186" t="s" s="0">
        <v>108</v>
      </c>
      <c r="F186" t="s" s="0">
        <v>161</v>
      </c>
      <c r="G186" t="s" s="0">
        <v>161</v>
      </c>
      <c r="H186" t="s" s="0">
        <v>161</v>
      </c>
      <c r="I186" s="0">
        <v>0</v>
      </c>
      <c r="J186" s="0">
        <v>0</v>
      </c>
      <c r="K186" s="0">
        <v>0</v>
      </c>
      <c r="L186" s="0">
        <v>0</v>
      </c>
      <c r="M186" t="s" s="0">
        <v>503</v>
      </c>
      <c r="N186" s="0">
        <v>0</v>
      </c>
      <c r="O186" t="s" s="0">
        <v>503</v>
      </c>
      <c r="P186" s="0">
        <v>0</v>
      </c>
      <c r="Q186" t="s" s="0">
        <v>503</v>
      </c>
      <c r="R186" t="s" s="0">
        <v>1008</v>
      </c>
      <c r="S186" s="40" t="s">
        <v>1007</v>
      </c>
      <c r="T186" s="0">
        <v>0</v>
      </c>
      <c r="U186" s="0">
        <v>0</v>
      </c>
      <c r="V186" s="0">
        <v>1</v>
      </c>
      <c r="W186" s="0">
        <v>3</v>
      </c>
    </row>
    <row r="187" spans="2:23">
      <c r="B187" t="s" s="0">
        <v>176</v>
      </c>
      <c r="C187" t="s" s="0">
        <v>360</v>
      </c>
      <c r="D187" t="s" s="0">
        <v>108</v>
      </c>
      <c r="E187" t="s" s="0">
        <v>110</v>
      </c>
      <c r="F187" t="s" s="0">
        <v>161</v>
      </c>
      <c r="G187" t="s" s="0">
        <v>161</v>
      </c>
      <c r="H187" t="s" s="0">
        <v>161</v>
      </c>
      <c r="I187" s="0">
        <v>0</v>
      </c>
      <c r="J187" s="0">
        <v>0</v>
      </c>
      <c r="K187" s="0">
        <v>0</v>
      </c>
      <c r="L187" s="0">
        <v>0</v>
      </c>
      <c r="M187" t="s" s="0">
        <v>503</v>
      </c>
      <c r="N187" s="0">
        <v>0</v>
      </c>
      <c r="O187" t="s" s="0">
        <v>503</v>
      </c>
      <c r="P187" s="0">
        <v>0</v>
      </c>
      <c r="Q187" t="s" s="0">
        <v>503</v>
      </c>
      <c r="R187" t="s" s="0">
        <v>1008</v>
      </c>
      <c r="S187" s="40" t="s">
        <v>1007</v>
      </c>
      <c r="T187" s="0">
        <v>0</v>
      </c>
      <c r="U187" s="0">
        <v>0</v>
      </c>
      <c r="V187" s="0">
        <v>0</v>
      </c>
      <c r="W187" s="0">
        <v>3</v>
      </c>
    </row>
    <row r="188" spans="2:23">
      <c r="B188" t="s" s="0">
        <v>176</v>
      </c>
      <c r="C188" t="s" s="0">
        <v>360</v>
      </c>
      <c r="D188" t="s" s="0">
        <v>108</v>
      </c>
      <c r="E188" t="s" s="0">
        <v>109</v>
      </c>
      <c r="F188" t="s" s="0">
        <v>161</v>
      </c>
      <c r="G188" t="s" s="0">
        <v>161</v>
      </c>
      <c r="H188" t="s" s="0">
        <v>161</v>
      </c>
      <c r="I188" s="0">
        <v>0</v>
      </c>
      <c r="J188" s="0">
        <v>0</v>
      </c>
      <c r="K188" s="0">
        <v>0</v>
      </c>
      <c r="L188" s="0">
        <v>0</v>
      </c>
      <c r="M188" t="s" s="0">
        <v>503</v>
      </c>
      <c r="N188" s="0">
        <v>0</v>
      </c>
      <c r="O188" t="s" s="0">
        <v>503</v>
      </c>
      <c r="P188" s="0">
        <v>0</v>
      </c>
      <c r="Q188" t="s" s="0">
        <v>503</v>
      </c>
      <c r="R188" t="s" s="0">
        <v>1008</v>
      </c>
      <c r="S188" s="40" t="s">
        <v>1007</v>
      </c>
      <c r="T188" s="0">
        <v>0</v>
      </c>
      <c r="U188" s="0">
        <v>0</v>
      </c>
      <c r="V188" s="0">
        <v>0</v>
      </c>
      <c r="W188" s="0">
        <v>3</v>
      </c>
    </row>
    <row r="189" spans="2:23">
      <c r="B189" t="s" s="0">
        <v>176</v>
      </c>
      <c r="C189" t="s" s="0">
        <v>360</v>
      </c>
      <c r="D189" t="s" s="0">
        <v>111</v>
      </c>
      <c r="E189" t="s" s="0">
        <v>111</v>
      </c>
      <c r="F189" t="s" s="0">
        <v>161</v>
      </c>
      <c r="G189" t="s" s="0">
        <v>161</v>
      </c>
      <c r="H189" t="s" s="0">
        <v>161</v>
      </c>
      <c r="I189" s="0">
        <v>0</v>
      </c>
      <c r="J189" s="0">
        <v>0</v>
      </c>
      <c r="K189" s="0">
        <v>0</v>
      </c>
      <c r="L189" s="0">
        <v>0</v>
      </c>
      <c r="M189" t="s" s="0">
        <v>503</v>
      </c>
      <c r="N189" s="0">
        <v>0</v>
      </c>
      <c r="O189" t="s" s="0">
        <v>503</v>
      </c>
      <c r="P189" s="0">
        <v>0</v>
      </c>
      <c r="Q189" t="s" s="0">
        <v>503</v>
      </c>
      <c r="R189" t="s" s="0">
        <v>1008</v>
      </c>
      <c r="S189" s="40" t="s">
        <v>1007</v>
      </c>
      <c r="T189" s="0">
        <v>0</v>
      </c>
      <c r="U189" s="0">
        <v>0</v>
      </c>
      <c r="V189" s="0">
        <v>1</v>
      </c>
      <c r="W189" s="0">
        <v>4</v>
      </c>
    </row>
    <row r="190" spans="2:23">
      <c r="B190" t="s" s="0">
        <v>176</v>
      </c>
      <c r="C190" t="s" s="0">
        <v>360</v>
      </c>
      <c r="D190" t="s" s="0">
        <v>112</v>
      </c>
      <c r="E190" t="s" s="0">
        <v>112</v>
      </c>
      <c r="F190" t="s" s="0">
        <v>161</v>
      </c>
      <c r="G190" t="s" s="0">
        <v>161</v>
      </c>
      <c r="H190" t="s" s="0">
        <v>161</v>
      </c>
      <c r="I190" s="0">
        <v>0</v>
      </c>
      <c r="J190" s="0">
        <v>0</v>
      </c>
      <c r="K190" s="0">
        <v>0</v>
      </c>
      <c r="L190" s="0">
        <v>0</v>
      </c>
      <c r="M190" t="s" s="0">
        <v>503</v>
      </c>
      <c r="N190" s="0">
        <v>0</v>
      </c>
      <c r="O190" t="s" s="0">
        <v>503</v>
      </c>
      <c r="P190" s="0">
        <v>0</v>
      </c>
      <c r="Q190" t="s" s="0">
        <v>503</v>
      </c>
      <c r="R190" t="s" s="0">
        <v>1008</v>
      </c>
      <c r="S190" s="40" t="s">
        <v>1007</v>
      </c>
      <c r="T190" s="0">
        <v>0</v>
      </c>
      <c r="U190" s="0">
        <v>0</v>
      </c>
      <c r="V190" s="0">
        <v>1</v>
      </c>
      <c r="W190" s="0">
        <v>5</v>
      </c>
    </row>
    <row r="191" spans="2:23">
      <c r="B191" t="s" s="0">
        <v>176</v>
      </c>
      <c r="C191" t="s" s="0">
        <v>360</v>
      </c>
      <c r="D191" t="s" s="0">
        <v>112</v>
      </c>
      <c r="E191" t="s" s="0">
        <v>219</v>
      </c>
      <c r="F191" t="s" s="0">
        <v>161</v>
      </c>
      <c r="G191" t="s" s="0">
        <v>161</v>
      </c>
      <c r="H191" t="s" s="0">
        <v>161</v>
      </c>
      <c r="I191" s="0">
        <v>0</v>
      </c>
      <c r="J191" s="0">
        <v>0</v>
      </c>
      <c r="K191" s="0">
        <v>0</v>
      </c>
      <c r="L191" s="0">
        <v>0</v>
      </c>
      <c r="M191" t="s" s="0">
        <v>503</v>
      </c>
      <c r="N191" s="0">
        <v>0</v>
      </c>
      <c r="O191" t="s" s="0">
        <v>503</v>
      </c>
      <c r="P191" s="0">
        <v>0</v>
      </c>
      <c r="Q191" t="s" s="0">
        <v>503</v>
      </c>
      <c r="R191" t="s" s="0">
        <v>1008</v>
      </c>
      <c r="S191" s="40" t="s">
        <v>1007</v>
      </c>
      <c r="T191" s="0">
        <v>0</v>
      </c>
      <c r="U191" s="0">
        <v>0</v>
      </c>
      <c r="V191" s="0">
        <v>0</v>
      </c>
      <c r="W191" s="0">
        <v>5</v>
      </c>
    </row>
    <row r="192" spans="2:23">
      <c r="B192" t="s" s="0">
        <v>176</v>
      </c>
      <c r="C192" t="s" s="0">
        <v>360</v>
      </c>
      <c r="D192" t="s" s="0">
        <v>21</v>
      </c>
      <c r="E192" t="s" s="0">
        <v>21</v>
      </c>
      <c r="F192" t="s" s="0">
        <v>161</v>
      </c>
      <c r="G192" t="s" s="0">
        <v>161</v>
      </c>
      <c r="H192" t="s" s="0">
        <v>161</v>
      </c>
      <c r="I192" s="0">
        <v>0</v>
      </c>
      <c r="J192" s="0">
        <v>0</v>
      </c>
      <c r="K192" s="0">
        <v>0</v>
      </c>
      <c r="L192" s="0">
        <v>0</v>
      </c>
      <c r="M192" t="s" s="0">
        <v>503</v>
      </c>
      <c r="N192" s="0">
        <v>0</v>
      </c>
      <c r="O192" t="s" s="0">
        <v>503</v>
      </c>
      <c r="P192" s="0">
        <v>0</v>
      </c>
      <c r="Q192" t="s" s="0">
        <v>503</v>
      </c>
      <c r="R192" t="s" s="0">
        <v>1008</v>
      </c>
      <c r="S192" s="40" t="s">
        <v>1007</v>
      </c>
      <c r="T192" s="0">
        <v>0</v>
      </c>
      <c r="U192" s="0">
        <v>0</v>
      </c>
      <c r="V192" s="0">
        <v>1</v>
      </c>
      <c r="W192" s="0">
        <v>7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>
      <c r="B2" s="215" t="s">
        <v>177</v>
      </c>
      <c r="C2" s="215"/>
      <c r="D2" s="215"/>
      <c r="E2" s="215"/>
      <c r="F2" s="215"/>
      <c r="G2" s="215"/>
      <c r="H2" s="215"/>
      <c r="I2" s="214" t="s">
        <v>178</v>
      </c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46"/>
      <c r="U2" s="46"/>
      <c r="Y2" s="206" t="s">
        <v>157</v>
      </c>
      <c r="Z2" s="207"/>
    </row>
    <row r="3" spans="2:28">
      <c r="Q3" s="40"/>
    </row>
    <row r="4" spans="2:28" ht="15.75" thickBot="1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>
      <c r="B5" s="208" t="s">
        <v>2</v>
      </c>
      <c r="C5" s="210" t="s">
        <v>140</v>
      </c>
      <c r="D5" s="210" t="s">
        <v>141</v>
      </c>
      <c r="E5" s="210"/>
      <c r="F5" s="210"/>
      <c r="G5" s="210"/>
      <c r="H5" s="210" t="s">
        <v>145</v>
      </c>
      <c r="I5" s="210"/>
      <c r="J5" s="210"/>
      <c r="K5" s="210" t="s">
        <v>126</v>
      </c>
      <c r="L5" s="210"/>
      <c r="M5" s="210"/>
      <c r="N5" s="212" t="s">
        <v>148</v>
      </c>
      <c r="O5" s="212" t="s">
        <v>149</v>
      </c>
      <c r="P5" s="210" t="s">
        <v>150</v>
      </c>
      <c r="Q5" s="210"/>
      <c r="R5" s="210"/>
      <c r="S5" s="210"/>
      <c r="T5" s="212" t="s">
        <v>152</v>
      </c>
      <c r="U5" s="212"/>
      <c r="V5" s="210" t="s">
        <v>153</v>
      </c>
      <c r="W5" s="210"/>
      <c r="X5" s="210" t="s">
        <v>154</v>
      </c>
      <c r="Y5" s="210"/>
      <c r="Z5" s="210"/>
      <c r="AA5" s="210"/>
      <c r="AB5" s="217" t="s">
        <v>156</v>
      </c>
    </row>
    <row r="6" spans="2:28">
      <c r="B6" s="209"/>
      <c r="C6" s="211"/>
      <c r="D6" s="211" t="s">
        <v>142</v>
      </c>
      <c r="E6" s="211"/>
      <c r="F6" s="211"/>
      <c r="G6" s="213" t="s">
        <v>29</v>
      </c>
      <c r="H6" s="211" t="s">
        <v>147</v>
      </c>
      <c r="I6" s="211" t="s">
        <v>146</v>
      </c>
      <c r="J6" s="211" t="s">
        <v>10</v>
      </c>
      <c r="K6" s="213" t="s">
        <v>147</v>
      </c>
      <c r="L6" s="213" t="s">
        <v>146</v>
      </c>
      <c r="M6" s="213" t="s">
        <v>10</v>
      </c>
      <c r="N6" s="213"/>
      <c r="O6" s="213"/>
      <c r="P6" s="211" t="s">
        <v>142</v>
      </c>
      <c r="Q6" s="211"/>
      <c r="R6" s="211" t="s">
        <v>151</v>
      </c>
      <c r="S6" s="211"/>
      <c r="T6" s="213" t="s">
        <v>143</v>
      </c>
      <c r="U6" s="213" t="s">
        <v>144</v>
      </c>
      <c r="V6" s="211" t="s">
        <v>143</v>
      </c>
      <c r="W6" s="211" t="s">
        <v>144</v>
      </c>
      <c r="X6" s="2" t="s">
        <v>146</v>
      </c>
      <c r="Y6" s="2"/>
      <c r="Z6" s="2" t="s">
        <v>147</v>
      </c>
      <c r="AA6" s="2"/>
      <c r="AB6" s="218"/>
    </row>
    <row r="7" spans="2:28">
      <c r="B7" s="209"/>
      <c r="C7" s="211"/>
      <c r="D7" s="2" t="s">
        <v>143</v>
      </c>
      <c r="E7" s="2" t="s">
        <v>144</v>
      </c>
      <c r="F7" s="2" t="s">
        <v>10</v>
      </c>
      <c r="G7" s="213"/>
      <c r="H7" s="211"/>
      <c r="I7" s="211"/>
      <c r="J7" s="211"/>
      <c r="K7" s="213"/>
      <c r="L7" s="213"/>
      <c r="M7" s="213"/>
      <c r="N7" s="213"/>
      <c r="O7" s="213"/>
      <c r="P7" s="2" t="s">
        <v>134</v>
      </c>
      <c r="Q7" s="45" t="s">
        <v>135</v>
      </c>
      <c r="R7" s="2" t="s">
        <v>134</v>
      </c>
      <c r="S7" s="2" t="s">
        <v>135</v>
      </c>
      <c r="T7" s="213"/>
      <c r="U7" s="213"/>
      <c r="V7" s="211"/>
      <c r="W7" s="211"/>
      <c r="X7" s="2" t="s">
        <v>135</v>
      </c>
      <c r="Y7" s="2" t="s">
        <v>155</v>
      </c>
      <c r="Z7" s="2" t="s">
        <v>135</v>
      </c>
      <c r="AA7" s="2" t="s">
        <v>155</v>
      </c>
      <c r="AB7" s="218"/>
    </row>
    <row r="8" spans="2:28" s="5" customFormat="1">
      <c r="B8" s="28" t="str">
        <f>bc_ttnl_theo_kh_data!B9</f>
        <v>A</v>
      </c>
      <c r="C8" s="13" t="s">
        <v>160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 t="n">
        <f>bc_ttnl_theo_kh_data!N9</f>
        <v>0.0</v>
      </c>
      <c r="M8" s="17" t="str">
        <f>bc_ttnl_theo_kh_data!O9</f>
        <v>0.0</v>
      </c>
      <c r="N8" s="17" t="n">
        <f>bc_ttnl_theo_kh_data!P9</f>
        <v>0.0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 t="n">
        <f>bc_ttnl_theo_kh_data!N10</f>
        <v>0.0</v>
      </c>
      <c r="M9" s="18" t="str">
        <f>bc_ttnl_theo_kh_data!O10</f>
        <v>0.0</v>
      </c>
      <c r="N9" s="18" t="n">
        <f>bc_ttnl_theo_kh_data!P10</f>
        <v>0.0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 t="n">
        <f>bc_ttnl_theo_kh_data!N11</f>
        <v>0.0</v>
      </c>
      <c r="M10" s="18" t="str">
        <f>bc_ttnl_theo_kh_data!O11</f>
        <v>0.0</v>
      </c>
      <c r="N10" s="18" t="n">
        <f>bc_ttnl_theo_kh_data!P11</f>
        <v>0.0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 t="n">
        <f>bc_ttnl_theo_kh_data!N12</f>
        <v>0.0</v>
      </c>
      <c r="M11" s="18" t="str">
        <f>bc_ttnl_theo_kh_data!O12</f>
        <v>0.0</v>
      </c>
      <c r="N11" s="18" t="n">
        <f>bc_ttnl_theo_kh_data!P12</f>
        <v>0.0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 t="n">
        <f>bc_ttnl_theo_kh_data!N13</f>
        <v>0.0</v>
      </c>
      <c r="M12" s="18" t="str">
        <f>bc_ttnl_theo_kh_data!O13</f>
        <v>0.0</v>
      </c>
      <c r="N12" s="18" t="n">
        <f>bc_ttnl_theo_kh_data!P13</f>
        <v>0.0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 t="n">
        <f>bc_ttnl_theo_kh_data!N14</f>
        <v>0.0</v>
      </c>
      <c r="M13" s="18" t="str">
        <f>bc_ttnl_theo_kh_data!O14</f>
        <v>0.0</v>
      </c>
      <c r="N13" s="18" t="n">
        <f>bc_ttnl_theo_kh_data!P14</f>
        <v>0.0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 t="n">
        <f>bc_ttnl_theo_kh_data!N15</f>
        <v>0.0</v>
      </c>
      <c r="M14" s="18" t="str">
        <f>bc_ttnl_theo_kh_data!O15</f>
        <v>0.0</v>
      </c>
      <c r="N14" s="18" t="n">
        <f>bc_ttnl_theo_kh_data!P15</f>
        <v>0.0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>
      <c r="B15" s="28" t="str">
        <f>bc_ttnl_theo_kh_data!B16</f>
        <v>B</v>
      </c>
      <c r="C15" s="13" t="s">
        <v>175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 t="n">
        <f>bc_ttnl_theo_kh_data!N16</f>
        <v>0.0</v>
      </c>
      <c r="M15" s="17" t="str">
        <f>bc_ttnl_theo_kh_data!O16</f>
        <v>0.0</v>
      </c>
      <c r="N15" s="17" t="n">
        <f>bc_ttnl_theo_kh_data!P16</f>
        <v>0.0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 t="n">
        <f>bc_ttnl_theo_kh_data!N17</f>
        <v>0.0</v>
      </c>
      <c r="M16" s="18" t="str">
        <f>bc_ttnl_theo_kh_data!O17</f>
        <v>0.0</v>
      </c>
      <c r="N16" s="18" t="n">
        <f>bc_ttnl_theo_kh_data!P17</f>
        <v>0.0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>
      <c r="B17" s="31" t="s">
        <v>136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 t="n">
        <f>bc_ttnl_theo_kh_data!N18</f>
        <v>0.0</v>
      </c>
      <c r="M17" s="18" t="str">
        <f>bc_ttnl_theo_kh_data!O18</f>
        <v>0.0</v>
      </c>
      <c r="N17" s="18" t="n">
        <f>bc_ttnl_theo_kh_data!P18</f>
        <v>0.0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>
      <c r="B18" s="31" t="s">
        <v>136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 t="n">
        <f>bc_ttnl_theo_kh_data!N19</f>
        <v>0.0</v>
      </c>
      <c r="M18" s="18" t="str">
        <f>bc_ttnl_theo_kh_data!O19</f>
        <v>0.0</v>
      </c>
      <c r="N18" s="18" t="n">
        <f>bc_ttnl_theo_kh_data!P19</f>
        <v>0.0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>
      <c r="B19" s="31" t="s">
        <v>136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 t="n">
        <f>bc_ttnl_theo_kh_data!N20</f>
        <v>0.0</v>
      </c>
      <c r="M19" s="18" t="str">
        <f>bc_ttnl_theo_kh_data!O20</f>
        <v>0.0</v>
      </c>
      <c r="N19" s="18" t="n">
        <f>bc_ttnl_theo_kh_data!P20</f>
        <v>0.0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 t="n">
        <f>bc_ttnl_theo_kh_data!N21</f>
        <v>0.0</v>
      </c>
      <c r="M20" s="18" t="str">
        <f>bc_ttnl_theo_kh_data!O21</f>
        <v>0.0</v>
      </c>
      <c r="N20" s="18" t="n">
        <f>bc_ttnl_theo_kh_data!P21</f>
        <v>0.0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>
      <c r="B21" s="97" t="s">
        <v>136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 t="n">
        <f>bc_ttnl_theo_kh_data!N22</f>
        <v>0.0</v>
      </c>
      <c r="M21" s="18" t="str">
        <f>bc_ttnl_theo_kh_data!O22</f>
        <v>0.0</v>
      </c>
      <c r="N21" s="18" t="n">
        <f>bc_ttnl_theo_kh_data!P22</f>
        <v>0.0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>
      <c r="B22" s="97" t="s">
        <v>136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 t="n">
        <f>bc_ttnl_theo_kh_data!N23</f>
        <v>0.0</v>
      </c>
      <c r="M22" s="18" t="str">
        <f>bc_ttnl_theo_kh_data!O23</f>
        <v>0.0</v>
      </c>
      <c r="N22" s="18" t="n">
        <f>bc_ttnl_theo_kh_data!P23</f>
        <v>0.0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>
      <c r="B23" s="97" t="s">
        <v>136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 t="n">
        <f>bc_ttnl_theo_kh_data!N24</f>
        <v>0.0</v>
      </c>
      <c r="M23" s="18" t="str">
        <f>bc_ttnl_theo_kh_data!O24</f>
        <v>0.0</v>
      </c>
      <c r="N23" s="18" t="n">
        <f>bc_ttnl_theo_kh_data!P24</f>
        <v>0.0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 t="n">
        <f>bc_ttnl_theo_kh_data!N25</f>
        <v>0.0</v>
      </c>
      <c r="M24" s="18" t="str">
        <f>bc_ttnl_theo_kh_data!O25</f>
        <v>0.0</v>
      </c>
      <c r="N24" s="18" t="n">
        <f>bc_ttnl_theo_kh_data!P25</f>
        <v>0.0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>
      <c r="B25" s="97" t="s">
        <v>136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 t="n">
        <f>bc_ttnl_theo_kh_data!N26</f>
        <v>0.0</v>
      </c>
      <c r="M25" s="18" t="str">
        <f>bc_ttnl_theo_kh_data!O26</f>
        <v>0.0</v>
      </c>
      <c r="N25" s="18" t="n">
        <f>bc_ttnl_theo_kh_data!P26</f>
        <v>0.0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>
      <c r="B26" s="97" t="s">
        <v>136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 t="n">
        <f>bc_ttnl_theo_kh_data!N27</f>
        <v>0.0</v>
      </c>
      <c r="M26" s="18" t="str">
        <f>bc_ttnl_theo_kh_data!O27</f>
        <v>0.0</v>
      </c>
      <c r="N26" s="18" t="n">
        <f>bc_ttnl_theo_kh_data!P27</f>
        <v>0.0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 t="n">
        <f>bc_ttnl_theo_kh_data!N28</f>
        <v>0.0</v>
      </c>
      <c r="M27" s="18" t="str">
        <f>bc_ttnl_theo_kh_data!O28</f>
        <v>0.0</v>
      </c>
      <c r="N27" s="18" t="n">
        <f>bc_ttnl_theo_kh_data!P28</f>
        <v>0.0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 t="n">
        <f>bc_ttnl_theo_kh_data!N29</f>
        <v>0.0</v>
      </c>
      <c r="M28" s="18" t="str">
        <f>bc_ttnl_theo_kh_data!O29</f>
        <v>0.0</v>
      </c>
      <c r="N28" s="18" t="n">
        <f>bc_ttnl_theo_kh_data!P29</f>
        <v>0.0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 t="n">
        <f>bc_ttnl_theo_kh_data!N30</f>
        <v>0.0</v>
      </c>
      <c r="M29" s="18" t="str">
        <f>bc_ttnl_theo_kh_data!O30</f>
        <v>0.0</v>
      </c>
      <c r="N29" s="18" t="n">
        <f>bc_ttnl_theo_kh_data!P30</f>
        <v>0.0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 t="n">
        <f>bc_ttnl_theo_kh_data!N31</f>
        <v>0.0</v>
      </c>
      <c r="M30" s="18" t="str">
        <f>bc_ttnl_theo_kh_data!O31</f>
        <v>0.0</v>
      </c>
      <c r="N30" s="18" t="n">
        <f>bc_ttnl_theo_kh_data!P31</f>
        <v>0.0</v>
      </c>
      <c r="O30" s="18" t="str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>
      <c r="B31" s="66" t="s">
        <v>166</v>
      </c>
      <c r="C31" s="13" t="s">
        <v>478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 t="n">
        <f>bc_ttnl_theo_kh_data!N32</f>
        <v>0.0</v>
      </c>
      <c r="M31" s="17" t="str">
        <f>bc_ttnl_theo_kh_data!O32</f>
        <v>0.0</v>
      </c>
      <c r="N31" s="17" t="n">
        <f>bc_ttnl_theo_kh_data!P32</f>
        <v>0.0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 t="n">
        <f>bc_ttnl_theo_kh_data!N33</f>
        <v>0.0</v>
      </c>
      <c r="M32" s="17" t="str">
        <f>bc_ttnl_theo_kh_data!O33</f>
        <v>0.0</v>
      </c>
      <c r="N32" s="17" t="n">
        <f>bc_ttnl_theo_kh_data!P33</f>
        <v>0.0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 t="n">
        <f>bc_ttnl_theo_kh_data!N34</f>
        <v>0.0</v>
      </c>
      <c r="M33" s="18" t="str">
        <f>bc_ttnl_theo_kh_data!O34</f>
        <v>0.0</v>
      </c>
      <c r="N33" s="18" t="n">
        <f>bc_ttnl_theo_kh_data!P34</f>
        <v>0.0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 t="n">
        <f>bc_ttnl_theo_kh_data!N35</f>
        <v>0.0</v>
      </c>
      <c r="M34" s="18" t="str">
        <f>bc_ttnl_theo_kh_data!O35</f>
        <v>0.0</v>
      </c>
      <c r="N34" s="18" t="n">
        <f>bc_ttnl_theo_kh_data!P35</f>
        <v>0.0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 t="n">
        <f>bc_ttnl_theo_kh_data!N36</f>
        <v>0.0</v>
      </c>
      <c r="M35" s="18" t="str">
        <f>bc_ttnl_theo_kh_data!O36</f>
        <v>0.0</v>
      </c>
      <c r="N35" s="18" t="n">
        <f>bc_ttnl_theo_kh_data!P36</f>
        <v>0.0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 t="n">
        <f>bc_ttnl_theo_kh_data!N37</f>
        <v>0.0</v>
      </c>
      <c r="M36" s="18" t="str">
        <f>bc_ttnl_theo_kh_data!O37</f>
        <v>0.0</v>
      </c>
      <c r="N36" s="18" t="n">
        <f>bc_ttnl_theo_kh_data!P37</f>
        <v>0.0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 t="n">
        <f>bc_ttnl_theo_kh_data!N38</f>
        <v>0.0</v>
      </c>
      <c r="M37" s="18" t="str">
        <f>bc_ttnl_theo_kh_data!O38</f>
        <v>0.0</v>
      </c>
      <c r="N37" s="18" t="n">
        <f>bc_ttnl_theo_kh_data!P38</f>
        <v>0.0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 t="n">
        <f>bc_ttnl_theo_kh_data!N39</f>
        <v>0.0</v>
      </c>
      <c r="M38" s="18" t="str">
        <f>bc_ttnl_theo_kh_data!O39</f>
        <v>0.0</v>
      </c>
      <c r="N38" s="18" t="n">
        <f>bc_ttnl_theo_kh_data!P39</f>
        <v>0.0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 t="n">
        <f>bc_ttnl_theo_kh_data!N40</f>
        <v>0.0</v>
      </c>
      <c r="M39" s="18" t="str">
        <f>bc_ttnl_theo_kh_data!O40</f>
        <v>0.0</v>
      </c>
      <c r="N39" s="18" t="n">
        <f>bc_ttnl_theo_kh_data!P40</f>
        <v>0.0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 t="n">
        <f>bc_ttnl_theo_kh_data!N41</f>
        <v>0.0</v>
      </c>
      <c r="M40" s="18" t="str">
        <f>bc_ttnl_theo_kh_data!O41</f>
        <v>0.0</v>
      </c>
      <c r="N40" s="18" t="n">
        <f>bc_ttnl_theo_kh_data!P41</f>
        <v>0.0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 t="n">
        <f>bc_ttnl_theo_kh_data!N42</f>
        <v>0.0</v>
      </c>
      <c r="M41" s="18" t="str">
        <f>bc_ttnl_theo_kh_data!O42</f>
        <v>0.0</v>
      </c>
      <c r="N41" s="18" t="n">
        <f>bc_ttnl_theo_kh_data!P42</f>
        <v>0.0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 t="n">
        <f>bc_ttnl_theo_kh_data!N43</f>
        <v>0.0</v>
      </c>
      <c r="M42" s="18" t="str">
        <f>bc_ttnl_theo_kh_data!O43</f>
        <v>0.0</v>
      </c>
      <c r="N42" s="18" t="n">
        <f>bc_ttnl_theo_kh_data!P43</f>
        <v>0.0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 t="n">
        <f>bc_ttnl_theo_kh_data!N44</f>
        <v>0.0</v>
      </c>
      <c r="M43" s="18" t="str">
        <f>bc_ttnl_theo_kh_data!O44</f>
        <v>0.0</v>
      </c>
      <c r="N43" s="18" t="n">
        <f>bc_ttnl_theo_kh_data!P44</f>
        <v>0.0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 t="n">
        <f>bc_ttnl_theo_kh_data!N45</f>
        <v>0.0</v>
      </c>
      <c r="M44" s="18" t="str">
        <f>bc_ttnl_theo_kh_data!O45</f>
        <v>0.0</v>
      </c>
      <c r="N44" s="18" t="n">
        <f>bc_ttnl_theo_kh_data!P45</f>
        <v>0.0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 t="n">
        <f>bc_ttnl_theo_kh_data!N46</f>
        <v>0.0</v>
      </c>
      <c r="M45" s="18" t="str">
        <f>bc_ttnl_theo_kh_data!O46</f>
        <v>0.0</v>
      </c>
      <c r="N45" s="18" t="n">
        <f>bc_ttnl_theo_kh_data!P46</f>
        <v>0.0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 t="n">
        <f>bc_ttnl_theo_kh_data!N47</f>
        <v>0.0</v>
      </c>
      <c r="M46" s="18" t="str">
        <f>bc_ttnl_theo_kh_data!O47</f>
        <v>0.0</v>
      </c>
      <c r="N46" s="18" t="n">
        <f>bc_ttnl_theo_kh_data!P47</f>
        <v>0.0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 t="n">
        <f>bc_ttnl_theo_kh_data!N48</f>
        <v>0.0</v>
      </c>
      <c r="M47" s="18" t="str">
        <f>bc_ttnl_theo_kh_data!O48</f>
        <v>0.0</v>
      </c>
      <c r="N47" s="18" t="n">
        <f>bc_ttnl_theo_kh_data!P48</f>
        <v>0.0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 t="n">
        <f>bc_ttnl_theo_kh_data!N49</f>
        <v>0.0</v>
      </c>
      <c r="M48" s="17" t="str">
        <f>bc_ttnl_theo_kh_data!O49</f>
        <v>0.0</v>
      </c>
      <c r="N48" s="17" t="n">
        <f>bc_ttnl_theo_kh_data!P49</f>
        <v>0.0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 t="n">
        <f>bc_ttnl_theo_kh_data!N50</f>
        <v>0.0</v>
      </c>
      <c r="M49" s="18" t="str">
        <f>bc_ttnl_theo_kh_data!O50</f>
        <v>0.0</v>
      </c>
      <c r="N49" s="18" t="n">
        <f>bc_ttnl_theo_kh_data!P50</f>
        <v>0.0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 t="n">
        <f>bc_ttnl_theo_kh_data!N51</f>
        <v>0.0</v>
      </c>
      <c r="M50" s="18" t="str">
        <f>bc_ttnl_theo_kh_data!O51</f>
        <v>0.0</v>
      </c>
      <c r="N50" s="18" t="n">
        <f>bc_ttnl_theo_kh_data!P51</f>
        <v>0.0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 t="n">
        <f>bc_ttnl_theo_kh_data!N52</f>
        <v>0.0</v>
      </c>
      <c r="M51" s="18" t="str">
        <f>bc_ttnl_theo_kh_data!O52</f>
        <v>0.0</v>
      </c>
      <c r="N51" s="18" t="n">
        <f>bc_ttnl_theo_kh_data!P52</f>
        <v>0.0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 t="n">
        <f>bc_ttnl_theo_kh_data!N53</f>
        <v>0.0</v>
      </c>
      <c r="M52" s="18" t="str">
        <f>bc_ttnl_theo_kh_data!O53</f>
        <v>0.0</v>
      </c>
      <c r="N52" s="18" t="n">
        <f>bc_ttnl_theo_kh_data!P53</f>
        <v>0.0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 t="n">
        <f>bc_ttnl_theo_kh_data!N54</f>
        <v>0.0</v>
      </c>
      <c r="M53" s="18" t="str">
        <f>bc_ttnl_theo_kh_data!O54</f>
        <v>0.0</v>
      </c>
      <c r="N53" s="18" t="n">
        <f>bc_ttnl_theo_kh_data!P54</f>
        <v>0.0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 t="n">
        <f>bc_ttnl_theo_kh_data!N55</f>
        <v>0.0</v>
      </c>
      <c r="M54" s="18" t="str">
        <f>bc_ttnl_theo_kh_data!O55</f>
        <v>0.0</v>
      </c>
      <c r="N54" s="18" t="n">
        <f>bc_ttnl_theo_kh_data!P55</f>
        <v>0.0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 t="n">
        <f>bc_ttnl_theo_kh_data!N56</f>
        <v>0.0</v>
      </c>
      <c r="M55" s="18" t="str">
        <f>bc_ttnl_theo_kh_data!O56</f>
        <v>0.0</v>
      </c>
      <c r="N55" s="18" t="n">
        <f>bc_ttnl_theo_kh_data!P56</f>
        <v>0.0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 t="n">
        <f>bc_ttnl_theo_kh_data!N57</f>
        <v>0.0</v>
      </c>
      <c r="M56" s="18" t="str">
        <f>bc_ttnl_theo_kh_data!O57</f>
        <v>0.0</v>
      </c>
      <c r="N56" s="18" t="n">
        <f>bc_ttnl_theo_kh_data!P57</f>
        <v>0.0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 t="n">
        <f>bc_ttnl_theo_kh_data!N58</f>
        <v>0.0</v>
      </c>
      <c r="M57" s="18" t="str">
        <f>bc_ttnl_theo_kh_data!O58</f>
        <v>0.0</v>
      </c>
      <c r="N57" s="18" t="n">
        <f>bc_ttnl_theo_kh_data!P58</f>
        <v>0.0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 t="n">
        <f>bc_ttnl_theo_kh_data!N59</f>
        <v>0.0</v>
      </c>
      <c r="M58" s="18" t="str">
        <f>bc_ttnl_theo_kh_data!O59</f>
        <v>0.0</v>
      </c>
      <c r="N58" s="18" t="n">
        <f>bc_ttnl_theo_kh_data!P59</f>
        <v>0.0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 t="n">
        <f>bc_ttnl_theo_kh_data!N60</f>
        <v>0.0</v>
      </c>
      <c r="M59" s="18" t="str">
        <f>bc_ttnl_theo_kh_data!O60</f>
        <v>0.0</v>
      </c>
      <c r="N59" s="18" t="n">
        <f>bc_ttnl_theo_kh_data!P60</f>
        <v>0.0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 t="n">
        <f>bc_ttnl_theo_kh_data!N61</f>
        <v>0.0</v>
      </c>
      <c r="M60" s="18" t="str">
        <f>bc_ttnl_theo_kh_data!O61</f>
        <v>0.0</v>
      </c>
      <c r="N60" s="18" t="n">
        <f>bc_ttnl_theo_kh_data!P61</f>
        <v>0.0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 t="n">
        <f>bc_ttnl_theo_kh_data!N62</f>
        <v>0.0</v>
      </c>
      <c r="M61" s="18" t="str">
        <f>bc_ttnl_theo_kh_data!O62</f>
        <v>0.0</v>
      </c>
      <c r="N61" s="18" t="n">
        <f>bc_ttnl_theo_kh_data!P62</f>
        <v>0.0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 t="n">
        <f>bc_ttnl_theo_kh_data!N63</f>
        <v>0.0</v>
      </c>
      <c r="M62" s="18" t="str">
        <f>bc_ttnl_theo_kh_data!O63</f>
        <v>0.0</v>
      </c>
      <c r="N62" s="18" t="n">
        <f>bc_ttnl_theo_kh_data!P63</f>
        <v>0.0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 t="n">
        <f>bc_ttnl_theo_kh_data!N64</f>
        <v>0.0</v>
      </c>
      <c r="M63" s="18" t="str">
        <f>bc_ttnl_theo_kh_data!O64</f>
        <v>0.0</v>
      </c>
      <c r="N63" s="18" t="n">
        <f>bc_ttnl_theo_kh_data!P64</f>
        <v>0.0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 t="n">
        <f>bc_ttnl_theo_kh_data!N65</f>
        <v>0.0</v>
      </c>
      <c r="M64" s="17" t="str">
        <f>bc_ttnl_theo_kh_data!O65</f>
        <v>0.0</v>
      </c>
      <c r="N64" s="17" t="n">
        <f>bc_ttnl_theo_kh_data!P65</f>
        <v>0.0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 t="n">
        <f>bc_ttnl_theo_kh_data!N66</f>
        <v>0.0</v>
      </c>
      <c r="M65" s="18" t="str">
        <f>bc_ttnl_theo_kh_data!O66</f>
        <v>0.0</v>
      </c>
      <c r="N65" s="18" t="n">
        <f>bc_ttnl_theo_kh_data!P66</f>
        <v>0.0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 t="n">
        <f>bc_ttnl_theo_kh_data!N67</f>
        <v>0.0</v>
      </c>
      <c r="M66" s="18" t="str">
        <f>bc_ttnl_theo_kh_data!O67</f>
        <v>0.0</v>
      </c>
      <c r="N66" s="18" t="n">
        <f>bc_ttnl_theo_kh_data!P67</f>
        <v>0.0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 t="n">
        <f>bc_ttnl_theo_kh_data!N68</f>
        <v>0.0</v>
      </c>
      <c r="M67" s="18" t="str">
        <f>bc_ttnl_theo_kh_data!O68</f>
        <v>0.0</v>
      </c>
      <c r="N67" s="18" t="n">
        <f>bc_ttnl_theo_kh_data!P68</f>
        <v>0.0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 t="n">
        <f>bc_ttnl_theo_kh_data!N69</f>
        <v>0.0</v>
      </c>
      <c r="M68" s="18" t="str">
        <f>bc_ttnl_theo_kh_data!O69</f>
        <v>0.0</v>
      </c>
      <c r="N68" s="18" t="n">
        <f>bc_ttnl_theo_kh_data!P69</f>
        <v>0.0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 t="n">
        <f>bc_ttnl_theo_kh_data!N70</f>
        <v>0.0</v>
      </c>
      <c r="M69" s="18" t="str">
        <f>bc_ttnl_theo_kh_data!O70</f>
        <v>0.0</v>
      </c>
      <c r="N69" s="18" t="n">
        <f>bc_ttnl_theo_kh_data!P70</f>
        <v>0.0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 t="n">
        <f>bc_ttnl_theo_kh_data!N71</f>
        <v>0.0</v>
      </c>
      <c r="M70" s="18" t="str">
        <f>bc_ttnl_theo_kh_data!O71</f>
        <v>0.0</v>
      </c>
      <c r="N70" s="18" t="n">
        <f>bc_ttnl_theo_kh_data!P71</f>
        <v>0.0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 t="n">
        <f>bc_ttnl_theo_kh_data!N72</f>
        <v>0.0</v>
      </c>
      <c r="M71" s="18" t="str">
        <f>bc_ttnl_theo_kh_data!O72</f>
        <v>0.0</v>
      </c>
      <c r="N71" s="18" t="n">
        <f>bc_ttnl_theo_kh_data!P72</f>
        <v>0.0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 t="n">
        <f>bc_ttnl_theo_kh_data!N73</f>
        <v>0.0</v>
      </c>
      <c r="M72" s="18" t="str">
        <f>bc_ttnl_theo_kh_data!O73</f>
        <v>0.0</v>
      </c>
      <c r="N72" s="18" t="n">
        <f>bc_ttnl_theo_kh_data!P73</f>
        <v>0.0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 t="n">
        <f>bc_ttnl_theo_kh_data!N74</f>
        <v>0.0</v>
      </c>
      <c r="M73" s="18" t="str">
        <f>bc_ttnl_theo_kh_data!O74</f>
        <v>0.0</v>
      </c>
      <c r="N73" s="18" t="n">
        <f>bc_ttnl_theo_kh_data!P74</f>
        <v>0.0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 t="n">
        <f>bc_ttnl_theo_kh_data!N75</f>
        <v>0.0</v>
      </c>
      <c r="M74" s="18" t="str">
        <f>bc_ttnl_theo_kh_data!O75</f>
        <v>0.0</v>
      </c>
      <c r="N74" s="18" t="n">
        <f>bc_ttnl_theo_kh_data!P75</f>
        <v>0.0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 t="n">
        <f>bc_ttnl_theo_kh_data!N76</f>
        <v>0.0</v>
      </c>
      <c r="M75" s="18" t="str">
        <f>bc_ttnl_theo_kh_data!O76</f>
        <v>0.0</v>
      </c>
      <c r="N75" s="18" t="n">
        <f>bc_ttnl_theo_kh_data!P76</f>
        <v>0.0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 t="n">
        <f>bc_ttnl_theo_kh_data!N77</f>
        <v>0.0</v>
      </c>
      <c r="M76" s="18" t="str">
        <f>bc_ttnl_theo_kh_data!O77</f>
        <v>0.0</v>
      </c>
      <c r="N76" s="18" t="n">
        <f>bc_ttnl_theo_kh_data!P77</f>
        <v>0.0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 t="n">
        <f>bc_ttnl_theo_kh_data!N78</f>
        <v>0.0</v>
      </c>
      <c r="M77" s="18" t="str">
        <f>bc_ttnl_theo_kh_data!O78</f>
        <v>0.0</v>
      </c>
      <c r="N77" s="18" t="n">
        <f>bc_ttnl_theo_kh_data!P78</f>
        <v>0.0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 t="n">
        <f>bc_ttnl_theo_kh_data!N79</f>
        <v>0.0</v>
      </c>
      <c r="M78" s="18" t="str">
        <f>bc_ttnl_theo_kh_data!O79</f>
        <v>0.0</v>
      </c>
      <c r="N78" s="18" t="n">
        <f>bc_ttnl_theo_kh_data!P79</f>
        <v>0.0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 t="n">
        <f>bc_ttnl_theo_kh_data!N80</f>
        <v>0.0</v>
      </c>
      <c r="M79" s="18" t="str">
        <f>bc_ttnl_theo_kh_data!O80</f>
        <v>0.0</v>
      </c>
      <c r="N79" s="18" t="n">
        <f>bc_ttnl_theo_kh_data!P80</f>
        <v>0.0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 t="n">
        <f>bc_ttnl_theo_kh_data!N81</f>
        <v>0.0</v>
      </c>
      <c r="M80" s="17" t="str">
        <f>bc_ttnl_theo_kh_data!O81</f>
        <v>0.0</v>
      </c>
      <c r="N80" s="17" t="n">
        <f>bc_ttnl_theo_kh_data!P81</f>
        <v>0.0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 t="n">
        <f>bc_ttnl_theo_kh_data!N82</f>
        <v>0.0</v>
      </c>
      <c r="M81" s="18" t="str">
        <f>bc_ttnl_theo_kh_data!O82</f>
        <v>0.0</v>
      </c>
      <c r="N81" s="18" t="n">
        <f>bc_ttnl_theo_kh_data!P82</f>
        <v>0.0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 t="n">
        <f>bc_ttnl_theo_kh_data!N83</f>
        <v>0.0</v>
      </c>
      <c r="M82" s="18" t="str">
        <f>bc_ttnl_theo_kh_data!O83</f>
        <v>0.0</v>
      </c>
      <c r="N82" s="18" t="n">
        <f>bc_ttnl_theo_kh_data!P83</f>
        <v>0.0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 t="n">
        <f>bc_ttnl_theo_kh_data!N84</f>
        <v>0.0</v>
      </c>
      <c r="M83" s="18" t="str">
        <f>bc_ttnl_theo_kh_data!O84</f>
        <v>0.0</v>
      </c>
      <c r="N83" s="18" t="n">
        <f>bc_ttnl_theo_kh_data!P84</f>
        <v>0.0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 t="n">
        <f>bc_ttnl_theo_kh_data!N85</f>
        <v>0.0</v>
      </c>
      <c r="M84" s="18" t="str">
        <f>bc_ttnl_theo_kh_data!O85</f>
        <v>0.0</v>
      </c>
      <c r="N84" s="18" t="n">
        <f>bc_ttnl_theo_kh_data!P85</f>
        <v>0.0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 t="n">
        <f>bc_ttnl_theo_kh_data!N86</f>
        <v>0.0</v>
      </c>
      <c r="M85" s="18" t="str">
        <f>bc_ttnl_theo_kh_data!O86</f>
        <v>0.0</v>
      </c>
      <c r="N85" s="18" t="n">
        <f>bc_ttnl_theo_kh_data!P86</f>
        <v>0.0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 t="n">
        <f>bc_ttnl_theo_kh_data!N87</f>
        <v>0.0</v>
      </c>
      <c r="M86" s="18" t="str">
        <f>bc_ttnl_theo_kh_data!O87</f>
        <v>0.0</v>
      </c>
      <c r="N86" s="18" t="n">
        <f>bc_ttnl_theo_kh_data!P87</f>
        <v>0.0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 t="n">
        <f>bc_ttnl_theo_kh_data!N88</f>
        <v>0.0</v>
      </c>
      <c r="M87" s="18" t="str">
        <f>bc_ttnl_theo_kh_data!O88</f>
        <v>0.0</v>
      </c>
      <c r="N87" s="18" t="n">
        <f>bc_ttnl_theo_kh_data!P88</f>
        <v>0.0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 t="n">
        <f>bc_ttnl_theo_kh_data!N89</f>
        <v>0.0</v>
      </c>
      <c r="M88" s="18" t="str">
        <f>bc_ttnl_theo_kh_data!O89</f>
        <v>0.0</v>
      </c>
      <c r="N88" s="18" t="n">
        <f>bc_ttnl_theo_kh_data!P89</f>
        <v>0.0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 t="n">
        <f>bc_ttnl_theo_kh_data!N90</f>
        <v>0.0</v>
      </c>
      <c r="M89" s="18" t="str">
        <f>bc_ttnl_theo_kh_data!O90</f>
        <v>0.0</v>
      </c>
      <c r="N89" s="18" t="n">
        <f>bc_ttnl_theo_kh_data!P90</f>
        <v>0.0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 t="n">
        <f>bc_ttnl_theo_kh_data!N91</f>
        <v>0.0</v>
      </c>
      <c r="M90" s="18" t="str">
        <f>bc_ttnl_theo_kh_data!O91</f>
        <v>0.0</v>
      </c>
      <c r="N90" s="18" t="n">
        <f>bc_ttnl_theo_kh_data!P91</f>
        <v>0.0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 t="n">
        <f>bc_ttnl_theo_kh_data!N92</f>
        <v>0.0</v>
      </c>
      <c r="M91" s="18" t="str">
        <f>bc_ttnl_theo_kh_data!O92</f>
        <v>0.0</v>
      </c>
      <c r="N91" s="18" t="n">
        <f>bc_ttnl_theo_kh_data!P92</f>
        <v>0.0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 t="n">
        <f>bc_ttnl_theo_kh_data!N93</f>
        <v>0.0</v>
      </c>
      <c r="M92" s="18" t="str">
        <f>bc_ttnl_theo_kh_data!O93</f>
        <v>0.0</v>
      </c>
      <c r="N92" s="18" t="n">
        <f>bc_ttnl_theo_kh_data!P93</f>
        <v>0.0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 t="n">
        <f>bc_ttnl_theo_kh_data!N94</f>
        <v>0.0</v>
      </c>
      <c r="M93" s="18" t="str">
        <f>bc_ttnl_theo_kh_data!O94</f>
        <v>0.0</v>
      </c>
      <c r="N93" s="18" t="n">
        <f>bc_ttnl_theo_kh_data!P94</f>
        <v>0.0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 t="n">
        <f>bc_ttnl_theo_kh_data!N95</f>
        <v>0.0</v>
      </c>
      <c r="M94" s="18" t="str">
        <f>bc_ttnl_theo_kh_data!O95</f>
        <v>0.0</v>
      </c>
      <c r="N94" s="18" t="n">
        <f>bc_ttnl_theo_kh_data!P95</f>
        <v>0.0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 t="n">
        <f>bc_ttnl_theo_kh_data!N96</f>
        <v>0.0</v>
      </c>
      <c r="M95" s="18" t="str">
        <f>bc_ttnl_theo_kh_data!O96</f>
        <v>0.0</v>
      </c>
      <c r="N95" s="18" t="n">
        <f>bc_ttnl_theo_kh_data!P96</f>
        <v>0.0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 t="n">
        <f>bc_ttnl_theo_kh_data!N97</f>
        <v>0.0</v>
      </c>
      <c r="M96" s="17" t="str">
        <f>bc_ttnl_theo_kh_data!O97</f>
        <v>0.0</v>
      </c>
      <c r="N96" s="17" t="n">
        <f>bc_ttnl_theo_kh_data!P97</f>
        <v>0.0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 t="n">
        <f>bc_ttnl_theo_kh_data!N98</f>
        <v>0.0</v>
      </c>
      <c r="M97" s="18" t="str">
        <f>bc_ttnl_theo_kh_data!O98</f>
        <v>0.0</v>
      </c>
      <c r="N97" s="18" t="n">
        <f>bc_ttnl_theo_kh_data!P98</f>
        <v>0.0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 t="n">
        <f>bc_ttnl_theo_kh_data!N99</f>
        <v>0.0</v>
      </c>
      <c r="M98" s="18" t="str">
        <f>bc_ttnl_theo_kh_data!O99</f>
        <v>0.0</v>
      </c>
      <c r="N98" s="18" t="n">
        <f>bc_ttnl_theo_kh_data!P99</f>
        <v>0.0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 t="n">
        <f>bc_ttnl_theo_kh_data!N100</f>
        <v>0.0</v>
      </c>
      <c r="M99" s="18" t="str">
        <f>bc_ttnl_theo_kh_data!O100</f>
        <v>0.0</v>
      </c>
      <c r="N99" s="18" t="n">
        <f>bc_ttnl_theo_kh_data!P100</f>
        <v>0.0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 t="n">
        <f>bc_ttnl_theo_kh_data!N101</f>
        <v>0.0</v>
      </c>
      <c r="M100" s="18" t="str">
        <f>bc_ttnl_theo_kh_data!O101</f>
        <v>0.0</v>
      </c>
      <c r="N100" s="18" t="n">
        <f>bc_ttnl_theo_kh_data!P101</f>
        <v>0.0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 t="n">
        <f>bc_ttnl_theo_kh_data!N102</f>
        <v>0.0</v>
      </c>
      <c r="M101" s="18" t="str">
        <f>bc_ttnl_theo_kh_data!O102</f>
        <v>0.0</v>
      </c>
      <c r="N101" s="18" t="n">
        <f>bc_ttnl_theo_kh_data!P102</f>
        <v>0.0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 t="n">
        <f>bc_ttnl_theo_kh_data!N103</f>
        <v>0.0</v>
      </c>
      <c r="M102" s="18" t="str">
        <f>bc_ttnl_theo_kh_data!O103</f>
        <v>0.0</v>
      </c>
      <c r="N102" s="18" t="n">
        <f>bc_ttnl_theo_kh_data!P103</f>
        <v>0.0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 t="n">
        <f>bc_ttnl_theo_kh_data!N104</f>
        <v>0.0</v>
      </c>
      <c r="M103" s="18" t="str">
        <f>bc_ttnl_theo_kh_data!O104</f>
        <v>0.0</v>
      </c>
      <c r="N103" s="18" t="n">
        <f>bc_ttnl_theo_kh_data!P104</f>
        <v>0.0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 t="n">
        <f>bc_ttnl_theo_kh_data!N105</f>
        <v>0.0</v>
      </c>
      <c r="M104" s="18" t="str">
        <f>bc_ttnl_theo_kh_data!O105</f>
        <v>0.0</v>
      </c>
      <c r="N104" s="18" t="n">
        <f>bc_ttnl_theo_kh_data!P105</f>
        <v>0.0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 t="n">
        <f>bc_ttnl_theo_kh_data!N106</f>
        <v>0.0</v>
      </c>
      <c r="M105" s="18" t="str">
        <f>bc_ttnl_theo_kh_data!O106</f>
        <v>0.0</v>
      </c>
      <c r="N105" s="18" t="n">
        <f>bc_ttnl_theo_kh_data!P106</f>
        <v>0.0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 t="n">
        <f>bc_ttnl_theo_kh_data!N107</f>
        <v>0.0</v>
      </c>
      <c r="M106" s="18" t="str">
        <f>bc_ttnl_theo_kh_data!O107</f>
        <v>0.0</v>
      </c>
      <c r="N106" s="18" t="n">
        <f>bc_ttnl_theo_kh_data!P107</f>
        <v>0.0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 t="n">
        <f>bc_ttnl_theo_kh_data!N108</f>
        <v>0.0</v>
      </c>
      <c r="M107" s="18" t="str">
        <f>bc_ttnl_theo_kh_data!O108</f>
        <v>0.0</v>
      </c>
      <c r="N107" s="18" t="n">
        <f>bc_ttnl_theo_kh_data!P108</f>
        <v>0.0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 t="n">
        <f>bc_ttnl_theo_kh_data!N109</f>
        <v>0.0</v>
      </c>
      <c r="M108" s="18" t="str">
        <f>bc_ttnl_theo_kh_data!O109</f>
        <v>0.0</v>
      </c>
      <c r="N108" s="18" t="n">
        <f>bc_ttnl_theo_kh_data!P109</f>
        <v>0.0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 t="n">
        <f>bc_ttnl_theo_kh_data!N110</f>
        <v>0.0</v>
      </c>
      <c r="M109" s="18" t="str">
        <f>bc_ttnl_theo_kh_data!O110</f>
        <v>0.0</v>
      </c>
      <c r="N109" s="18" t="n">
        <f>bc_ttnl_theo_kh_data!P110</f>
        <v>0.0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 t="n">
        <f>bc_ttnl_theo_kh_data!N111</f>
        <v>0.0</v>
      </c>
      <c r="M110" s="18" t="str">
        <f>bc_ttnl_theo_kh_data!O111</f>
        <v>0.0</v>
      </c>
      <c r="N110" s="18" t="n">
        <f>bc_ttnl_theo_kh_data!P111</f>
        <v>0.0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 t="n">
        <f>bc_ttnl_theo_kh_data!N112</f>
        <v>0.0</v>
      </c>
      <c r="M111" s="18" t="str">
        <f>bc_ttnl_theo_kh_data!O112</f>
        <v>0.0</v>
      </c>
      <c r="N111" s="18" t="n">
        <f>bc_ttnl_theo_kh_data!P112</f>
        <v>0.0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 t="n">
        <f>bc_ttnl_theo_kh_data!N113</f>
        <v>0.0</v>
      </c>
      <c r="M112" s="17" t="str">
        <f>bc_ttnl_theo_kh_data!O113</f>
        <v>0.0</v>
      </c>
      <c r="N112" s="17" t="n">
        <f>bc_ttnl_theo_kh_data!P113</f>
        <v>0.0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 t="n">
        <f>bc_ttnl_theo_kh_data!N114</f>
        <v>0.0</v>
      </c>
      <c r="M113" s="18" t="str">
        <f>bc_ttnl_theo_kh_data!O114</f>
        <v>0.0</v>
      </c>
      <c r="N113" s="18" t="n">
        <f>bc_ttnl_theo_kh_data!P114</f>
        <v>0.0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 t="n">
        <f>bc_ttnl_theo_kh_data!N115</f>
        <v>0.0</v>
      </c>
      <c r="M114" s="18" t="str">
        <f>bc_ttnl_theo_kh_data!O115</f>
        <v>0.0</v>
      </c>
      <c r="N114" s="18" t="n">
        <f>bc_ttnl_theo_kh_data!P115</f>
        <v>0.0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 t="n">
        <f>bc_ttnl_theo_kh_data!N116</f>
        <v>0.0</v>
      </c>
      <c r="M115" s="18" t="str">
        <f>bc_ttnl_theo_kh_data!O116</f>
        <v>0.0</v>
      </c>
      <c r="N115" s="18" t="n">
        <f>bc_ttnl_theo_kh_data!P116</f>
        <v>0.0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 t="n">
        <f>bc_ttnl_theo_kh_data!N117</f>
        <v>0.0</v>
      </c>
      <c r="M116" s="18" t="str">
        <f>bc_ttnl_theo_kh_data!O117</f>
        <v>0.0</v>
      </c>
      <c r="N116" s="18" t="n">
        <f>bc_ttnl_theo_kh_data!P117</f>
        <v>0.0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 t="n">
        <f>bc_ttnl_theo_kh_data!N118</f>
        <v>0.0</v>
      </c>
      <c r="M117" s="18" t="str">
        <f>bc_ttnl_theo_kh_data!O118</f>
        <v>0.0</v>
      </c>
      <c r="N117" s="18" t="n">
        <f>bc_ttnl_theo_kh_data!P118</f>
        <v>0.0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 t="n">
        <f>bc_ttnl_theo_kh_data!N119</f>
        <v>0.0</v>
      </c>
      <c r="M118" s="18" t="str">
        <f>bc_ttnl_theo_kh_data!O119</f>
        <v>0.0</v>
      </c>
      <c r="N118" s="18" t="n">
        <f>bc_ttnl_theo_kh_data!P119</f>
        <v>0.0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 t="n">
        <f>bc_ttnl_theo_kh_data!N120</f>
        <v>0.0</v>
      </c>
      <c r="M119" s="18" t="str">
        <f>bc_ttnl_theo_kh_data!O120</f>
        <v>0.0</v>
      </c>
      <c r="N119" s="18" t="n">
        <f>bc_ttnl_theo_kh_data!P120</f>
        <v>0.0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 t="n">
        <f>bc_ttnl_theo_kh_data!N121</f>
        <v>0.0</v>
      </c>
      <c r="M120" s="18" t="str">
        <f>bc_ttnl_theo_kh_data!O121</f>
        <v>0.0</v>
      </c>
      <c r="N120" s="18" t="n">
        <f>bc_ttnl_theo_kh_data!P121</f>
        <v>0.0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 t="n">
        <f>bc_ttnl_theo_kh_data!N122</f>
        <v>0.0</v>
      </c>
      <c r="M121" s="18" t="str">
        <f>bc_ttnl_theo_kh_data!O122</f>
        <v>0.0</v>
      </c>
      <c r="N121" s="18" t="n">
        <f>bc_ttnl_theo_kh_data!P122</f>
        <v>0.0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 t="n">
        <f>bc_ttnl_theo_kh_data!N123</f>
        <v>0.0</v>
      </c>
      <c r="M122" s="18" t="str">
        <f>bc_ttnl_theo_kh_data!O123</f>
        <v>0.0</v>
      </c>
      <c r="N122" s="18" t="n">
        <f>bc_ttnl_theo_kh_data!P123</f>
        <v>0.0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 t="n">
        <f>bc_ttnl_theo_kh_data!N124</f>
        <v>0.0</v>
      </c>
      <c r="M123" s="18" t="str">
        <f>bc_ttnl_theo_kh_data!O124</f>
        <v>0.0</v>
      </c>
      <c r="N123" s="18" t="n">
        <f>bc_ttnl_theo_kh_data!P124</f>
        <v>0.0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 t="n">
        <f>bc_ttnl_theo_kh_data!N125</f>
        <v>0.0</v>
      </c>
      <c r="M124" s="18" t="str">
        <f>bc_ttnl_theo_kh_data!O125</f>
        <v>0.0</v>
      </c>
      <c r="N124" s="18" t="n">
        <f>bc_ttnl_theo_kh_data!P125</f>
        <v>0.0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 t="n">
        <f>bc_ttnl_theo_kh_data!N126</f>
        <v>0.0</v>
      </c>
      <c r="M125" s="18" t="str">
        <f>bc_ttnl_theo_kh_data!O126</f>
        <v>0.0</v>
      </c>
      <c r="N125" s="18" t="n">
        <f>bc_ttnl_theo_kh_data!P126</f>
        <v>0.0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 t="n">
        <f>bc_ttnl_theo_kh_data!N127</f>
        <v>0.0</v>
      </c>
      <c r="M126" s="18" t="str">
        <f>bc_ttnl_theo_kh_data!O127</f>
        <v>0.0</v>
      </c>
      <c r="N126" s="18" t="n">
        <f>bc_ttnl_theo_kh_data!P127</f>
        <v>0.0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 t="n">
        <f>bc_ttnl_theo_kh_data!N128</f>
        <v>0.0</v>
      </c>
      <c r="M127" s="18" t="str">
        <f>bc_ttnl_theo_kh_data!O128</f>
        <v>0.0</v>
      </c>
      <c r="N127" s="18" t="n">
        <f>bc_ttnl_theo_kh_data!P128</f>
        <v>0.0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 t="n">
        <f>bc_ttnl_theo_kh_data!N129</f>
        <v>0.0</v>
      </c>
      <c r="M128" s="17" t="str">
        <f>bc_ttnl_theo_kh_data!O129</f>
        <v>0.0</v>
      </c>
      <c r="N128" s="17" t="n">
        <f>bc_ttnl_theo_kh_data!P129</f>
        <v>0.0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 t="n">
        <f>bc_ttnl_theo_kh_data!N130</f>
        <v>0.0</v>
      </c>
      <c r="M129" s="18" t="str">
        <f>bc_ttnl_theo_kh_data!O130</f>
        <v>0.0</v>
      </c>
      <c r="N129" s="18" t="n">
        <f>bc_ttnl_theo_kh_data!P130</f>
        <v>0.0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 t="n">
        <f>bc_ttnl_theo_kh_data!N131</f>
        <v>0.0</v>
      </c>
      <c r="M130" s="18" t="str">
        <f>bc_ttnl_theo_kh_data!O131</f>
        <v>0.0</v>
      </c>
      <c r="N130" s="18" t="n">
        <f>bc_ttnl_theo_kh_data!P131</f>
        <v>0.0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 t="n">
        <f>bc_ttnl_theo_kh_data!N132</f>
        <v>0.0</v>
      </c>
      <c r="M131" s="18" t="str">
        <f>bc_ttnl_theo_kh_data!O132</f>
        <v>0.0</v>
      </c>
      <c r="N131" s="18" t="n">
        <f>bc_ttnl_theo_kh_data!P132</f>
        <v>0.0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 t="n">
        <f>bc_ttnl_theo_kh_data!N133</f>
        <v>0.0</v>
      </c>
      <c r="M132" s="18" t="str">
        <f>bc_ttnl_theo_kh_data!O133</f>
        <v>0.0</v>
      </c>
      <c r="N132" s="18" t="n">
        <f>bc_ttnl_theo_kh_data!P133</f>
        <v>0.0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 t="n">
        <f>bc_ttnl_theo_kh_data!N134</f>
        <v>0.0</v>
      </c>
      <c r="M133" s="18" t="str">
        <f>bc_ttnl_theo_kh_data!O134</f>
        <v>0.0</v>
      </c>
      <c r="N133" s="18" t="n">
        <f>bc_ttnl_theo_kh_data!P134</f>
        <v>0.0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 t="n">
        <f>bc_ttnl_theo_kh_data!N135</f>
        <v>0.0</v>
      </c>
      <c r="M134" s="18" t="str">
        <f>bc_ttnl_theo_kh_data!O135</f>
        <v>0.0</v>
      </c>
      <c r="N134" s="18" t="n">
        <f>bc_ttnl_theo_kh_data!P135</f>
        <v>0.0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 t="n">
        <f>bc_ttnl_theo_kh_data!N136</f>
        <v>0.0</v>
      </c>
      <c r="M135" s="18" t="str">
        <f>bc_ttnl_theo_kh_data!O136</f>
        <v>0.0</v>
      </c>
      <c r="N135" s="18" t="n">
        <f>bc_ttnl_theo_kh_data!P136</f>
        <v>0.0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 t="n">
        <f>bc_ttnl_theo_kh_data!N137</f>
        <v>0.0</v>
      </c>
      <c r="M136" s="18" t="str">
        <f>bc_ttnl_theo_kh_data!O137</f>
        <v>0.0</v>
      </c>
      <c r="N136" s="18" t="n">
        <f>bc_ttnl_theo_kh_data!P137</f>
        <v>0.0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 t="n">
        <f>bc_ttnl_theo_kh_data!N138</f>
        <v>0.0</v>
      </c>
      <c r="M137" s="18" t="str">
        <f>bc_ttnl_theo_kh_data!O138</f>
        <v>0.0</v>
      </c>
      <c r="N137" s="18" t="n">
        <f>bc_ttnl_theo_kh_data!P138</f>
        <v>0.0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 t="n">
        <f>bc_ttnl_theo_kh_data!N139</f>
        <v>0.0</v>
      </c>
      <c r="M138" s="18" t="str">
        <f>bc_ttnl_theo_kh_data!O139</f>
        <v>0.0</v>
      </c>
      <c r="N138" s="18" t="n">
        <f>bc_ttnl_theo_kh_data!P139</f>
        <v>0.0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 t="n">
        <f>bc_ttnl_theo_kh_data!N140</f>
        <v>0.0</v>
      </c>
      <c r="M139" s="18" t="str">
        <f>bc_ttnl_theo_kh_data!O140</f>
        <v>0.0</v>
      </c>
      <c r="N139" s="18" t="n">
        <f>bc_ttnl_theo_kh_data!P140</f>
        <v>0.0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 t="n">
        <f>bc_ttnl_theo_kh_data!N141</f>
        <v>0.0</v>
      </c>
      <c r="M140" s="18" t="str">
        <f>bc_ttnl_theo_kh_data!O141</f>
        <v>0.0</v>
      </c>
      <c r="N140" s="18" t="n">
        <f>bc_ttnl_theo_kh_data!P141</f>
        <v>0.0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 t="n">
        <f>bc_ttnl_theo_kh_data!N142</f>
        <v>0.0</v>
      </c>
      <c r="M141" s="18" t="str">
        <f>bc_ttnl_theo_kh_data!O142</f>
        <v>0.0</v>
      </c>
      <c r="N141" s="18" t="n">
        <f>bc_ttnl_theo_kh_data!P142</f>
        <v>0.0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 t="n">
        <f>bc_ttnl_theo_kh_data!N143</f>
        <v>0.0</v>
      </c>
      <c r="M142" s="18" t="str">
        <f>bc_ttnl_theo_kh_data!O143</f>
        <v>0.0</v>
      </c>
      <c r="N142" s="18" t="n">
        <f>bc_ttnl_theo_kh_data!P143</f>
        <v>0.0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 t="n">
        <f>bc_ttnl_theo_kh_data!N144</f>
        <v>0.0</v>
      </c>
      <c r="M143" s="18" t="str">
        <f>bc_ttnl_theo_kh_data!O144</f>
        <v>0.0</v>
      </c>
      <c r="N143" s="18" t="n">
        <f>bc_ttnl_theo_kh_data!P144</f>
        <v>0.0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 t="n">
        <f>bc_ttnl_theo_kh_data!N145</f>
        <v>0.0</v>
      </c>
      <c r="M144" s="17" t="str">
        <f>bc_ttnl_theo_kh_data!O145</f>
        <v>0.0</v>
      </c>
      <c r="N144" s="17" t="n">
        <f>bc_ttnl_theo_kh_data!P145</f>
        <v>0.0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 t="n">
        <f>bc_ttnl_theo_kh_data!N146</f>
        <v>0.0</v>
      </c>
      <c r="M145" s="18" t="str">
        <f>bc_ttnl_theo_kh_data!O146</f>
        <v>0.0</v>
      </c>
      <c r="N145" s="18" t="n">
        <f>bc_ttnl_theo_kh_data!P146</f>
        <v>0.0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 t="n">
        <f>bc_ttnl_theo_kh_data!N147</f>
        <v>0.0</v>
      </c>
      <c r="M146" s="18" t="str">
        <f>bc_ttnl_theo_kh_data!O147</f>
        <v>0.0</v>
      </c>
      <c r="N146" s="18" t="n">
        <f>bc_ttnl_theo_kh_data!P147</f>
        <v>0.0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 t="n">
        <f>bc_ttnl_theo_kh_data!N148</f>
        <v>0.0</v>
      </c>
      <c r="M147" s="18" t="str">
        <f>bc_ttnl_theo_kh_data!O148</f>
        <v>0.0</v>
      </c>
      <c r="N147" s="18" t="n">
        <f>bc_ttnl_theo_kh_data!P148</f>
        <v>0.0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 t="n">
        <f>bc_ttnl_theo_kh_data!N149</f>
        <v>0.0</v>
      </c>
      <c r="M148" s="18" t="str">
        <f>bc_ttnl_theo_kh_data!O149</f>
        <v>0.0</v>
      </c>
      <c r="N148" s="18" t="n">
        <f>bc_ttnl_theo_kh_data!P149</f>
        <v>0.0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 t="n">
        <f>bc_ttnl_theo_kh_data!N150</f>
        <v>0.0</v>
      </c>
      <c r="M149" s="18" t="str">
        <f>bc_ttnl_theo_kh_data!O150</f>
        <v>0.0</v>
      </c>
      <c r="N149" s="18" t="n">
        <f>bc_ttnl_theo_kh_data!P150</f>
        <v>0.0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 t="n">
        <f>bc_ttnl_theo_kh_data!N151</f>
        <v>0.0</v>
      </c>
      <c r="M150" s="18" t="str">
        <f>bc_ttnl_theo_kh_data!O151</f>
        <v>0.0</v>
      </c>
      <c r="N150" s="18" t="n">
        <f>bc_ttnl_theo_kh_data!P151</f>
        <v>0.0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 t="n">
        <f>bc_ttnl_theo_kh_data!N152</f>
        <v>0.0</v>
      </c>
      <c r="M151" s="18" t="str">
        <f>bc_ttnl_theo_kh_data!O152</f>
        <v>0.0</v>
      </c>
      <c r="N151" s="18" t="n">
        <f>bc_ttnl_theo_kh_data!P152</f>
        <v>0.0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 t="n">
        <f>bc_ttnl_theo_kh_data!N153</f>
        <v>0.0</v>
      </c>
      <c r="M152" s="18" t="str">
        <f>bc_ttnl_theo_kh_data!O153</f>
        <v>0.0</v>
      </c>
      <c r="N152" s="18" t="n">
        <f>bc_ttnl_theo_kh_data!P153</f>
        <v>0.0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 t="n">
        <f>bc_ttnl_theo_kh_data!N154</f>
        <v>0.0</v>
      </c>
      <c r="M153" s="18" t="str">
        <f>bc_ttnl_theo_kh_data!O154</f>
        <v>0.0</v>
      </c>
      <c r="N153" s="18" t="n">
        <f>bc_ttnl_theo_kh_data!P154</f>
        <v>0.0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 t="n">
        <f>bc_ttnl_theo_kh_data!N155</f>
        <v>0.0</v>
      </c>
      <c r="M154" s="18" t="str">
        <f>bc_ttnl_theo_kh_data!O155</f>
        <v>0.0</v>
      </c>
      <c r="N154" s="18" t="n">
        <f>bc_ttnl_theo_kh_data!P155</f>
        <v>0.0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 t="n">
        <f>bc_ttnl_theo_kh_data!N156</f>
        <v>0.0</v>
      </c>
      <c r="M155" s="18" t="str">
        <f>bc_ttnl_theo_kh_data!O156</f>
        <v>0.0</v>
      </c>
      <c r="N155" s="18" t="n">
        <f>bc_ttnl_theo_kh_data!P156</f>
        <v>0.0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 t="n">
        <f>bc_ttnl_theo_kh_data!N157</f>
        <v>0.0</v>
      </c>
      <c r="M156" s="18" t="str">
        <f>bc_ttnl_theo_kh_data!O157</f>
        <v>0.0</v>
      </c>
      <c r="N156" s="18" t="n">
        <f>bc_ttnl_theo_kh_data!P157</f>
        <v>0.0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 t="n">
        <f>bc_ttnl_theo_kh_data!N158</f>
        <v>0.0</v>
      </c>
      <c r="M157" s="18" t="str">
        <f>bc_ttnl_theo_kh_data!O158</f>
        <v>0.0</v>
      </c>
      <c r="N157" s="18" t="n">
        <f>bc_ttnl_theo_kh_data!P158</f>
        <v>0.0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 t="n">
        <f>bc_ttnl_theo_kh_data!N159</f>
        <v>0.0</v>
      </c>
      <c r="M158" s="18" t="str">
        <f>bc_ttnl_theo_kh_data!O159</f>
        <v>0.0</v>
      </c>
      <c r="N158" s="18" t="n">
        <f>bc_ttnl_theo_kh_data!P159</f>
        <v>0.0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 t="n">
        <f>bc_ttnl_theo_kh_data!N160</f>
        <v>0.0</v>
      </c>
      <c r="M159" s="18" t="str">
        <f>bc_ttnl_theo_kh_data!O160</f>
        <v>0.0</v>
      </c>
      <c r="N159" s="18" t="n">
        <f>bc_ttnl_theo_kh_data!P160</f>
        <v>0.0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 t="n">
        <f>bc_ttnl_theo_kh_data!N161</f>
        <v>0.0</v>
      </c>
      <c r="M160" s="17" t="str">
        <f>bc_ttnl_theo_kh_data!O161</f>
        <v>0.0</v>
      </c>
      <c r="N160" s="17" t="n">
        <f>bc_ttnl_theo_kh_data!P161</f>
        <v>0.0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 t="n">
        <f>bc_ttnl_theo_kh_data!N162</f>
        <v>0.0</v>
      </c>
      <c r="M161" s="18" t="str">
        <f>bc_ttnl_theo_kh_data!O162</f>
        <v>0.0</v>
      </c>
      <c r="N161" s="18" t="n">
        <f>bc_ttnl_theo_kh_data!P162</f>
        <v>0.0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 t="n">
        <f>bc_ttnl_theo_kh_data!N163</f>
        <v>0.0</v>
      </c>
      <c r="M162" s="18" t="str">
        <f>bc_ttnl_theo_kh_data!O163</f>
        <v>0.0</v>
      </c>
      <c r="N162" s="18" t="n">
        <f>bc_ttnl_theo_kh_data!P163</f>
        <v>0.0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 t="n">
        <f>bc_ttnl_theo_kh_data!N164</f>
        <v>0.0</v>
      </c>
      <c r="M163" s="18" t="str">
        <f>bc_ttnl_theo_kh_data!O164</f>
        <v>0.0</v>
      </c>
      <c r="N163" s="18" t="n">
        <f>bc_ttnl_theo_kh_data!P164</f>
        <v>0.0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 t="n">
        <f>bc_ttnl_theo_kh_data!N165</f>
        <v>0.0</v>
      </c>
      <c r="M164" s="18" t="str">
        <f>bc_ttnl_theo_kh_data!O165</f>
        <v>0.0</v>
      </c>
      <c r="N164" s="18" t="n">
        <f>bc_ttnl_theo_kh_data!P165</f>
        <v>0.0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 t="n">
        <f>bc_ttnl_theo_kh_data!N166</f>
        <v>0.0</v>
      </c>
      <c r="M165" s="18" t="str">
        <f>bc_ttnl_theo_kh_data!O166</f>
        <v>0.0</v>
      </c>
      <c r="N165" s="18" t="n">
        <f>bc_ttnl_theo_kh_data!P166</f>
        <v>0.0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 t="n">
        <f>bc_ttnl_theo_kh_data!N167</f>
        <v>0.0</v>
      </c>
      <c r="M166" s="18" t="str">
        <f>bc_ttnl_theo_kh_data!O167</f>
        <v>0.0</v>
      </c>
      <c r="N166" s="18" t="n">
        <f>bc_ttnl_theo_kh_data!P167</f>
        <v>0.0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 t="n">
        <f>bc_ttnl_theo_kh_data!N168</f>
        <v>0.0</v>
      </c>
      <c r="M167" s="18" t="str">
        <f>bc_ttnl_theo_kh_data!O168</f>
        <v>0.0</v>
      </c>
      <c r="N167" s="18" t="n">
        <f>bc_ttnl_theo_kh_data!P168</f>
        <v>0.0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 t="n">
        <f>bc_ttnl_theo_kh_data!N169</f>
        <v>0.0</v>
      </c>
      <c r="M168" s="18" t="str">
        <f>bc_ttnl_theo_kh_data!O169</f>
        <v>0.0</v>
      </c>
      <c r="N168" s="18" t="n">
        <f>bc_ttnl_theo_kh_data!P169</f>
        <v>0.0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 t="n">
        <f>bc_ttnl_theo_kh_data!N170</f>
        <v>0.0</v>
      </c>
      <c r="M169" s="18" t="str">
        <f>bc_ttnl_theo_kh_data!O170</f>
        <v>0.0</v>
      </c>
      <c r="N169" s="18" t="n">
        <f>bc_ttnl_theo_kh_data!P170</f>
        <v>0.0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 t="n">
        <f>bc_ttnl_theo_kh_data!N171</f>
        <v>0.0</v>
      </c>
      <c r="M170" s="18" t="str">
        <f>bc_ttnl_theo_kh_data!O171</f>
        <v>0.0</v>
      </c>
      <c r="N170" s="18" t="n">
        <f>bc_ttnl_theo_kh_data!P171</f>
        <v>0.0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 t="n">
        <f>bc_ttnl_theo_kh_data!N172</f>
        <v>0.0</v>
      </c>
      <c r="M171" s="18" t="str">
        <f>bc_ttnl_theo_kh_data!O172</f>
        <v>0.0</v>
      </c>
      <c r="N171" s="18" t="n">
        <f>bc_ttnl_theo_kh_data!P172</f>
        <v>0.0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 t="n">
        <f>bc_ttnl_theo_kh_data!N173</f>
        <v>0.0</v>
      </c>
      <c r="M172" s="18" t="str">
        <f>bc_ttnl_theo_kh_data!O173</f>
        <v>0.0</v>
      </c>
      <c r="N172" s="18" t="n">
        <f>bc_ttnl_theo_kh_data!P173</f>
        <v>0.0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 t="n">
        <f>bc_ttnl_theo_kh_data!N174</f>
        <v>0.0</v>
      </c>
      <c r="M173" s="18" t="str">
        <f>bc_ttnl_theo_kh_data!O174</f>
        <v>0.0</v>
      </c>
      <c r="N173" s="18" t="n">
        <f>bc_ttnl_theo_kh_data!P174</f>
        <v>0.0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 t="n">
        <f>bc_ttnl_theo_kh_data!N175</f>
        <v>0.0</v>
      </c>
      <c r="M174" s="18" t="str">
        <f>bc_ttnl_theo_kh_data!O175</f>
        <v>0.0</v>
      </c>
      <c r="N174" s="18" t="n">
        <f>bc_ttnl_theo_kh_data!P175</f>
        <v>0.0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 t="n">
        <f>bc_ttnl_theo_kh_data!N176</f>
        <v>0.0</v>
      </c>
      <c r="M175" s="18" t="str">
        <f>bc_ttnl_theo_kh_data!O176</f>
        <v>0.0</v>
      </c>
      <c r="N175" s="18" t="n">
        <f>bc_ttnl_theo_kh_data!P176</f>
        <v>0.0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 t="n">
        <f>bc_ttnl_theo_kh_data!N177</f>
        <v>0.0</v>
      </c>
      <c r="M176" s="17" t="str">
        <f>bc_ttnl_theo_kh_data!O177</f>
        <v>0.0</v>
      </c>
      <c r="N176" s="17" t="n">
        <f>bc_ttnl_theo_kh_data!P177</f>
        <v>0.0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 t="n">
        <f>bc_ttnl_theo_kh_data!N178</f>
        <v>0.0</v>
      </c>
      <c r="M177" s="18" t="str">
        <f>bc_ttnl_theo_kh_data!O178</f>
        <v>0.0</v>
      </c>
      <c r="N177" s="18" t="n">
        <f>bc_ttnl_theo_kh_data!P178</f>
        <v>0.0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 t="n">
        <f>bc_ttnl_theo_kh_data!N179</f>
        <v>0.0</v>
      </c>
      <c r="M178" s="18" t="str">
        <f>bc_ttnl_theo_kh_data!O179</f>
        <v>0.0</v>
      </c>
      <c r="N178" s="18" t="n">
        <f>bc_ttnl_theo_kh_data!P179</f>
        <v>0.0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 t="n">
        <f>bc_ttnl_theo_kh_data!N180</f>
        <v>0.0</v>
      </c>
      <c r="M179" s="18" t="str">
        <f>bc_ttnl_theo_kh_data!O180</f>
        <v>0.0</v>
      </c>
      <c r="N179" s="18" t="n">
        <f>bc_ttnl_theo_kh_data!P180</f>
        <v>0.0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 t="n">
        <f>bc_ttnl_theo_kh_data!N181</f>
        <v>0.0</v>
      </c>
      <c r="M180" s="18" t="str">
        <f>bc_ttnl_theo_kh_data!O181</f>
        <v>0.0</v>
      </c>
      <c r="N180" s="18" t="n">
        <f>bc_ttnl_theo_kh_data!P181</f>
        <v>0.0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 t="n">
        <f>bc_ttnl_theo_kh_data!N182</f>
        <v>0.0</v>
      </c>
      <c r="M181" s="18" t="str">
        <f>bc_ttnl_theo_kh_data!O182</f>
        <v>0.0</v>
      </c>
      <c r="N181" s="18" t="n">
        <f>bc_ttnl_theo_kh_data!P182</f>
        <v>0.0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 t="n">
        <f>bc_ttnl_theo_kh_data!N183</f>
        <v>0.0</v>
      </c>
      <c r="M182" s="18" t="str">
        <f>bc_ttnl_theo_kh_data!O183</f>
        <v>0.0</v>
      </c>
      <c r="N182" s="18" t="n">
        <f>bc_ttnl_theo_kh_data!P183</f>
        <v>0.0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 t="n">
        <f>bc_ttnl_theo_kh_data!N184</f>
        <v>0.0</v>
      </c>
      <c r="M183" s="18" t="str">
        <f>bc_ttnl_theo_kh_data!O184</f>
        <v>0.0</v>
      </c>
      <c r="N183" s="18" t="n">
        <f>bc_ttnl_theo_kh_data!P184</f>
        <v>0.0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 t="n">
        <f>bc_ttnl_theo_kh_data!N185</f>
        <v>0.0</v>
      </c>
      <c r="M184" s="18" t="str">
        <f>bc_ttnl_theo_kh_data!O185</f>
        <v>0.0</v>
      </c>
      <c r="N184" s="18" t="n">
        <f>bc_ttnl_theo_kh_data!P185</f>
        <v>0.0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 t="n">
        <f>bc_ttnl_theo_kh_data!N186</f>
        <v>0.0</v>
      </c>
      <c r="M185" s="18" t="str">
        <f>bc_ttnl_theo_kh_data!O186</f>
        <v>0.0</v>
      </c>
      <c r="N185" s="18" t="n">
        <f>bc_ttnl_theo_kh_data!P186</f>
        <v>0.0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 t="n">
        <f>bc_ttnl_theo_kh_data!N187</f>
        <v>0.0</v>
      </c>
      <c r="M186" s="18" t="str">
        <f>bc_ttnl_theo_kh_data!O187</f>
        <v>0.0</v>
      </c>
      <c r="N186" s="18" t="n">
        <f>bc_ttnl_theo_kh_data!P187</f>
        <v>0.0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 t="n">
        <f>bc_ttnl_theo_kh_data!N188</f>
        <v>0.0</v>
      </c>
      <c r="M187" s="18" t="str">
        <f>bc_ttnl_theo_kh_data!O188</f>
        <v>0.0</v>
      </c>
      <c r="N187" s="18" t="n">
        <f>bc_ttnl_theo_kh_data!P188</f>
        <v>0.0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 t="n">
        <f>bc_ttnl_theo_kh_data!N189</f>
        <v>0.0</v>
      </c>
      <c r="M188" s="18" t="str">
        <f>bc_ttnl_theo_kh_data!O189</f>
        <v>0.0</v>
      </c>
      <c r="N188" s="18" t="n">
        <f>bc_ttnl_theo_kh_data!P189</f>
        <v>0.0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 t="n">
        <f>bc_ttnl_theo_kh_data!N190</f>
        <v>0.0</v>
      </c>
      <c r="M189" s="18" t="str">
        <f>bc_ttnl_theo_kh_data!O190</f>
        <v>0.0</v>
      </c>
      <c r="N189" s="18" t="n">
        <f>bc_ttnl_theo_kh_data!P190</f>
        <v>0.0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 t="n">
        <f>bc_ttnl_theo_kh_data!N191</f>
        <v>0.0</v>
      </c>
      <c r="M190" s="18" t="str">
        <f>bc_ttnl_theo_kh_data!O191</f>
        <v>0.0</v>
      </c>
      <c r="N190" s="18" t="n">
        <f>bc_ttnl_theo_kh_data!P191</f>
        <v>0.0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 t="n">
        <f>bc_ttnl_theo_kh_data!N192</f>
        <v>0.0</v>
      </c>
      <c r="M191" s="33" t="str">
        <f>bc_ttnl_theo_kh_data!O192</f>
        <v>0.0</v>
      </c>
      <c r="N191" s="33" t="n">
        <f>bc_ttnl_theo_kh_data!P192</f>
        <v>0.0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>
      <c r="Y192" t="s" s="0">
        <v>335</v>
      </c>
    </row>
    <row r="193" spans="2:27" s="5" customFormat="1">
      <c r="B193" s="123"/>
      <c r="C193" s="5" t="s">
        <v>322</v>
      </c>
      <c r="F193" s="162" t="s">
        <v>480</v>
      </c>
      <c r="G193" s="162"/>
      <c r="J193" s="162" t="s">
        <v>482</v>
      </c>
      <c r="K193" s="162"/>
      <c r="L193" s="162"/>
      <c r="M193" s="124"/>
      <c r="N193" s="124"/>
      <c r="O193" s="216" t="s">
        <v>484</v>
      </c>
      <c r="P193" s="216"/>
      <c r="Q193" s="216"/>
      <c r="T193" s="216" t="s">
        <v>486</v>
      </c>
      <c r="U193" s="216"/>
      <c r="V193" s="216"/>
      <c r="Y193" s="162" t="s">
        <v>488</v>
      </c>
      <c r="Z193" s="162"/>
      <c r="AA193" s="162"/>
    </row>
    <row r="197" spans="2:27" s="5" customFormat="1">
      <c r="B197" s="123"/>
      <c r="C197" s="5" t="s">
        <v>479</v>
      </c>
      <c r="F197" s="162" t="s">
        <v>481</v>
      </c>
      <c r="G197" s="162"/>
      <c r="H197" s="69"/>
      <c r="J197" s="162" t="s">
        <v>483</v>
      </c>
      <c r="K197" s="162"/>
      <c r="L197" s="162"/>
      <c r="M197" s="124"/>
      <c r="N197" s="124"/>
      <c r="O197" s="216" t="s">
        <v>485</v>
      </c>
      <c r="P197" s="216"/>
      <c r="Q197" s="216"/>
      <c r="T197" s="216" t="s">
        <v>487</v>
      </c>
      <c r="U197" s="216"/>
      <c r="V197" s="216"/>
      <c r="Y197" s="162" t="s">
        <v>489</v>
      </c>
      <c r="Z197" s="162"/>
      <c r="AA197" s="162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beta_nxt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2025-03-17T13:14:46Z</dcterms:modified>
</cp:coreProperties>
</file>