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9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<sst xmlns="http://schemas.openxmlformats.org/spreadsheetml/2006/main" count="32545" uniqueCount="507">
  <si>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</si>
  <si>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</si>
  <si>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</si>
  <si>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</si>
  <si>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</si>
  <si>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</si>
  <si>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</si>
  <si>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</si>
  <si>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</si>
  <si>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</si>
  <si>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</si>
  <si>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</si>
  <si>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</si>
  <si>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</si>
  <si>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</si>
  <si>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</si>
  <si>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</si>
  <si>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</si>
  <si>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</si>
  <si>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</si>
  <si>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</si>
  <si>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</si>
  <si>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</si>
  <si>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</si>
  <si>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</si>
  <si>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</si>
  <si>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</si>
  <si>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</si>
  <si>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</si>
  <si>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</si>
  <si>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</si>
  <si>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</si>
  <si>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</si>
  <si>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</si>
  <si>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</si>
  <si>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</si>
  <si>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</si>
  <si>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</si>
  <si>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</si>
  <si>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</si>
  <si>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</si>
  <si>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</si>
  <si>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</si>
  <si>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</si>
  <si>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</si>
  <si>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</si>
  <si>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</si>
  <si>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</si>
  <si>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</si>
  <si>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</si>
  <si>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</si>
  <si>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</si>
  <si>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</si>
  <si>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</si>
  <si>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</si>
  <si>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</si>
  <si>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</si>
  <si>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</si>
  <si>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</si>
  <si>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</si>
  <si>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</si>
  <si>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</si>
  <si>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</si>
  <si>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</si>
  <si>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</si>
  <si>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</si>
  <si>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</si>
  <si>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</si>
  <si>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</si>
  <si>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</si>
  <si>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</si>
  <si>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</si>
  <si>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</si>
  <si>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</si>
  <si>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</si>
  <si>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</si>
  <si>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</si>
  <si>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</si>
  <si>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</si>
  <si>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</si>
  <si>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</si>
  <si>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</si>
  <si>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</si>
  <si>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</si>
  <si>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</si>
  <si>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</si>
  <si>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</si>
  <si>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</si>
  <si>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</si>
  <si>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</si>
  <si>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</si>
  <si>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</si>
  <si>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</si>
  <si>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</si>
  <si>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</si>
  <si>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</si>
  <si>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</si>
  <si>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</si>
  <si>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</si>
  <si>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</si>
  <si>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</si>
  <si>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</si>
  <si>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</si>
  <si>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</si>
  <si>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</si>
  <si>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</si>
  <si>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</si>
  <si>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</si>
  <si>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</si>
  <si>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</si>
  <si>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</si>
  <si>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</si>
  <si>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</si>
  <si>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</si>
  <si>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</si>
  <si>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</si>
  <si>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</si>
  <si>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</si>
  <si>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</si>
  <si>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</si>
  <si>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</si>
  <si>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</si>
  <si>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</si>
  <si>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</si>
  <si>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</si>
  <si>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</si>
  <si>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</si>
  <si>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</si>
  <si>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</si>
  <si>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</si>
  <si>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</si>
  <si>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</si>
  <si>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</si>
  <si>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</si>
  <si>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</si>
  <si>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</si>
  <si>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</si>
  <si>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</si>
  <si>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</si>
  <si>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</si>
  <si>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</si>
  <si>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</si>
  <si>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</si>
  <si>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</si>
  <si>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</si>
  <si>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</si>
  <si>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</si>
  <si>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</si>
  <si>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</si>
  <si>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</si>
  <si>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</si>
  <si>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</si>
  <si>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</si>
  <si>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</si>
  <si>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</si>
  <si>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</si>
  <si>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</si>
  <si>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</si>
  <si>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</si>
  <si>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</si>
  <si>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</si>
  <si>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</si>
  <si>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</si>
  <si>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</si>
  <si>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</si>
  <si>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</si>
  <si>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</si>
  <si>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</si>
  <si>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</si>
  <si>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</si>
  <si>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</si>
  <si>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</si>
  <si>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</si>
  <si>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</si>
  <si>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</si>
  <si>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</si>
  <si>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</si>
  <si>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</si>
  <si>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</si>
  <si>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</si>
  <si>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</si>
  <si>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</si>
  <si>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</si>
  <si>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</si>
  <si>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</si>
  <si>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</si>
  <si>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</si>
  <si>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</si>
  <si>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</si>
  <si>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</si>
  <si>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</si>
  <si>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</si>
  <si>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</si>
  <si>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</si>
  <si>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</si>
  <si>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</si>
  <si>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</si>
  <si>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</si>
  <si>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</si>
  <si>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</si>
  <si>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</si>
  <si>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</si>
  <si>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</si>
  <si>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</si>
  <si>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</si>
  <si>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</si>
  <si>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</si>
  <si>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</si>
  <si>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</si>
  <si>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</si>
  <si>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</si>
  <si>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</si>
  <si>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</si>
  <si>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</si>
  <si>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</si>
  <si>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</si>
  <si>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</si>
  <si>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</si>
  <si>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</si>
  <si>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</si>
  <si>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</si>
  <si>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</si>
  <si>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</si>
  <si>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</si>
  <si>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</si>
  <si>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</si>
  <si>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</si>
  <si>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</si>
  <si>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</si>
  <si>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</si>
  <si>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</si>
  <si>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</si>
  <si>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</si>
  <si>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</si>
  <si>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</si>
  <si>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</si>
  <si>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</si>
  <si>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</si>
  <si>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</si>
  <si>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</si>
  <si>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</si>
  <si>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</si>
  <si>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</si>
  <si>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</si>
  <si>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</si>
  <si>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</si>
  <si>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</si>
  <si>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</si>
  <si>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</si>
  <si>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</si>
  <si>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</si>
  <si>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</si>
  <si>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</si>
  <si>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</si>
  <si>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</si>
  <si>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</si>
  <si>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</si>
  <si>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</si>
  <si>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</si>
  <si>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</si>
  <si>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</si>
  <si>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</si>
  <si>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</si>
  <si>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</si>
  <si>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</si>
  <si>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</si>
  <si>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</si>
  <si>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</si>
  <si>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</si>
  <si>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</si>
  <si>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</si>
  <si>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</si>
  <si>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</si>
  <si>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</si>
  <si>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</si>
  <si>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</si>
  <si>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</si>
  <si>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</si>
  <si>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</si>
  <si>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</si>
  <si>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</si>
  <si>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</si>
  <si>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</si>
  <si>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</si>
  <si>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</si>
  <si>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</si>
  <si>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</si>
  <si>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</si>
  <si>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</si>
  <si>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</si>
  <si>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</si>
  <si>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</si>
  <si>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</si>
  <si>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</si>
  <si>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</si>
  <si>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</si>
  <si>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</si>
  <si>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</si>
  <si>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</si>
  <si>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</si>
  <si>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</si>
  <si>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</si>
  <si>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</si>
  <si>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</si>
  <si>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</si>
  <si>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</si>
  <si>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</si>
  <si>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</si>
  <si>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</si>
  <si>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</si>
  <si>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</si>
  <si>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</si>
  <si>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</si>
  <si>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</si>
  <si>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</si>
  <si>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</si>
  <si>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</si>
  <si>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</si>
  <si>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</si>
  <si>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</si>
  <si>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</si>
  <si>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</si>
  <si>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</si>
  <si>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</si>
  <si>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</si>
  <si>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</si>
  <si>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</si>
  <si>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</si>
  <si>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</si>
  <si>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</si>
  <si>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</si>
  <si>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</si>
  <si>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</si>
  <si>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</si>
  <si>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</si>
  <si>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</si>
  <si>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</si>
  <si>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</si>
  <si>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</si>
  <si>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</si>
  <si>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</si>
  <si>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</si>
  <si>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</si>
  <si>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</si>
  <si>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</si>
  <si>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</si>
  <si>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</si>
  <si>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</si>
  <si>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</si>
  <si>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</si>
  <si>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</si>
  <si>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</si>
  <si>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</si>
  <si>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</si>
  <si>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</si>
  <si>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</si>
  <si>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</si>
  <si>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</si>
  <si>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</si>
  <si>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</si>
  <si>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</si>
  <si>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</si>
  <si>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</si>
  <si>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</si>
  <si>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</si>
  <si>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</si>
  <si>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</si>
  <si>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</si>
  <si>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</si>
  <si>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</si>
  <si>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</si>
  <si>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</si>
  <si>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</si>
  <si>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</si>
  <si>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</si>
  <si>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</si>
  <si>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</si>
  <si>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</si>
  <si>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</si>
  <si>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</si>
  <si>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</si>
  <si>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</si>
  <si>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</si>
  <si>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</si>
  <si>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</si>
  <si>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</si>
  <si>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</si>
  <si>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</si>
  <si>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</si>
  <si>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</si>
  <si>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</si>
  <si>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</si>
  <si>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</si>
  <si>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</si>
  <si>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</si>
  <si>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</si>
  <si>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</si>
  <si>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</si>
  <si>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</si>
  <si>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</si>
  <si>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</si>
  <si>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</si>
  <si>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</si>
  <si>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</si>
  <si>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</si>
  <si>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</si>
  <si>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</si>
  <si>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</si>
  <si>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</si>
  <si>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</si>
  <si>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</si>
  <si>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</si>
  <si>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</si>
  <si>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</si>
  <si>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</si>
  <si>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</si>
  <si>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</si>
  <si>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</si>
  <si>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</si>
  <si>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</si>
  <si>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</si>
  <si>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</si>
  <si>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</si>
  <si>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</si>
  <si>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</si>
  <si>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</si>
  <si>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</si>
  <si>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</si>
  <si>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</si>
  <si>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</si>
  <si>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</si>
  <si>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</si>
  <si>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</si>
  <si>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</si>
  <si>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</si>
  <si>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</si>
  <si>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</si>
  <si>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</si>
  <si>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</si>
  <si>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</si>
  <si>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</si>
  <si>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</si>
  <si>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</si>
  <si>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</si>
  <si>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</si>
  <si>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</si>
  <si>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</si>
  <si>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</si>
  <si>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</si>
  <si>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</si>
  <si>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</si>
  <si>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</si>
  <si>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</si>
  <si>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</si>
  <si>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</si>
  <si>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</si>
  <si>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</si>
  <si>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</si>
  <si>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</si>
  <si>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</si>
  <si>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</si>
  <si>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</si>
  <si>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</si>
  <si>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</si>
  <si>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</si>
  <si>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</si>
  <si>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</si>
  <si>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</si>
  <si>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</si>
  <si>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</si>
  <si>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</si>
  <si>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</si>
  <si>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</si>
  <si>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</si>
  <si>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</si>
  <si>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</si>
  <si>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</si>
  <si>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</si>
  <si>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</si>
  <si>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</si>
  <si>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</si>
  <si>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</si>
  <si>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</si>
  <si>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</si>
  <si>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</si>
  <si>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</si>
  <si>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</si>
  <si>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</si>
  <si>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</si>
  <si>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</si>
  <si>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</si>
  <si>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</si>
  <si>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</si>
  <si>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</si>
  <si>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</si>
  <si>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</si>
  <si>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</si>
  <si>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</si>
  <si>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</si>
  <si>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</si>
  <si>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</si>
  <si>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2700.000000</t>
  </si>
  <si>
    <t>6300.000000</t>
  </si>
  <si>
    <t>11280.000000</t>
  </si>
  <si>
    <t>4980.000000</t>
  </si>
  <si>
    <t>9180.000000</t>
  </si>
  <si>
    <t>20460.000000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</si>
</sst>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abSelected="1" topLeftCell="A139" workbookViewId="0">
      <selection activeCell="S156" sqref="S156"/>
    </sheetView>
  </sheetViews>
  <sheetFormatPr defaultRowHeight="15" x14ac:dyDescent="0.25"/>
  <cols>
    <col min="1" max="2" style="43" width="9.140625"/>
    <col min="3" max="3" customWidth="true" style="206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1" t="s">
        <v>5</v>
      </c>
      <c r="C2" s="171"/>
      <c r="D2" s="171"/>
      <c r="E2" s="189" t="s">
        <v>297</v>
      </c>
      <c r="F2" s="189"/>
      <c r="G2" s="189"/>
      <c r="H2" s="189"/>
      <c r="I2" s="189"/>
      <c r="J2" s="189"/>
      <c r="K2" s="130"/>
      <c r="L2" s="130"/>
      <c r="N2" s="81" t="s">
        <v>298</v>
      </c>
    </row>
    <row r="4" spans="2:14" ht="15.75" thickBot="1" x14ac:dyDescent="0.3">
      <c r="K4" s="199" t="s">
        <v>491</v>
      </c>
      <c r="L4" s="199"/>
      <c r="M4" s="199"/>
    </row>
    <row r="5" spans="2:14" ht="15.75" thickTop="1" x14ac:dyDescent="0.25">
      <c r="B5" s="195" t="s">
        <v>2</v>
      </c>
      <c r="C5" s="207" t="s">
        <v>277</v>
      </c>
      <c r="D5" s="156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208"/>
      <c r="D6" s="157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208"/>
      <c r="D7" s="157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209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210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210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210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210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210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210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210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210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210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21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210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210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210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210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210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210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210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210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21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21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210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210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210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210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210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210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210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210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210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210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210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210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210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210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210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21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21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21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21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21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21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21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21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21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209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21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21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21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21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21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210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210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210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210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210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210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210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210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21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21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21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21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21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21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21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21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21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21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21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21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21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21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21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21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209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210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210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210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210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210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210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21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210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21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210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210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21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21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21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21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21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21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21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210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210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210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21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210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210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210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210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210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210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210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210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210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210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210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210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21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21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21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21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21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21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21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21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21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21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209" t="str">
        <f>ttxd_xmt_data!H129</f>
        <v>XE_CHAY_XANG</v>
      </c>
      <c r="D128" s="84" t="n">
        <f>ttxd_xmt_data!I129</f>
        <v>278.0</v>
      </c>
      <c r="E128" s="84" t="n">
        <f>ttxd_xmt_data!L129</f>
        <v>50.0</v>
      </c>
      <c r="F128" s="84" t="str">
        <f>TEXT(ttxd_xmt_data!M129/(24*60*60),"[h]:mm")</f>
        <v>0:00</v>
      </c>
      <c r="G128" s="84" t="n">
        <f>ttxd_xmt_data!N129</f>
        <v>40.0</v>
      </c>
      <c r="H128" s="84" t="n">
        <f>ttxd_xmt_data!O129</f>
        <v>40.0</v>
      </c>
      <c r="I128" s="84"/>
      <c r="J128" s="84"/>
      <c r="K128" s="84" t="n">
        <f>ttxd_xmt_data!J129</f>
        <v>688.0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21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21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21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21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210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210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210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210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21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21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210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21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21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21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21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21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21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21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21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21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210" t="str">
        <f>ttxd_xmt_data!H150</f>
        <v>Gat 52 (UPM)</v>
      </c>
      <c r="D149" s="100" t="n">
        <f>ttxd_xmt_data!I150</f>
        <v>8.0</v>
      </c>
      <c r="E149" s="100" t="n">
        <f>ttxd_xmt_data!L150</f>
        <v>50.0</v>
      </c>
      <c r="F149" s="100" t="str">
        <f>TEXT(ttxd_xmt_data!M150/(24*60*60),"[h]:mm")</f>
        <v>0:00</v>
      </c>
      <c r="G149" s="100" t="n">
        <f>ttxd_xmt_data!N150</f>
        <v>40.0</v>
      </c>
      <c r="H149" s="100" t="n">
        <f>ttxd_xmt_data!O150</f>
        <v>40.0</v>
      </c>
      <c r="I149" s="100"/>
      <c r="J149" s="100"/>
      <c r="K149" s="100" t="n">
        <f>ttxd_xmt_data!J150</f>
        <v>68.0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21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21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21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21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211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212"/>
      <c r="D155" s="11"/>
      <c r="E155" s="11"/>
      <c r="F155" s="11"/>
      <c r="G155" s="11"/>
      <c r="H155" s="11"/>
      <c r="I155" s="11"/>
      <c r="J155" s="11"/>
      <c r="K155" s="202" t="s">
        <v>336</v>
      </c>
      <c r="L155" s="202"/>
      <c r="M155" s="202"/>
      <c r="N155" s="11"/>
    </row>
    <row r="156" spans="1:14" s="22" customFormat="1" ht="74.25" customHeight="1" x14ac:dyDescent="0.25">
      <c r="A156" s="23"/>
      <c r="B156" s="23"/>
      <c r="C156" s="213"/>
      <c r="D156" s="23"/>
      <c r="E156" s="23"/>
      <c r="F156" s="23"/>
      <c r="G156" s="200"/>
      <c r="H156" s="200"/>
      <c r="I156" s="200"/>
      <c r="J156" s="23"/>
      <c r="K156" s="201" t="s">
        <v>326</v>
      </c>
      <c r="L156" s="201"/>
      <c r="M156" s="201"/>
      <c r="N156" s="23"/>
    </row>
    <row r="157" spans="1:14" s="22" customFormat="1" ht="14.25" x14ac:dyDescent="0.25">
      <c r="A157" s="23"/>
      <c r="B157" s="23"/>
      <c r="C157" s="213" t="s">
        <v>323</v>
      </c>
      <c r="D157" s="23"/>
      <c r="E157" s="23"/>
      <c r="F157" s="23"/>
      <c r="G157" s="200" t="s">
        <v>324</v>
      </c>
      <c r="H157" s="200"/>
      <c r="I157" s="20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2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2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2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13" t="s">
        <v>327</v>
      </c>
      <c r="D161" s="23"/>
      <c r="E161" s="23"/>
      <c r="F161" s="23"/>
      <c r="G161" s="200" t="s">
        <v>328</v>
      </c>
      <c r="H161" s="200"/>
      <c r="I161" s="200"/>
      <c r="J161" s="23"/>
      <c r="K161" s="200" t="s">
        <v>329</v>
      </c>
      <c r="L161" s="200"/>
      <c r="M161" s="200"/>
      <c r="N161" s="11"/>
    </row>
    <row r="162" spans="1:14" x14ac:dyDescent="0.25">
      <c r="A162" s="11"/>
      <c r="B162" s="11"/>
      <c r="C162" s="2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2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2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2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2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2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2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2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2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2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2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2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2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2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2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2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2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2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2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2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2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2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2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2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2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2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2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2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2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2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2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2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2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2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2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2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2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2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3.0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10000.0</v>
      </c>
      <c r="O9" s="0" t="n">
        <v>0.0</v>
      </c>
      <c r="P9" s="0" t="n">
        <v>59000.0</v>
      </c>
    </row>
    <row r="10" spans="5:16" x14ac:dyDescent="0.25">
      <c r="E10" s="0" t="n">
        <v>2.0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20.0</v>
      </c>
    </row>
    <row r="11" spans="5:16" x14ac:dyDescent="0.25">
      <c r="E11" s="0" t="n">
        <v>1.0</v>
      </c>
      <c r="F11" t="s" s="0">
        <v>4</v>
      </c>
      <c r="G11" t="s" s="0">
        <v>228</v>
      </c>
      <c r="H11" s="0" t="n">
        <v>0.0</v>
      </c>
      <c r="I11" s="0" t="n">
        <v>50.0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30.0</v>
      </c>
      <c r="O11" s="0" t="n">
        <v>0.0</v>
      </c>
      <c r="P11" s="0" t="n">
        <v>40000.0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60.0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10641.0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484000.0</v>
      </c>
    </row>
    <row r="17" spans="5:16" x14ac:dyDescent="0.25">
      <c r="E17" s="0" t="n">
        <v>2.0</v>
      </c>
      <c r="F17" t="s" s="0">
        <v>38</v>
      </c>
      <c r="G17" t="s" s="0">
        <v>39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1.0</v>
      </c>
      <c r="F18" t="s" s="0">
        <v>38</v>
      </c>
      <c r="G18" t="s" s="0">
        <v>40</v>
      </c>
      <c r="H18" s="0" t="n">
        <v>0.0</v>
      </c>
      <c r="I18" s="0" t="n">
        <v>0.0</v>
      </c>
      <c r="J18" s="0" t="n">
        <v>0.0</v>
      </c>
      <c r="K18" s="0" t="n">
        <v>20000.0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30000.0</v>
      </c>
    </row>
    <row r="19" spans="5:16" x14ac:dyDescent="0.25">
      <c r="E19" s="0" t="n">
        <v>1.0</v>
      </c>
      <c r="F19" t="s" s="0">
        <v>42</v>
      </c>
      <c r="G19" t="s" s="0">
        <v>46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8.0</v>
      </c>
      <c r="F20" t="s" s="0">
        <v>42</v>
      </c>
      <c r="G20" t="s" s="0">
        <v>52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7.0</v>
      </c>
      <c r="F21" t="s" s="0">
        <v>42</v>
      </c>
      <c r="G21" t="s" s="0">
        <v>47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6.0</v>
      </c>
      <c r="F22" t="s" s="0">
        <v>42</v>
      </c>
      <c r="G22" t="s" s="0">
        <v>48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5.0</v>
      </c>
      <c r="F23" t="s" s="0">
        <v>42</v>
      </c>
      <c r="G23" t="s" s="0">
        <v>49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4.0</v>
      </c>
      <c r="F24" t="s" s="0">
        <v>42</v>
      </c>
      <c r="G24" t="s" s="0">
        <v>43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3.0</v>
      </c>
      <c r="F25" t="s" s="0">
        <v>42</v>
      </c>
      <c r="G25" t="s" s="0">
        <v>44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2.0</v>
      </c>
      <c r="F26" t="s" s="0">
        <v>42</v>
      </c>
      <c r="G26" t="s" s="0">
        <v>45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10.0</v>
      </c>
      <c r="F27" t="s" s="0">
        <v>42</v>
      </c>
      <c r="G27" t="s" s="0">
        <v>51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9.0</v>
      </c>
      <c r="F28" t="s" s="0">
        <v>42</v>
      </c>
      <c r="G28" t="s" s="0">
        <v>50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2.0</v>
      </c>
      <c r="F29" t="s" s="0">
        <v>53</v>
      </c>
      <c r="G29" t="s" s="0">
        <v>57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4.0</v>
      </c>
      <c r="F30" t="s" s="0">
        <v>53</v>
      </c>
      <c r="G30" t="s" s="0">
        <v>55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5.0</v>
      </c>
      <c r="F31" t="s" s="0">
        <v>53</v>
      </c>
      <c r="G31" t="s" s="0">
        <v>54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1.0</v>
      </c>
      <c r="F32" t="s" s="0">
        <v>53</v>
      </c>
      <c r="G32" t="s" s="0">
        <v>58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3.0</v>
      </c>
      <c r="F33" t="s" s="0">
        <v>53</v>
      </c>
      <c r="G33" t="s" s="0">
        <v>56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4.0</v>
      </c>
      <c r="F43" t="s" s="0">
        <v>72</v>
      </c>
      <c r="G43" t="s" s="0">
        <v>86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3.0</v>
      </c>
      <c r="F44" t="s" s="0">
        <v>72</v>
      </c>
      <c r="G44" t="s" s="0">
        <v>80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2.0</v>
      </c>
      <c r="F45" t="s" s="0">
        <v>72</v>
      </c>
      <c r="G45" t="s" s="0">
        <v>332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1.0</v>
      </c>
      <c r="F46" t="s" s="0">
        <v>72</v>
      </c>
      <c r="G46" t="s" s="0">
        <v>81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5.0</v>
      </c>
      <c r="F47" t="s" s="0">
        <v>72</v>
      </c>
      <c r="G47" t="s" s="0">
        <v>76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10.0</v>
      </c>
      <c r="F48" t="s" s="0">
        <v>72</v>
      </c>
      <c r="G48" t="s" s="0">
        <v>331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9.0</v>
      </c>
      <c r="F49" t="s" s="0">
        <v>72</v>
      </c>
      <c r="G49" t="s" s="0">
        <v>77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8.0</v>
      </c>
      <c r="F50" t="s" s="0">
        <v>72</v>
      </c>
      <c r="G50" t="s" s="0">
        <v>73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7.0</v>
      </c>
      <c r="F51" t="s" s="0">
        <v>72</v>
      </c>
      <c r="G51" t="s" s="0">
        <v>74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6.0</v>
      </c>
      <c r="F52" t="s" s="0">
        <v>72</v>
      </c>
      <c r="G52" t="s" s="0">
        <v>75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2.0</v>
      </c>
      <c r="F53" t="s" s="0">
        <v>78</v>
      </c>
      <c r="G53" t="s" s="0">
        <v>87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1.0</v>
      </c>
      <c r="F54" t="s" s="0">
        <v>78</v>
      </c>
      <c r="G54" t="s" s="0">
        <v>79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6.0</v>
      </c>
      <c r="F58" t="s" s="0">
        <v>89</v>
      </c>
      <c r="G58" t="s" s="0">
        <v>88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1.0</v>
      </c>
      <c r="F60" t="s" s="0">
        <v>89</v>
      </c>
      <c r="G60" t="s" s="0">
        <v>85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67" t="s">
        <v>322</v>
      </c>
      <c r="F2" s="167"/>
      <c r="G2" s="167"/>
      <c r="H2" s="167"/>
      <c r="I2" s="167"/>
      <c r="L2" s="203" t="s">
        <v>321</v>
      </c>
      <c r="M2" s="204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205" t="s">
        <v>301</v>
      </c>
      <c r="E5" s="205"/>
      <c r="F5" s="205"/>
      <c r="G5" s="205"/>
      <c r="H5" s="205"/>
      <c r="I5" s="205"/>
      <c r="J5" s="205"/>
      <c r="K5" s="205"/>
      <c r="L5" s="205"/>
      <c r="M5" s="160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8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66" t="s">
        <v>325</v>
      </c>
      <c r="L81" s="166"/>
      <c r="M81" s="166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67" t="s">
        <v>326</v>
      </c>
      <c r="L82" s="167"/>
      <c r="M82" s="167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65" t="s">
        <v>328</v>
      </c>
      <c r="G85" s="165"/>
      <c r="H85" s="165"/>
      <c r="I85" s="24"/>
      <c r="J85" s="24"/>
      <c r="K85" s="165" t="s">
        <v>329</v>
      </c>
      <c r="L85" s="165"/>
      <c r="M85" s="165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1" t="s">
        <v>230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5" spans="2:34" x14ac:dyDescent="0.25">
      <c r="D5" s="146" t="s">
        <v>231</v>
      </c>
      <c r="E5" s="137" t="s">
        <v>232</v>
      </c>
      <c r="F5" s="139" t="s">
        <v>7</v>
      </c>
      <c r="G5" s="140"/>
      <c r="H5" s="139" t="s">
        <v>244</v>
      </c>
      <c r="I5" s="150"/>
      <c r="J5" s="150"/>
      <c r="K5" s="150"/>
      <c r="L5" s="150"/>
      <c r="M5" s="150"/>
      <c r="N5" s="150"/>
      <c r="O5" s="140"/>
      <c r="P5" s="139" t="s">
        <v>243</v>
      </c>
      <c r="Q5" s="150"/>
      <c r="R5" s="150"/>
      <c r="S5" s="150"/>
      <c r="T5" s="150"/>
      <c r="U5" s="150"/>
      <c r="V5" s="140"/>
      <c r="W5" s="139" t="s">
        <v>150</v>
      </c>
      <c r="X5" s="140"/>
      <c r="Y5" s="144" t="s">
        <v>22</v>
      </c>
      <c r="Z5" s="144"/>
      <c r="AA5" s="78"/>
      <c r="AB5" s="78"/>
    </row>
    <row r="6" spans="2:34" ht="15" customHeight="1" x14ac:dyDescent="0.25">
      <c r="D6" s="147"/>
      <c r="E6" s="149"/>
      <c r="F6" s="137" t="s">
        <v>233</v>
      </c>
      <c r="G6" s="137" t="s">
        <v>234</v>
      </c>
      <c r="H6" s="137" t="s">
        <v>235</v>
      </c>
      <c r="I6" s="137" t="s">
        <v>236</v>
      </c>
      <c r="J6" s="137" t="s">
        <v>237</v>
      </c>
      <c r="K6" s="142" t="s">
        <v>238</v>
      </c>
      <c r="L6" s="137" t="s">
        <v>245</v>
      </c>
      <c r="M6" s="137" t="s">
        <v>15</v>
      </c>
      <c r="N6" s="145" t="s">
        <v>150</v>
      </c>
      <c r="O6" s="145"/>
      <c r="P6" s="142" t="s">
        <v>239</v>
      </c>
      <c r="Q6" s="137" t="s">
        <v>240</v>
      </c>
      <c r="R6" s="137" t="s">
        <v>18</v>
      </c>
      <c r="S6" s="142" t="s">
        <v>241</v>
      </c>
      <c r="T6" s="142" t="s">
        <v>246</v>
      </c>
      <c r="U6" s="142" t="s">
        <v>21</v>
      </c>
      <c r="V6" s="137" t="s">
        <v>15</v>
      </c>
      <c r="W6" s="137" t="s">
        <v>242</v>
      </c>
      <c r="X6" s="137" t="s">
        <v>234</v>
      </c>
      <c r="Y6" s="145" t="s">
        <v>233</v>
      </c>
      <c r="Z6" s="145" t="s">
        <v>234</v>
      </c>
      <c r="AA6" s="79"/>
      <c r="AB6" s="79"/>
    </row>
    <row r="7" spans="2:34" x14ac:dyDescent="0.25">
      <c r="D7" s="148"/>
      <c r="E7" s="138"/>
      <c r="F7" s="138"/>
      <c r="G7" s="138"/>
      <c r="H7" s="138"/>
      <c r="I7" s="138"/>
      <c r="J7" s="138"/>
      <c r="K7" s="143"/>
      <c r="L7" s="138"/>
      <c r="M7" s="138"/>
      <c r="N7" s="80" t="s">
        <v>233</v>
      </c>
      <c r="O7" s="74" t="s">
        <v>234</v>
      </c>
      <c r="P7" s="143"/>
      <c r="Q7" s="138"/>
      <c r="R7" s="138"/>
      <c r="S7" s="143"/>
      <c r="T7" s="143"/>
      <c r="U7" s="143"/>
      <c r="V7" s="138"/>
      <c r="W7" s="138"/>
      <c r="X7" s="138"/>
      <c r="Y7" s="145"/>
      <c r="Z7" s="14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n">
        <v>0.0</v>
      </c>
      <c r="H9" s="63" t="n">
        <v>110.0</v>
      </c>
      <c r="I9" s="63" t="n">
        <v>60050.0</v>
      </c>
      <c r="J9" s="63" t="s">
        <v>28</v>
      </c>
      <c r="K9" s="63" t="n">
        <v>599000.0</v>
      </c>
      <c r="L9" s="63" t="n">
        <v>46030.0</v>
      </c>
      <c r="M9" s="63" t="s">
        <v>28</v>
      </c>
      <c r="N9" s="63" t="s">
        <v>28</v>
      </c>
      <c r="O9" s="63" t="s">
        <v>28</v>
      </c>
      <c r="P9" s="63" t="n">
        <v>5359.0</v>
      </c>
      <c r="Q9" s="63" t="s">
        <v>28</v>
      </c>
      <c r="R9" s="63" t="s">
        <v>28</v>
      </c>
      <c r="S9" s="63" t="s">
        <v>28</v>
      </c>
      <c r="T9" s="63" t="n">
        <v>46030.0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n">
        <v>0.0</v>
      </c>
      <c r="H10" s="67" t="n">
        <v>110.0</v>
      </c>
      <c r="I10" s="67" t="n">
        <v>60050.0</v>
      </c>
      <c r="J10" s="67" t="s">
        <v>28</v>
      </c>
      <c r="K10" s="67" t="n">
        <v>599000.0</v>
      </c>
      <c r="L10" s="67" t="n">
        <v>46030.0</v>
      </c>
      <c r="M10" s="67" t="s">
        <v>28</v>
      </c>
      <c r="N10" s="67" t="s">
        <v>28</v>
      </c>
      <c r="O10" s="67" t="s">
        <v>28</v>
      </c>
      <c r="P10" s="67" t="n">
        <v>5359.0</v>
      </c>
      <c r="Q10" s="67" t="s">
        <v>28</v>
      </c>
      <c r="R10" s="67" t="s">
        <v>28</v>
      </c>
      <c r="S10" s="67" t="s">
        <v>28</v>
      </c>
      <c r="T10" s="67" t="n">
        <v>46030.0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 t="n">
        <v>0.0</v>
      </c>
      <c r="F11" s="1" t="n">
        <v>0.0</v>
      </c>
      <c r="G11" s="63" t="n">
        <v>0.0</v>
      </c>
      <c r="H11" s="63" t="n">
        <v>60.0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 t="n">
        <v>0.0</v>
      </c>
      <c r="F12" s="1" t="n">
        <v>0.0</v>
      </c>
      <c r="G12" s="63" t="n">
        <v>0.0</v>
      </c>
      <c r="H12" s="63" t="n">
        <v>60.0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 t="n">
        <v>28238.0</v>
      </c>
      <c r="F13" s="1" t="n">
        <v>0.0</v>
      </c>
      <c r="G13" s="63" t="n">
        <v>0.0</v>
      </c>
      <c r="H13" s="63" t="n">
        <v>60.0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 t="n">
        <v>0.0</v>
      </c>
      <c r="F16" s="1" t="n">
        <v>0.0</v>
      </c>
      <c r="G16" s="63" t="n">
        <v>0.0</v>
      </c>
      <c r="H16" s="63" t="s">
        <v>28</v>
      </c>
      <c r="I16" s="63" t="s">
        <v>28</v>
      </c>
      <c r="J16" s="63" t="s">
        <v>28</v>
      </c>
      <c r="K16" s="63" t="n">
        <v>50000.0</v>
      </c>
      <c r="L16" s="63" t="n">
        <v>20000.0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n">
        <v>20000.0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1.0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1.0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0.0</v>
      </c>
      <c r="AD18" s="0" t="n">
        <v>0.0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 t="n">
        <v>0.0</v>
      </c>
      <c r="F19" s="1" t="n">
        <v>0.0</v>
      </c>
      <c r="G19" s="63" t="n">
        <v>0.0</v>
      </c>
      <c r="H19" s="63" t="s">
        <v>28</v>
      </c>
      <c r="I19" s="63" t="s">
        <v>28</v>
      </c>
      <c r="J19" s="63" t="s">
        <v>28</v>
      </c>
      <c r="K19" s="63" t="n">
        <v>50000.0</v>
      </c>
      <c r="L19" s="63" t="n">
        <v>20000.0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n">
        <v>20000.0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 t="n">
        <v>12309.0</v>
      </c>
      <c r="F20" s="1" t="n">
        <v>0.0</v>
      </c>
      <c r="G20" s="63" t="n">
        <v>0.0</v>
      </c>
      <c r="H20" s="63" t="s">
        <v>28</v>
      </c>
      <c r="I20" s="63" t="s">
        <v>28</v>
      </c>
      <c r="J20" s="63" t="s">
        <v>28</v>
      </c>
      <c r="K20" s="63" t="n">
        <v>50000.0</v>
      </c>
      <c r="L20" s="63" t="n">
        <v>20000.0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n">
        <v>20000.0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 t="n">
        <v>0.0</v>
      </c>
      <c r="F21" s="1" t="n">
        <v>0.0</v>
      </c>
      <c r="G21" s="63" t="n">
        <v>0.0</v>
      </c>
      <c r="H21" s="63" t="s">
        <v>28</v>
      </c>
      <c r="I21" s="63" t="s">
        <v>28</v>
      </c>
      <c r="J21" s="63" t="s">
        <v>28</v>
      </c>
      <c r="K21" s="63" t="n">
        <v>500000.0</v>
      </c>
      <c r="L21" s="63" t="n">
        <v>16000.0</v>
      </c>
      <c r="M21" s="63" t="s">
        <v>28</v>
      </c>
      <c r="N21" s="63" t="s">
        <v>28</v>
      </c>
      <c r="O21" s="63" t="s">
        <v>28</v>
      </c>
      <c r="P21" s="63" t="n">
        <v>5359.0</v>
      </c>
      <c r="Q21" s="63" t="s">
        <v>28</v>
      </c>
      <c r="R21" s="63" t="s">
        <v>28</v>
      </c>
      <c r="S21" s="63" t="s">
        <v>28</v>
      </c>
      <c r="T21" s="63" t="n">
        <v>16000.0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1.0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 t="n">
        <v>0.0</v>
      </c>
      <c r="F22" s="1" t="n">
        <v>0.0</v>
      </c>
      <c r="G22" s="63" t="n">
        <v>0.0</v>
      </c>
      <c r="H22" s="63" t="s">
        <v>28</v>
      </c>
      <c r="I22" s="63" t="s">
        <v>28</v>
      </c>
      <c r="J22" s="63" t="s">
        <v>28</v>
      </c>
      <c r="K22" s="63" t="n">
        <v>500000.0</v>
      </c>
      <c r="L22" s="63" t="n">
        <v>16000.0</v>
      </c>
      <c r="M22" s="63" t="s">
        <v>28</v>
      </c>
      <c r="N22" s="63" t="s">
        <v>28</v>
      </c>
      <c r="O22" s="63" t="s">
        <v>28</v>
      </c>
      <c r="P22" s="63" t="n">
        <v>5359.0</v>
      </c>
      <c r="Q22" s="63" t="s">
        <v>28</v>
      </c>
      <c r="R22" s="63" t="s">
        <v>28</v>
      </c>
      <c r="S22" s="63" t="s">
        <v>28</v>
      </c>
      <c r="T22" s="63" t="n">
        <v>16000.0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1.0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 t="n">
        <v>12912.0</v>
      </c>
      <c r="F23" s="1" t="n">
        <v>0.0</v>
      </c>
      <c r="G23" s="63" t="n">
        <v>0.0</v>
      </c>
      <c r="H23" s="63" t="s">
        <v>28</v>
      </c>
      <c r="I23" s="63" t="s">
        <v>28</v>
      </c>
      <c r="J23" s="63" t="s">
        <v>28</v>
      </c>
      <c r="K23" s="63" t="n">
        <v>500000.0</v>
      </c>
      <c r="L23" s="63" t="n">
        <v>16000.0</v>
      </c>
      <c r="M23" s="63" t="s">
        <v>28</v>
      </c>
      <c r="N23" s="63" t="s">
        <v>28</v>
      </c>
      <c r="O23" s="63" t="s">
        <v>28</v>
      </c>
      <c r="P23" s="63" t="n">
        <v>5359.0</v>
      </c>
      <c r="Q23" s="63" t="s">
        <v>28</v>
      </c>
      <c r="R23" s="63" t="s">
        <v>28</v>
      </c>
      <c r="S23" s="63" t="s">
        <v>28</v>
      </c>
      <c r="T23" s="63" t="n">
        <v>16000.0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0.0</v>
      </c>
      <c r="AD23" s="0" t="n">
        <v>0.0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n">
        <v>0.0</v>
      </c>
      <c r="H28" s="63" t="n">
        <v>50.0</v>
      </c>
      <c r="I28" s="63" t="n">
        <v>60050.0</v>
      </c>
      <c r="J28" s="63" t="s">
        <v>28</v>
      </c>
      <c r="K28" s="63" t="n">
        <v>49000.0</v>
      </c>
      <c r="L28" s="63" t="n">
        <v>10030.0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n">
        <v>10030.0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 t="n">
        <v>0.0</v>
      </c>
      <c r="F29" s="1" t="n">
        <v>0.0</v>
      </c>
      <c r="G29" s="63" t="n">
        <v>0.0</v>
      </c>
      <c r="H29" s="63" t="s">
        <v>28</v>
      </c>
      <c r="I29" s="63" t="n">
        <v>60000.0</v>
      </c>
      <c r="J29" s="63" t="s">
        <v>28</v>
      </c>
      <c r="K29" s="63" t="n">
        <v>9000.0</v>
      </c>
      <c r="L29" s="63" t="n">
        <v>10000.0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n">
        <v>10000.0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 t="n">
        <v>19845.0</v>
      </c>
      <c r="F30" s="1" t="n">
        <v>0.0</v>
      </c>
      <c r="G30" s="63" t="n">
        <v>0.0</v>
      </c>
      <c r="H30" s="63" t="s">
        <v>28</v>
      </c>
      <c r="I30" s="63" t="n">
        <v>60000.0</v>
      </c>
      <c r="J30" s="63" t="s">
        <v>28</v>
      </c>
      <c r="K30" s="63" t="s">
        <v>28</v>
      </c>
      <c r="L30" s="63" t="n">
        <v>10000.0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n">
        <v>10000.0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 t="n">
        <v>12828.0</v>
      </c>
      <c r="F31" s="1" t="n">
        <v>0.0</v>
      </c>
      <c r="G31" s="63" t="n">
        <v>0.0</v>
      </c>
      <c r="H31" s="63" t="s">
        <v>28</v>
      </c>
      <c r="I31" s="63" t="s">
        <v>28</v>
      </c>
      <c r="J31" s="63" t="s">
        <v>28</v>
      </c>
      <c r="K31" s="63" t="n">
        <v>9000.0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0.0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 t="n">
        <v>0.0</v>
      </c>
      <c r="F32" s="1" t="n">
        <v>0.0</v>
      </c>
      <c r="G32" s="63" t="n">
        <v>0.0</v>
      </c>
      <c r="H32" s="63" t="s">
        <v>28</v>
      </c>
      <c r="I32" s="63" t="n">
        <v>20.0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1.0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 t="n">
        <v>12329.0</v>
      </c>
      <c r="F33" s="1" t="n">
        <v>0.0</v>
      </c>
      <c r="G33" s="63" t="n">
        <v>0.0</v>
      </c>
      <c r="H33" s="63" t="s">
        <v>28</v>
      </c>
      <c r="I33" s="63" t="n">
        <v>20.0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0.0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 t="n">
        <v>0.0</v>
      </c>
      <c r="F34" s="1" t="n">
        <v>0.0</v>
      </c>
      <c r="G34" s="63" t="n">
        <v>0.0</v>
      </c>
      <c r="H34" s="63" t="n">
        <v>50.0</v>
      </c>
      <c r="I34" s="63" t="n">
        <v>30.0</v>
      </c>
      <c r="J34" s="63" t="s">
        <v>28</v>
      </c>
      <c r="K34" s="63" t="n">
        <v>40000.0</v>
      </c>
      <c r="L34" s="63" t="n">
        <v>30.0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n">
        <v>30.0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1.0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 t="n">
        <v>12328.0</v>
      </c>
      <c r="F35" s="1" t="n">
        <v>0.0</v>
      </c>
      <c r="G35" s="63" t="n">
        <v>0.0</v>
      </c>
      <c r="H35" s="63" t="s">
        <v>28</v>
      </c>
      <c r="I35" s="63" t="s">
        <v>28</v>
      </c>
      <c r="J35" s="63" t="s">
        <v>28</v>
      </c>
      <c r="K35" s="63" t="n">
        <v>40000.0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0.0</v>
      </c>
      <c r="AC35" s="0" t="n">
        <v>0.0</v>
      </c>
      <c r="AD35" s="0" t="n">
        <v>0.0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 t="n">
        <v>12992.0</v>
      </c>
      <c r="F36" s="1" t="n">
        <v>0.0</v>
      </c>
      <c r="G36" s="63" t="n">
        <v>0.0</v>
      </c>
      <c r="H36" s="63" t="s">
        <v>28</v>
      </c>
      <c r="I36" s="63" t="n">
        <v>30.0</v>
      </c>
      <c r="J36" s="63" t="s">
        <v>28</v>
      </c>
      <c r="K36" s="63" t="s">
        <v>28</v>
      </c>
      <c r="L36" s="63" t="n">
        <v>30.0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n">
        <v>30.0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0.0</v>
      </c>
      <c r="AD36" s="0" t="n">
        <v>0.0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 t="n">
        <v>12322.0</v>
      </c>
      <c r="F37" s="1" t="n">
        <v>0.0</v>
      </c>
      <c r="G37" s="63" t="n">
        <v>0.0</v>
      </c>
      <c r="H37" s="63" t="n">
        <v>50.0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0.0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1.0</v>
      </c>
      <c r="AC38" s="0" t="n">
        <v>1.0</v>
      </c>
      <c r="AD38" s="0" t="n">
        <v>1.0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1.0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1.0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0.0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1.0</v>
      </c>
      <c r="AD42" s="0" t="n">
        <v>1.0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1.0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1.0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0.0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1.0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0.0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1.0</v>
      </c>
      <c r="AD54" s="0" t="n">
        <v>1.0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0.0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0.0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1.0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0.0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1.0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0.0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1.0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0.0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1.0</v>
      </c>
      <c r="AD65" s="0" t="n">
        <v>1.0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0.0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0.0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1.0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0.0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1.0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0.0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1.0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0.0</v>
      </c>
      <c r="AD85" s="0" t="n">
        <v>0.0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1.0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1.0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0.0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1.0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0.0</v>
      </c>
      <c r="AD90" s="0" t="n">
        <v>0.0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0.0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0.0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1.0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0.0</v>
      </c>
      <c r="AD104" s="0" t="n">
        <v>0.0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1.0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1.0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0.0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1.0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0.0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1.0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0.0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1.0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0.0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1.0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0.0</v>
      </c>
      <c r="AD117" s="0" t="n">
        <v>0.0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1.0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1.0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0.0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1.0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0.0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1.0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0.0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1.0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0.0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1.0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0.0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1.0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0.0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1.0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0.0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1.0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 t="n">
        <v>0.0</v>
      </c>
      <c r="F136" s="1" t="n">
        <v>0.0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 t="n">
        <v>0.0</v>
      </c>
      <c r="AB136" s="75" t="n">
        <v>0.0</v>
      </c>
      <c r="AC136" s="0" t="n">
        <v>0.0</v>
      </c>
      <c r="AD136" s="0" t="n">
        <v>0.0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2" t="s">
        <v>138</v>
      </c>
      <c r="H1" s="152"/>
      <c r="I1" s="152"/>
      <c r="J1" s="152"/>
      <c r="K1" s="152"/>
      <c r="L1" s="152"/>
      <c r="M1" s="34"/>
      <c r="N1" s="34"/>
    </row>
    <row r="2" spans="2:45" x14ac:dyDescent="0.25">
      <c r="G2" s="152"/>
      <c r="H2" s="152"/>
      <c r="I2" s="152"/>
      <c r="J2" s="152"/>
      <c r="K2" s="152"/>
      <c r="L2" s="152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1" t="s">
        <v>103</v>
      </c>
      <c r="G6" s="141"/>
      <c r="H6" s="141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110.0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46030.0</v>
      </c>
      <c r="R9" t="n" s="7">
        <v>60050.0</v>
      </c>
      <c r="S9" t="n" s="7">
        <v>602223.0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10914.0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46030.0</v>
      </c>
      <c r="AE9" t="n" s="7">
        <v>0.0</v>
      </c>
      <c r="AF9" t="n" s="7">
        <v>2222.0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50.0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10030.0</v>
      </c>
      <c r="R10" t="n" s="7">
        <v>60050.0</v>
      </c>
      <c r="S10" t="n" s="7">
        <v>52223.0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10030.0</v>
      </c>
      <c r="AE10" t="n" s="7">
        <v>0.0</v>
      </c>
      <c r="AF10" t="n" s="7">
        <v>2222.0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60.0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16000.0</v>
      </c>
      <c r="R12" t="n" s="7">
        <v>0.0</v>
      </c>
      <c r="S12" t="n" s="7">
        <v>500000.0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10914.0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16000.0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20000.0</v>
      </c>
      <c r="R13" t="n" s="7">
        <v>0.0</v>
      </c>
      <c r="S13" t="n" s="7">
        <v>50000.0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20000.0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110.0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46030.0</v>
      </c>
      <c r="R14" t="n" s="7">
        <v>60050.0</v>
      </c>
      <c r="S14" t="n" s="7">
        <v>602223.0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10914.0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46030.0</v>
      </c>
      <c r="AE14" t="n" s="7">
        <v>0.0</v>
      </c>
      <c r="AF14" t="n" s="7">
        <v>2222.0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50.0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10030.0</v>
      </c>
      <c r="R15" t="n" s="7">
        <v>60050.0</v>
      </c>
      <c r="S15" t="n" s="7">
        <v>52223.0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10030.0</v>
      </c>
      <c r="AE15" t="n" s="7">
        <v>0.0</v>
      </c>
      <c r="AF15" t="n" s="7">
        <v>2222.0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20.0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10000.0</v>
      </c>
      <c r="R17" t="n" s="7">
        <v>60000.0</v>
      </c>
      <c r="S17" t="n" s="7">
        <v>9000.0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10000.0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50.0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30.0</v>
      </c>
      <c r="R18" t="n" s="7">
        <v>30.0</v>
      </c>
      <c r="S18" t="n" s="7">
        <v>43223.0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30.0</v>
      </c>
      <c r="AE18" t="n" s="7">
        <v>0.0</v>
      </c>
      <c r="AF18" t="n" s="7">
        <v>2222.0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60.0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60.0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330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16000.0</v>
      </c>
      <c r="R22" t="n" s="7">
        <v>0.0</v>
      </c>
      <c r="S22" t="n" s="7">
        <v>500000.0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10914.0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16000.0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35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16000.0</v>
      </c>
      <c r="R25" t="n" s="7">
        <v>0.0</v>
      </c>
      <c r="S25" t="n" s="7">
        <v>500000.0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10914.0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16000.0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20000.0</v>
      </c>
      <c r="R26" t="n" s="7">
        <v>0.0</v>
      </c>
      <c r="S26" t="n" s="7">
        <v>50000.0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20000.0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20000.0</v>
      </c>
      <c r="R27" t="n" s="7">
        <v>0.0</v>
      </c>
      <c r="S27" t="n" s="7">
        <v>50000.0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20000.0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52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50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47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43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44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45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46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57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55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56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65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64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63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68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67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66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80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81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331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77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73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76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86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87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79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82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84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85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88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91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90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93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92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61" t="s">
        <v>5</v>
      </c>
      <c r="D2" s="161"/>
      <c r="E2" s="161"/>
      <c r="F2" s="161"/>
      <c r="G2" s="161"/>
      <c r="H2" s="164" t="s">
        <v>24</v>
      </c>
      <c r="I2" s="164"/>
      <c r="J2" s="164"/>
      <c r="K2" s="164"/>
      <c r="L2" s="164"/>
      <c r="M2" s="164"/>
      <c r="N2" s="164"/>
      <c r="O2" s="164"/>
      <c r="P2" s="119"/>
      <c r="Q2" s="119"/>
      <c r="R2" s="119"/>
      <c r="W2" s="162" t="s">
        <v>25</v>
      </c>
      <c r="X2" s="163"/>
    </row>
    <row r="4" spans="2:25" ht="15.75" thickBot="1" x14ac:dyDescent="0.3"/>
    <row r="5" spans="2:25" ht="23.25" customHeight="1" thickTop="1" x14ac:dyDescent="0.25">
      <c r="B5" s="154" t="s">
        <v>2</v>
      </c>
      <c r="C5" s="156" t="s">
        <v>6</v>
      </c>
      <c r="D5" s="159" t="s">
        <v>7</v>
      </c>
      <c r="E5" s="159"/>
      <c r="F5" s="159"/>
      <c r="G5" s="159" t="s">
        <v>11</v>
      </c>
      <c r="H5" s="159"/>
      <c r="I5" s="159"/>
      <c r="J5" s="159"/>
      <c r="K5" s="159"/>
      <c r="L5" s="159"/>
      <c r="M5" s="159"/>
      <c r="N5" s="159" t="s">
        <v>16</v>
      </c>
      <c r="O5" s="159"/>
      <c r="P5" s="159"/>
      <c r="Q5" s="159"/>
      <c r="R5" s="159"/>
      <c r="S5" s="159"/>
      <c r="T5" s="159"/>
      <c r="U5" s="159"/>
      <c r="V5" s="159"/>
      <c r="W5" s="159" t="s">
        <v>22</v>
      </c>
      <c r="X5" s="159"/>
      <c r="Y5" s="160"/>
    </row>
    <row r="6" spans="2:25" ht="19.5" customHeight="1" x14ac:dyDescent="0.25">
      <c r="B6" s="155"/>
      <c r="C6" s="157"/>
      <c r="D6" s="153" t="s">
        <v>8</v>
      </c>
      <c r="E6" s="153" t="s">
        <v>9</v>
      </c>
      <c r="F6" s="153" t="s">
        <v>10</v>
      </c>
      <c r="G6" s="153" t="s">
        <v>0</v>
      </c>
      <c r="H6" s="153" t="s">
        <v>3</v>
      </c>
      <c r="I6" s="153" t="s">
        <v>12</v>
      </c>
      <c r="J6" s="131" t="s">
        <v>13</v>
      </c>
      <c r="K6" s="153" t="s">
        <v>238</v>
      </c>
      <c r="L6" s="153" t="s">
        <v>15</v>
      </c>
      <c r="M6" s="153" t="s">
        <v>10</v>
      </c>
      <c r="N6" s="153" t="s">
        <v>17</v>
      </c>
      <c r="O6" s="153" t="s">
        <v>1</v>
      </c>
      <c r="P6" s="153" t="s">
        <v>18</v>
      </c>
      <c r="Q6" s="153" t="s">
        <v>19</v>
      </c>
      <c r="R6" s="153"/>
      <c r="S6" s="153" t="s">
        <v>21</v>
      </c>
      <c r="T6" s="153" t="s">
        <v>238</v>
      </c>
      <c r="U6" s="153" t="s">
        <v>15</v>
      </c>
      <c r="V6" s="153" t="s">
        <v>10</v>
      </c>
      <c r="W6" s="153" t="s">
        <v>8</v>
      </c>
      <c r="X6" s="153" t="s">
        <v>9</v>
      </c>
      <c r="Y6" s="158" t="s">
        <v>10</v>
      </c>
    </row>
    <row r="7" spans="2:25" ht="21.75" customHeight="1" x14ac:dyDescent="0.25">
      <c r="B7" s="155"/>
      <c r="C7" s="157"/>
      <c r="D7" s="153"/>
      <c r="E7" s="153"/>
      <c r="F7" s="153"/>
      <c r="G7" s="153"/>
      <c r="H7" s="153"/>
      <c r="I7" s="153"/>
      <c r="J7" s="131" t="s">
        <v>14</v>
      </c>
      <c r="K7" s="153"/>
      <c r="L7" s="153"/>
      <c r="M7" s="153"/>
      <c r="N7" s="153"/>
      <c r="O7" s="153"/>
      <c r="P7" s="153"/>
      <c r="Q7" s="131" t="s">
        <v>14</v>
      </c>
      <c r="R7" s="131" t="s">
        <v>20</v>
      </c>
      <c r="S7" s="153"/>
      <c r="T7" s="153"/>
      <c r="U7" s="153"/>
      <c r="V7" s="153"/>
      <c r="W7" s="153"/>
      <c r="X7" s="153"/>
      <c r="Y7" s="158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110.0</v>
      </c>
      <c r="H8" s="94" t="n">
        <f t="shared" si="0"/>
        <v>60050.0</v>
      </c>
      <c r="I8" s="94" t="n">
        <f t="shared" si="0"/>
        <v>0.0</v>
      </c>
      <c r="J8" s="94" t="n">
        <f t="shared" si="0"/>
        <v>0.0</v>
      </c>
      <c r="K8" s="94" t="n">
        <f t="shared" si="0"/>
        <v>602223.0</v>
      </c>
      <c r="L8" s="94" t="n">
        <f t="shared" si="0"/>
        <v>0.0</v>
      </c>
      <c r="M8" s="94" t="n">
        <f t="shared" si="0"/>
        <v>662383.0</v>
      </c>
      <c r="N8" s="94" t="n">
        <f t="shared" si="0"/>
        <v>10914.0</v>
      </c>
      <c r="O8" s="94" t="n">
        <f t="shared" si="0"/>
        <v>0.0</v>
      </c>
      <c r="P8" s="94" t="n">
        <f t="shared" si="0"/>
        <v>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2222.0</v>
      </c>
      <c r="U8" s="94" t="n">
        <f t="shared" si="0"/>
        <v>0.0</v>
      </c>
      <c r="V8" s="94" t="n">
        <f t="shared" si="0"/>
        <v>13136.0</v>
      </c>
      <c r="W8" s="94" t="n">
        <f t="shared" si="0"/>
        <v>649247.0</v>
      </c>
      <c r="X8" s="94" t="n">
        <f t="shared" si="0"/>
        <v>0.0</v>
      </c>
      <c r="Y8" s="95" t="n">
        <f t="shared" si="0"/>
        <v>649247.0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50.0</v>
      </c>
      <c r="H9" s="94" t="n">
        <f>bc_nxt_data!R15</f>
        <v>60050.0</v>
      </c>
      <c r="I9" s="94" t="n">
        <f>bc_nxt_data!I15</f>
        <v>0.0</v>
      </c>
      <c r="J9" s="94" t="n">
        <f>bc_nxt_data!U15</f>
        <v>0.0</v>
      </c>
      <c r="K9" s="94" t="n">
        <f>bc_nxt_data!S15</f>
        <v>52223.0</v>
      </c>
      <c r="L9" s="94" t="n">
        <f>bc_nxt_data!T15</f>
        <v>0.0</v>
      </c>
      <c r="M9" s="94" t="n">
        <f>SUM(G9:L9)</f>
        <v>112323.0</v>
      </c>
      <c r="N9" s="94" t="n">
        <f>bc_nxt_data!X15</f>
        <v>0.0</v>
      </c>
      <c r="O9" s="94" t="n">
        <f>bc_nxt_data!AA15</f>
        <v>0.0</v>
      </c>
      <c r="P9" s="94" t="n">
        <f>bc_nxt_data!Y15</f>
        <v>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2222.0</v>
      </c>
      <c r="U9" s="94" t="n">
        <f>bc_nxt_data!AG15</f>
        <v>0.0</v>
      </c>
      <c r="V9" s="94" t="n">
        <f>SUM(N9:U9)</f>
        <v>2222.0</v>
      </c>
      <c r="W9" s="94" t="n">
        <f>D9+M9-V9</f>
        <v>110101.0</v>
      </c>
      <c r="X9" s="94" t="n">
        <f>E9</f>
        <v>0.0</v>
      </c>
      <c r="Y9" s="95" t="n">
        <f>SUM(W9:X9)</f>
        <v>110101.0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0.0</v>
      </c>
      <c r="H10" s="96" t="n">
        <f>bc_nxt_data!R16</f>
        <v>20.0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20.0</v>
      </c>
      <c r="N10" s="96" t="n">
        <f>bc_nxt_data!X16</f>
        <v>0.0</v>
      </c>
      <c r="O10" s="96" t="n">
        <f>bc_nxt_data!AA16</f>
        <v>0.0</v>
      </c>
      <c r="P10" s="96" t="n">
        <f>bc_nxt_data!Y16</f>
        <v>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0.0</v>
      </c>
      <c r="U10" s="96" t="n">
        <f>bc_nxt_data!AG16</f>
        <v>0.0</v>
      </c>
      <c r="V10" s="96" t="n">
        <f t="shared" ref="V10:V73" si="2">SUM(N10:U10)</f>
        <v>0.0</v>
      </c>
      <c r="W10" s="96" t="n">
        <f t="shared" ref="W10:W73" si="3">D10+M10-V10</f>
        <v>20.0</v>
      </c>
      <c r="X10" s="96" t="n">
        <f t="shared" ref="X10:X73" si="4">E10</f>
        <v>0.0</v>
      </c>
      <c r="Y10" s="97" t="n">
        <f t="shared" ref="Y10:Y73" si="5">SUM(W10:X10)</f>
        <v>20.0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0.0</v>
      </c>
      <c r="H11" s="96" t="n">
        <f>bc_nxt_data!R17</f>
        <v>60000.0</v>
      </c>
      <c r="I11" s="96" t="n">
        <f>bc_nxt_data!I17</f>
        <v>0.0</v>
      </c>
      <c r="J11" s="96" t="n">
        <f>bc_nxt_data!U17</f>
        <v>0.0</v>
      </c>
      <c r="K11" s="96" t="n">
        <f>bc_nxt_data!S17</f>
        <v>9000.0</v>
      </c>
      <c r="L11" s="96" t="n">
        <f>bc_nxt_data!T17</f>
        <v>0.0</v>
      </c>
      <c r="M11" s="96" t="n">
        <f t="shared" si="1"/>
        <v>69000.0</v>
      </c>
      <c r="N11" s="96" t="n">
        <f>bc_nxt_data!X17</f>
        <v>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0.0</v>
      </c>
      <c r="U11" s="96" t="n">
        <f>bc_nxt_data!AG17</f>
        <v>0.0</v>
      </c>
      <c r="V11" s="96" t="n">
        <f t="shared" si="2"/>
        <v>0.0</v>
      </c>
      <c r="W11" s="96" t="n">
        <f t="shared" si="3"/>
        <v>69000.0</v>
      </c>
      <c r="X11" s="96" t="n">
        <f t="shared" si="4"/>
        <v>0.0</v>
      </c>
      <c r="Y11" s="97" t="n">
        <f t="shared" si="5"/>
        <v>69000.0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50.0</v>
      </c>
      <c r="H12" s="96" t="n">
        <f>bc_nxt_data!R18</f>
        <v>30.0</v>
      </c>
      <c r="I12" s="96" t="n">
        <f>bc_nxt_data!I18</f>
        <v>0.0</v>
      </c>
      <c r="J12" s="96" t="n">
        <f>bc_nxt_data!U18</f>
        <v>0.0</v>
      </c>
      <c r="K12" s="96" t="n">
        <f>bc_nxt_data!S18</f>
        <v>43223.0</v>
      </c>
      <c r="L12" s="96" t="n">
        <f>bc_nxt_data!T18</f>
        <v>0.0</v>
      </c>
      <c r="M12" s="96" t="n">
        <f t="shared" si="1"/>
        <v>43303.0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2222.0</v>
      </c>
      <c r="U12" s="96" t="n">
        <f>bc_nxt_data!AG18</f>
        <v>0.0</v>
      </c>
      <c r="V12" s="96" t="n">
        <f t="shared" si="2"/>
        <v>2222.0</v>
      </c>
      <c r="W12" s="96" t="n">
        <f t="shared" si="3"/>
        <v>41081.0</v>
      </c>
      <c r="X12" s="96" t="n">
        <f t="shared" si="4"/>
        <v>0.0</v>
      </c>
      <c r="Y12" s="97" t="n">
        <f t="shared" si="5"/>
        <v>41081.0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60.0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60.0</v>
      </c>
      <c r="N13" s="94" t="n">
        <f>bc_nxt_data!X19</f>
        <v>0.0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0.0</v>
      </c>
      <c r="U13" s="94" t="n">
        <f>bc_nxt_data!AG19</f>
        <v>0.0</v>
      </c>
      <c r="V13" s="94" t="n">
        <f t="shared" si="2"/>
        <v>0.0</v>
      </c>
      <c r="W13" s="94" t="n">
        <f t="shared" si="3"/>
        <v>60.0</v>
      </c>
      <c r="X13" s="94" t="n">
        <f t="shared" si="4"/>
        <v>0.0</v>
      </c>
      <c r="Y13" s="95" t="n">
        <f t="shared" si="5"/>
        <v>60.0</v>
      </c>
    </row>
    <row r="14" spans="2:25" x14ac:dyDescent="0.25">
      <c r="B14" s="28" t="s">
        <v>137</v>
      </c>
      <c r="C14" s="15" t="str">
        <f>bc_nxt_data!E20</f>
        <v>DO 0,05%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60.0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60.0</v>
      </c>
      <c r="N14" s="96" t="n">
        <f>bc_nxt_data!X20</f>
        <v>0.0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0.0</v>
      </c>
      <c r="U14" s="96" t="n">
        <f>bc_nxt_data!AG20</f>
        <v>0.0</v>
      </c>
      <c r="V14" s="96" t="n">
        <f t="shared" si="2"/>
        <v>0.0</v>
      </c>
      <c r="W14" s="96" t="n">
        <f t="shared" si="3"/>
        <v>60.0</v>
      </c>
      <c r="X14" s="96" t="n">
        <f t="shared" si="4"/>
        <v>0.0</v>
      </c>
      <c r="Y14" s="97" t="n">
        <f t="shared" si="5"/>
        <v>60.0</v>
      </c>
    </row>
    <row r="15" spans="2:25" x14ac:dyDescent="0.25">
      <c r="B15" s="28" t="s">
        <v>137</v>
      </c>
      <c r="C15" s="15" t="str">
        <f>bc_nxt_data!E21</f>
        <v>DO 0.25%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0.0</v>
      </c>
      <c r="H16" s="94" t="n">
        <f>bc_nxt_data!R22</f>
        <v>0.0</v>
      </c>
      <c r="I16" s="94" t="n">
        <f>bc_nxt_data!I22</f>
        <v>0.0</v>
      </c>
      <c r="J16" s="94" t="n">
        <f>bc_nxt_data!U22</f>
        <v>0.0</v>
      </c>
      <c r="K16" s="94" t="n">
        <f>bc_nxt_data!S22</f>
        <v>500000.0</v>
      </c>
      <c r="L16" s="94" t="n">
        <f>bc_nxt_data!T22</f>
        <v>0.0</v>
      </c>
      <c r="M16" s="94" t="n">
        <f t="shared" si="1"/>
        <v>500000.0</v>
      </c>
      <c r="N16" s="94" t="n">
        <f>bc_nxt_data!X22</f>
        <v>10914.0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10914.0</v>
      </c>
      <c r="W16" s="94" t="n">
        <f t="shared" si="3"/>
        <v>489086.0</v>
      </c>
      <c r="X16" s="94" t="n">
        <f t="shared" si="4"/>
        <v>0.0</v>
      </c>
      <c r="Y16" s="95" t="n">
        <f t="shared" si="5"/>
        <v>489086.0</v>
      </c>
    </row>
    <row r="17" spans="2:25" x14ac:dyDescent="0.25">
      <c r="B17" s="28" t="s">
        <v>137</v>
      </c>
      <c r="C17" s="15" t="str">
        <f>bc_nxt_data!E23</f>
        <v>Dầu TC-1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JETA-1K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0.0</v>
      </c>
      <c r="L18" s="96" t="n">
        <f>bc_nxt_data!T24</f>
        <v>0.0</v>
      </c>
      <c r="M18" s="96" t="n">
        <f t="shared" si="1"/>
        <v>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bc_nxt_data!E25</f>
        <v>Dầu JETA-01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0.0</v>
      </c>
      <c r="H19" s="96" t="n">
        <f>bc_nxt_data!R25</f>
        <v>0.0</v>
      </c>
      <c r="I19" s="96" t="n">
        <f>bc_nxt_data!I25</f>
        <v>0.0</v>
      </c>
      <c r="J19" s="96" t="n">
        <f>bc_nxt_data!U25</f>
        <v>0.0</v>
      </c>
      <c r="K19" s="96" t="n">
        <f>bc_nxt_data!S25</f>
        <v>500000.0</v>
      </c>
      <c r="L19" s="96" t="n">
        <f>bc_nxt_data!T25</f>
        <v>0.0</v>
      </c>
      <c r="M19" s="96" t="n">
        <f t="shared" si="1"/>
        <v>500000.0</v>
      </c>
      <c r="N19" s="96" t="n">
        <f>bc_nxt_data!X25</f>
        <v>10914.0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10914.0</v>
      </c>
      <c r="W19" s="96" t="n">
        <f t="shared" si="3"/>
        <v>489086.0</v>
      </c>
      <c r="X19" s="96" t="n">
        <f t="shared" si="4"/>
        <v>0.0</v>
      </c>
      <c r="Y19" s="97" t="n">
        <f t="shared" si="5"/>
        <v>489086.0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50000.0</v>
      </c>
      <c r="L20" s="94" t="n">
        <f>bc_nxt_data!T26</f>
        <v>0.0</v>
      </c>
      <c r="M20" s="94" t="n">
        <f t="shared" si="1"/>
        <v>50000.0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50000.0</v>
      </c>
      <c r="X20" s="94" t="n">
        <f t="shared" si="4"/>
        <v>0.0</v>
      </c>
      <c r="Y20" s="95" t="n">
        <f t="shared" si="5"/>
        <v>50000.0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50000.0</v>
      </c>
      <c r="L21" s="96" t="n">
        <f>bc_nxt_data!T27</f>
        <v>0.0</v>
      </c>
      <c r="M21" s="96" t="n">
        <f t="shared" si="1"/>
        <v>50000.0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50000.0</v>
      </c>
      <c r="X21" s="96" t="n">
        <f t="shared" si="4"/>
        <v>0.0</v>
      </c>
      <c r="Y21" s="97" t="n">
        <f t="shared" si="5"/>
        <v>50000.0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Lukoi 15W-40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CastrolCRB200W-50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HelixHX-3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MILPCO1-S-SAE40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MT-16P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Niwanano ios32-HG32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QUAT9000-0W20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QUATVNM 20W50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Rimula R4X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MILPC03-SAE90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GearGL4 W90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MILPC02-SAE90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GL2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Caxilium No2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Mỡ 1-13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Opalgrease No3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Mỡ SOLE DON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Gzeose GL3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Turbonicoil 35M (B3V)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Turbonicoil210A(IPM-10)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Aeroshell oi100 (MC20)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Dầu B-3V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IPM-10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MC-8P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Hypôit (TC Gip)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 321(MC8P)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Aeroshell Fluid41(AMG-10)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Dầu AMG-10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Grease22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Grease28 (Mỡ 221)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OKB122-7-5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Grease33 (OKB)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Mỡ số 9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Mỡ HK-50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Mỡ 221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201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66" t="s">
        <v>336</v>
      </c>
      <c r="W80" s="166"/>
      <c r="X80" s="166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65" t="s">
        <v>324</v>
      </c>
      <c r="K81" s="165"/>
      <c r="L81" s="165"/>
      <c r="M81" s="165"/>
      <c r="N81" s="121"/>
      <c r="O81" s="121"/>
      <c r="P81" s="121"/>
      <c r="Q81" s="121"/>
      <c r="R81" s="121"/>
      <c r="S81" s="121"/>
      <c r="T81" s="120"/>
      <c r="U81" s="121"/>
      <c r="V81" s="167" t="s">
        <v>337</v>
      </c>
      <c r="W81" s="167"/>
      <c r="X81" s="167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65" t="s">
        <v>328</v>
      </c>
      <c r="K85" s="165"/>
      <c r="L85" s="165"/>
      <c r="M85" s="165"/>
      <c r="N85" s="121"/>
      <c r="O85" s="121"/>
      <c r="P85" s="121"/>
      <c r="Q85" s="121"/>
      <c r="R85" s="121"/>
      <c r="S85" s="121"/>
      <c r="T85" s="120"/>
      <c r="U85" s="121"/>
      <c r="V85" s="165" t="s">
        <v>329</v>
      </c>
      <c r="W85" s="165"/>
      <c r="X85" s="165"/>
      <c r="Y85" s="121"/>
    </row>
  </sheetData>
  <mergeCells count="34">
    <mergeCell ref="X6:X7"/>
    <mergeCell ref="U6:U7"/>
    <mergeCell ref="V6:V7"/>
    <mergeCell ref="O6:O7"/>
    <mergeCell ref="N6:N7"/>
    <mergeCell ref="W6:W7"/>
    <mergeCell ref="J81:M81"/>
    <mergeCell ref="J85:M85"/>
    <mergeCell ref="V80:X80"/>
    <mergeCell ref="V81:X81"/>
    <mergeCell ref="V85:X85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K6:K7"/>
    <mergeCell ref="T6:T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1" t="s">
        <v>5</v>
      </c>
      <c r="E2" s="161"/>
      <c r="F2" s="161"/>
      <c r="G2" s="161"/>
      <c r="H2" s="161"/>
      <c r="I2" s="161" t="s">
        <v>132</v>
      </c>
      <c r="J2" s="161"/>
      <c r="K2" s="161"/>
      <c r="L2" s="161"/>
      <c r="M2" s="161"/>
      <c r="N2" s="161"/>
      <c r="O2" s="161"/>
      <c r="R2" s="162" t="s">
        <v>25</v>
      </c>
      <c r="S2" s="168"/>
      <c r="T2" s="168"/>
      <c r="U2" s="163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50.0</v>
      </c>
      <c r="O9" s="56" t="s">
        <v>162</v>
      </c>
      <c r="P9" s="56" t="n">
        <v>0.0</v>
      </c>
      <c r="Q9" s="56" t="n">
        <v>0.0</v>
      </c>
      <c r="R9" s="56" t="n">
        <v>0.0</v>
      </c>
      <c r="S9" s="55" t="n">
        <v>40.0</v>
      </c>
      <c r="T9" s="56" t="n">
        <v>0.0</v>
      </c>
      <c r="U9" s="56" t="n">
        <v>40.0</v>
      </c>
      <c r="V9" s="50" t="n">
        <v>0.0</v>
      </c>
      <c r="W9" s="50" t="n">
        <v>0.0</v>
      </c>
      <c r="X9" s="19" t="n">
        <v>0.0</v>
      </c>
      <c r="Y9" s="19" t="n">
        <v>0.0</v>
      </c>
      <c r="Z9" s="19" t="n">
        <v>40.0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50.0</v>
      </c>
      <c r="O10" s="58" t="s">
        <v>162</v>
      </c>
      <c r="P10" s="58" t="n">
        <v>0.0</v>
      </c>
      <c r="Q10" s="58" t="n">
        <v>0.0</v>
      </c>
      <c r="R10" s="58" t="n">
        <v>0.0</v>
      </c>
      <c r="S10" s="58" t="n">
        <v>40.0</v>
      </c>
      <c r="T10" s="58" t="n">
        <v>0.0</v>
      </c>
      <c r="U10" s="58" t="n">
        <v>40.0</v>
      </c>
      <c r="V10" s="14" t="n">
        <v>0.0</v>
      </c>
      <c r="W10" s="14" t="n">
        <v>0.0</v>
      </c>
      <c r="X10" s="19" t="n">
        <v>0.0</v>
      </c>
      <c r="Y10" s="19" t="n">
        <v>0.0</v>
      </c>
      <c r="Z10" s="19" t="n">
        <v>40.0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0.0</v>
      </c>
      <c r="Z11" s="19" t="n">
        <v>0.0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106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0.0</v>
      </c>
      <c r="Z12" s="19" t="n">
        <v>0.0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180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0.0</v>
      </c>
      <c r="Z13" s="19" t="n">
        <v>0.0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0.0</v>
      </c>
      <c r="Z14" s="19" t="n">
        <v>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187</v>
      </c>
      <c r="J18" s="27" t="n">
        <v>99999.0</v>
      </c>
      <c r="K18" s="20" t="n">
        <v>244870.0</v>
      </c>
      <c r="L18" s="20" t="n">
        <v>1302506.0</v>
      </c>
      <c r="M18" s="20" t="n">
        <v>1647375.0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186</v>
      </c>
      <c r="J20" s="27" t="n">
        <v>12345.0</v>
      </c>
      <c r="K20" s="20" t="n">
        <v>123456.0</v>
      </c>
      <c r="L20" s="20" t="n">
        <v>123456.0</v>
      </c>
      <c r="M20" s="20" t="n">
        <v>259257.0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0.0</v>
      </c>
      <c r="Z21" s="19" t="n">
        <v>0.0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0.0</v>
      </c>
      <c r="Z22" s="19" t="n">
        <v>0.0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50.0</v>
      </c>
      <c r="O24" s="20" t="s">
        <v>162</v>
      </c>
      <c r="P24" s="20" t="n">
        <v>0.0</v>
      </c>
      <c r="Q24" s="20" t="n">
        <v>0.0</v>
      </c>
      <c r="R24" s="20" t="n">
        <v>0.0</v>
      </c>
      <c r="S24" s="20" t="n">
        <v>40.0</v>
      </c>
      <c r="T24" s="20" t="n">
        <v>0.0</v>
      </c>
      <c r="U24" s="20" t="n">
        <v>40.0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40.0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50.0</v>
      </c>
      <c r="O25" s="20" t="s">
        <v>162</v>
      </c>
      <c r="P25" s="20" t="n">
        <v>0.0</v>
      </c>
      <c r="Q25" s="20" t="n">
        <v>0.0</v>
      </c>
      <c r="R25" s="20" t="n">
        <v>0.0</v>
      </c>
      <c r="S25" s="20" t="n">
        <v>40.0</v>
      </c>
      <c r="T25" s="20" t="n">
        <v>0.0</v>
      </c>
      <c r="U25" s="20" t="n">
        <v>40.0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40.0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0.0</v>
      </c>
      <c r="X26" s="19" t="n">
        <v>0.0</v>
      </c>
      <c r="Y26" s="19" t="n">
        <v>0.0</v>
      </c>
      <c r="Z26" s="19" t="n">
        <v>0.0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0.0</v>
      </c>
      <c r="X27" s="19" t="n">
        <v>0.0</v>
      </c>
      <c r="Y27" s="19" t="n">
        <v>0.0</v>
      </c>
      <c r="Z27" s="19" t="n">
        <v>0.0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0.0</v>
      </c>
      <c r="Z28" s="19" t="n">
        <v>0.0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0.0</v>
      </c>
      <c r="Z29" s="19" t="n">
        <v>0.0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n">
        <v>0.0</v>
      </c>
      <c r="T31" s="20" t="n">
        <v>0.0</v>
      </c>
      <c r="U31" s="20" t="n">
        <v>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201</v>
      </c>
      <c r="J48" s="27" t="n">
        <v>5345.0</v>
      </c>
      <c r="K48" s="20" t="n">
        <v>4555.0</v>
      </c>
      <c r="L48" s="20" t="n">
        <v>0.0</v>
      </c>
      <c r="M48" s="20" t="n">
        <v>9900.0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200</v>
      </c>
      <c r="J49" s="59" t="n">
        <v>3333.0</v>
      </c>
      <c r="K49" s="58" t="n">
        <v>6000.0</v>
      </c>
      <c r="L49" s="58" t="n">
        <v>0.0</v>
      </c>
      <c r="M49" s="58" t="n">
        <v>9333.0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1" t="s">
        <v>5</v>
      </c>
      <c r="C2" s="176"/>
      <c r="D2" s="176"/>
      <c r="E2" s="176"/>
      <c r="F2" s="176"/>
      <c r="G2" s="62"/>
      <c r="H2" s="171" t="s">
        <v>181</v>
      </c>
      <c r="I2" s="171"/>
      <c r="J2" s="171"/>
      <c r="K2" s="171"/>
      <c r="L2" s="171"/>
      <c r="M2" s="171"/>
      <c r="N2" s="62"/>
      <c r="O2" s="62"/>
      <c r="P2" s="62"/>
      <c r="Q2" s="62"/>
      <c r="R2" s="103"/>
      <c r="S2" s="103"/>
      <c r="T2" s="177" t="s">
        <v>182</v>
      </c>
      <c r="U2" s="178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0" t="s">
        <v>2</v>
      </c>
      <c r="C5" s="173" t="s">
        <v>117</v>
      </c>
      <c r="D5" s="173" t="s">
        <v>118</v>
      </c>
      <c r="E5" s="173"/>
      <c r="F5" s="173"/>
      <c r="G5" s="173"/>
      <c r="H5" s="173" t="s">
        <v>121</v>
      </c>
      <c r="I5" s="173"/>
      <c r="J5" s="173"/>
      <c r="K5" s="173"/>
      <c r="L5" s="173"/>
      <c r="M5" s="173" t="s">
        <v>127</v>
      </c>
      <c r="N5" s="173"/>
      <c r="O5" s="173"/>
      <c r="P5" s="173"/>
      <c r="Q5" s="173"/>
      <c r="R5" s="173"/>
      <c r="S5" s="173"/>
      <c r="T5" s="173" t="s">
        <v>133</v>
      </c>
      <c r="U5" s="173" t="s">
        <v>134</v>
      </c>
      <c r="V5" s="179"/>
      <c r="W5" s="44"/>
      <c r="X5" s="44"/>
      <c r="Y5" s="44"/>
    </row>
    <row r="6" spans="1:27" x14ac:dyDescent="0.25">
      <c r="A6" s="44"/>
      <c r="B6" s="181"/>
      <c r="C6" s="174"/>
      <c r="D6" s="174" t="s">
        <v>119</v>
      </c>
      <c r="E6" s="174" t="s">
        <v>120</v>
      </c>
      <c r="F6" s="174" t="s">
        <v>34</v>
      </c>
      <c r="G6" s="174" t="s">
        <v>10</v>
      </c>
      <c r="H6" s="174" t="s">
        <v>124</v>
      </c>
      <c r="I6" s="174"/>
      <c r="J6" s="174" t="s">
        <v>125</v>
      </c>
      <c r="K6" s="174"/>
      <c r="L6" s="91" t="s">
        <v>126</v>
      </c>
      <c r="M6" s="174" t="s">
        <v>128</v>
      </c>
      <c r="N6" s="174"/>
      <c r="O6" s="174"/>
      <c r="P6" s="174" t="s">
        <v>131</v>
      </c>
      <c r="Q6" s="174"/>
      <c r="R6" s="174"/>
      <c r="S6" s="174" t="s">
        <v>126</v>
      </c>
      <c r="T6" s="174"/>
      <c r="U6" s="174" t="s">
        <v>135</v>
      </c>
      <c r="V6" s="175" t="s">
        <v>136</v>
      </c>
      <c r="W6" s="44"/>
      <c r="X6" s="44"/>
      <c r="Y6" s="44"/>
    </row>
    <row r="7" spans="1:27" x14ac:dyDescent="0.25">
      <c r="A7" s="44"/>
      <c r="B7" s="181"/>
      <c r="C7" s="174"/>
      <c r="D7" s="174"/>
      <c r="E7" s="174"/>
      <c r="F7" s="174"/>
      <c r="G7" s="174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4"/>
      <c r="T7" s="174"/>
      <c r="U7" s="174"/>
      <c r="V7" s="17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50.0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n">
        <f>t_thu_xd_theo_n_vu_data!S10</f>
        <v>40.0</v>
      </c>
      <c r="N9" s="17" t="n">
        <f>t_thu_xd_theo_n_vu_data!T10</f>
        <v>0.0</v>
      </c>
      <c r="O9" s="17" t="n">
        <f>t_thu_xd_theo_n_vu_data!U10</f>
        <v>40.0</v>
      </c>
      <c r="P9" s="17" t="n">
        <f>t_thu_xd_theo_n_vu_data!V10</f>
        <v>0.0</v>
      </c>
      <c r="Q9" s="17" t="n">
        <f>t_thu_xd_theo_n_vu_data!W10</f>
        <v>0.0</v>
      </c>
      <c r="R9" s="17" t="n">
        <f>t_thu_xd_theo_n_vu_data!X10</f>
        <v>0.0</v>
      </c>
      <c r="S9" s="17" t="n">
        <f>t_thu_xd_theo_n_vu_data!Y10</f>
        <v>0.0</v>
      </c>
      <c r="T9" s="17" t="n">
        <f>t_thu_xd_theo_n_vu_data!Z10</f>
        <v>40.0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0.0</v>
      </c>
      <c r="T10" s="18" t="n">
        <f>t_thu_xd_theo_n_vu_data!Z11</f>
        <v>0.0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0.0</v>
      </c>
      <c r="T11" s="18" t="n">
        <f>t_thu_xd_theo_n_vu_data!Z12</f>
        <v>0.0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0.0</v>
      </c>
      <c r="T13" s="18" t="n">
        <f>t_thu_xd_theo_n_vu_data!Z14</f>
        <v>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còn lại</v>
      </c>
      <c r="D17" s="18" t="n">
        <f>t_thu_xd_theo_n_vu_data!J18</f>
        <v>99999.0</v>
      </c>
      <c r="E17" s="18" t="n">
        <f>t_thu_xd_theo_n_vu_data!K18</f>
        <v>244870.0</v>
      </c>
      <c r="F17" s="18" t="n">
        <f>t_thu_xd_theo_n_vu_data!L18</f>
        <v>1302506.0</v>
      </c>
      <c r="G17" s="18" t="n">
        <f>t_thu_xd_theo_n_vu_data!M18</f>
        <v>1647375.0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PO 6</v>
      </c>
      <c r="D19" s="18" t="n">
        <f>t_thu_xd_theo_n_vu_data!J20</f>
        <v>12345.0</v>
      </c>
      <c r="E19" s="18" t="n">
        <f>t_thu_xd_theo_n_vu_data!K20</f>
        <v>123456.0</v>
      </c>
      <c r="F19" s="18" t="n">
        <f>t_thu_xd_theo_n_vu_data!L20</f>
        <v>123456.0</v>
      </c>
      <c r="G19" s="18" t="n">
        <f>t_thu_xd_theo_n_vu_data!M20</f>
        <v>259257.0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50.0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40.0</v>
      </c>
      <c r="N23" s="18" t="n">
        <f>t_thu_xd_theo_n_vu_data!T24</f>
        <v>0.0</v>
      </c>
      <c r="O23" s="18" t="n">
        <f>t_thu_xd_theo_n_vu_data!U24</f>
        <v>40.0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40.0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50.0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40.0</v>
      </c>
      <c r="N24" s="18" t="n">
        <f>t_thu_xd_theo_n_vu_data!T25</f>
        <v>0.0</v>
      </c>
      <c r="O24" s="18" t="n">
        <f>t_thu_xd_theo_n_vu_data!U25</f>
        <v>40.0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40.0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0.0</v>
      </c>
      <c r="R25" s="18" t="n">
        <f>t_thu_xd_theo_n_vu_data!X26</f>
        <v>0.0</v>
      </c>
      <c r="S25" s="18" t="n">
        <f>t_thu_xd_theo_n_vu_data!Y26</f>
        <v>0.0</v>
      </c>
      <c r="T25" s="18" t="n">
        <f>t_thu_xd_theo_n_vu_data!Z26</f>
        <v>0.0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0.0</v>
      </c>
      <c r="R26" s="18" t="n">
        <f>t_thu_xd_theo_n_vu_data!X27</f>
        <v>0.0</v>
      </c>
      <c r="S26" s="18" t="n">
        <f>t_thu_xd_theo_n_vu_data!Y27</f>
        <v>0.0</v>
      </c>
      <c r="T26" s="18" t="n">
        <f>t_thu_xd_theo_n_vu_data!Z27</f>
        <v>0.0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0.0</v>
      </c>
      <c r="N29" s="18" t="n">
        <f>t_thu_xd_theo_n_vu_data!T30</f>
        <v>0.0</v>
      </c>
      <c r="O29" s="18" t="n">
        <f>t_thu_xd_theo_n_vu_data!U30</f>
        <v>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0.0</v>
      </c>
      <c r="N30" s="18" t="n">
        <f>t_thu_xd_theo_n_vu_data!T31</f>
        <v>0.0</v>
      </c>
      <c r="O30" s="18" t="n">
        <f>t_thu_xd_theo_n_vu_data!U31</f>
        <v>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69" t="s">
        <v>336</v>
      </c>
      <c r="T103" s="169"/>
      <c r="U103" s="169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0" t="s">
        <v>323</v>
      </c>
      <c r="D104" s="170"/>
      <c r="E104" s="105"/>
      <c r="F104" s="105"/>
      <c r="G104" s="105"/>
      <c r="H104" s="105"/>
      <c r="I104" s="105"/>
      <c r="J104" s="105"/>
      <c r="K104" s="170" t="s">
        <v>324</v>
      </c>
      <c r="L104" s="170"/>
      <c r="M104" s="170"/>
      <c r="N104" s="105"/>
      <c r="O104" s="105"/>
      <c r="P104" s="105"/>
      <c r="Q104" s="105"/>
      <c r="R104" s="105"/>
      <c r="S104" s="172" t="s">
        <v>357</v>
      </c>
      <c r="T104" s="172"/>
      <c r="U104" s="172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0" t="s">
        <v>327</v>
      </c>
      <c r="D108" s="170"/>
      <c r="E108" s="105"/>
      <c r="F108" s="105"/>
      <c r="G108" s="105"/>
      <c r="H108" s="105"/>
      <c r="I108" s="105"/>
      <c r="J108" s="105"/>
      <c r="K108" s="170" t="s">
        <v>328</v>
      </c>
      <c r="L108" s="170"/>
      <c r="M108" s="170"/>
      <c r="N108" s="105"/>
      <c r="O108" s="105"/>
      <c r="P108" s="105"/>
      <c r="Q108" s="105"/>
      <c r="R108" s="105"/>
      <c r="S108" s="170" t="s">
        <v>329</v>
      </c>
      <c r="T108" s="170"/>
      <c r="U108" s="170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83" t="s">
        <v>158</v>
      </c>
      <c r="AB2" s="184"/>
    </row>
    <row r="5" spans="2:30" x14ac:dyDescent="0.25">
      <c r="B5" s="182" t="s">
        <v>2</v>
      </c>
      <c r="C5" s="37"/>
      <c r="D5" s="37"/>
      <c r="E5" s="182" t="s">
        <v>141</v>
      </c>
      <c r="F5" s="182" t="s">
        <v>142</v>
      </c>
      <c r="G5" s="182"/>
      <c r="H5" s="182"/>
      <c r="I5" s="182"/>
      <c r="J5" s="182" t="s">
        <v>146</v>
      </c>
      <c r="K5" s="182"/>
      <c r="L5" s="182"/>
      <c r="M5" s="182" t="s">
        <v>127</v>
      </c>
      <c r="N5" s="182"/>
      <c r="O5" s="182"/>
      <c r="P5" s="182" t="s">
        <v>149</v>
      </c>
      <c r="Q5" s="182" t="s">
        <v>150</v>
      </c>
      <c r="R5" s="182" t="s">
        <v>151</v>
      </c>
      <c r="S5" s="182"/>
      <c r="T5" s="182"/>
      <c r="U5" s="182"/>
      <c r="V5" s="182" t="s">
        <v>153</v>
      </c>
      <c r="W5" s="182"/>
      <c r="X5" s="182" t="s">
        <v>154</v>
      </c>
      <c r="Y5" s="182"/>
      <c r="Z5" s="182" t="s">
        <v>155</v>
      </c>
      <c r="AA5" s="182"/>
      <c r="AB5" s="182"/>
      <c r="AC5" s="182"/>
      <c r="AD5" s="182" t="s">
        <v>157</v>
      </c>
    </row>
    <row r="6" spans="2:30" x14ac:dyDescent="0.25">
      <c r="B6" s="182"/>
      <c r="C6" s="37"/>
      <c r="D6" s="37"/>
      <c r="E6" s="182"/>
      <c r="F6" s="182" t="s">
        <v>143</v>
      </c>
      <c r="G6" s="182"/>
      <c r="H6" s="182"/>
      <c r="I6" s="182" t="s">
        <v>29</v>
      </c>
      <c r="J6" s="182" t="s">
        <v>227</v>
      </c>
      <c r="K6" s="182" t="s">
        <v>144</v>
      </c>
      <c r="L6" s="182" t="s">
        <v>10</v>
      </c>
      <c r="M6" s="182" t="s">
        <v>147</v>
      </c>
      <c r="N6" s="182" t="s">
        <v>148</v>
      </c>
      <c r="O6" s="182" t="s">
        <v>10</v>
      </c>
      <c r="P6" s="182"/>
      <c r="Q6" s="182"/>
      <c r="R6" s="182" t="s">
        <v>143</v>
      </c>
      <c r="S6" s="182"/>
      <c r="T6" s="182" t="s">
        <v>152</v>
      </c>
      <c r="U6" s="182"/>
      <c r="V6" s="182" t="s">
        <v>144</v>
      </c>
      <c r="W6" s="182" t="s">
        <v>145</v>
      </c>
      <c r="X6" s="182" t="s">
        <v>144</v>
      </c>
      <c r="Y6" s="182" t="s">
        <v>145</v>
      </c>
      <c r="Z6" s="36" t="s">
        <v>147</v>
      </c>
      <c r="AA6" s="36"/>
      <c r="AB6" s="36" t="s">
        <v>148</v>
      </c>
      <c r="AC6" s="36"/>
      <c r="AD6" s="182"/>
    </row>
    <row r="7" spans="2:30" x14ac:dyDescent="0.25">
      <c r="B7" s="182"/>
      <c r="C7" s="37"/>
      <c r="D7" s="37"/>
      <c r="E7" s="182"/>
      <c r="F7" s="36" t="s">
        <v>227</v>
      </c>
      <c r="G7" s="36" t="s">
        <v>144</v>
      </c>
      <c r="H7" s="36" t="s">
        <v>10</v>
      </c>
      <c r="I7" s="182"/>
      <c r="J7" s="182"/>
      <c r="K7" s="182"/>
      <c r="L7" s="182"/>
      <c r="M7" s="182"/>
      <c r="N7" s="182"/>
      <c r="O7" s="182"/>
      <c r="P7" s="182"/>
      <c r="Q7" s="182"/>
      <c r="R7" s="36" t="s">
        <v>135</v>
      </c>
      <c r="S7" s="39" t="s">
        <v>136</v>
      </c>
      <c r="T7" s="36" t="s">
        <v>135</v>
      </c>
      <c r="U7" s="36" t="s">
        <v>136</v>
      </c>
      <c r="V7" s="182"/>
      <c r="W7" s="182"/>
      <c r="X7" s="182"/>
      <c r="Y7" s="182"/>
      <c r="Z7" s="36" t="s">
        <v>136</v>
      </c>
      <c r="AA7" s="36" t="s">
        <v>156</v>
      </c>
      <c r="AB7" s="36" t="s">
        <v>136</v>
      </c>
      <c r="AC7" s="36" t="s">
        <v>156</v>
      </c>
      <c r="AD7" s="182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s">
        <v>162</v>
      </c>
      <c r="K9" s="5" t="s">
        <v>502</v>
      </c>
      <c r="L9" s="5" t="s">
        <v>502</v>
      </c>
      <c r="M9" s="5" t="n">
        <v>0.0</v>
      </c>
      <c r="N9" s="5" t="n">
        <v>20000.0</v>
      </c>
      <c r="O9" s="5" t="n">
        <v>20000.0</v>
      </c>
      <c r="P9" s="5" t="n">
        <v>0.0</v>
      </c>
      <c r="Q9" s="5" t="n">
        <v>20000.0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502</v>
      </c>
      <c r="L10" s="5" t="s">
        <v>502</v>
      </c>
      <c r="M10" s="5" t="n">
        <v>0.0</v>
      </c>
      <c r="N10" s="5" t="n">
        <v>20000.0</v>
      </c>
      <c r="O10" s="5" t="n">
        <v>20000.0</v>
      </c>
      <c r="P10" s="5" t="n">
        <v>0.0</v>
      </c>
      <c r="Q10" s="5" t="n">
        <v>20000.0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s">
        <v>162</v>
      </c>
      <c r="K16" s="5" t="s">
        <v>502</v>
      </c>
      <c r="L16" s="5" t="s">
        <v>502</v>
      </c>
      <c r="M16" s="5" t="n">
        <v>0.0</v>
      </c>
      <c r="N16" s="5" t="n">
        <v>20000.0</v>
      </c>
      <c r="O16" s="5" t="n">
        <v>20000.0</v>
      </c>
      <c r="P16" s="5" t="n">
        <v>0.0</v>
      </c>
      <c r="Q16" s="5" t="n">
        <v>20000.0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s">
        <v>162</v>
      </c>
      <c r="K17" s="64" t="s">
        <v>502</v>
      </c>
      <c r="L17" s="64" t="s">
        <v>502</v>
      </c>
      <c r="M17" s="64" t="n">
        <v>0.0</v>
      </c>
      <c r="N17" s="64" t="n">
        <v>20000.0</v>
      </c>
      <c r="O17" s="64" t="n">
        <v>20000.0</v>
      </c>
      <c r="P17" s="64" t="n">
        <v>0.0</v>
      </c>
      <c r="Q17" s="64" t="n">
        <v>20000.0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502</v>
      </c>
      <c r="L18" t="s" s="0">
        <v>502</v>
      </c>
      <c r="M18" t="n" s="0">
        <v>0.0</v>
      </c>
      <c r="N18" t="n" s="0">
        <v>20000.0</v>
      </c>
      <c r="O18" t="n" s="0">
        <v>20000.0</v>
      </c>
      <c r="P18" t="n" s="0">
        <v>0.0</v>
      </c>
      <c r="Q18" t="n" s="0">
        <v>20000.0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n" s="0">
        <v>0.0</v>
      </c>
      <c r="K19" t="n" s="0">
        <v>0.0</v>
      </c>
      <c r="L19" t="n" s="0">
        <v>0.0</v>
      </c>
      <c r="M19" t="n" s="0">
        <v>0.0</v>
      </c>
      <c r="N19" t="n" s="0">
        <v>0.0</v>
      </c>
      <c r="O19" t="n" s="0">
        <v>0.0</v>
      </c>
      <c r="P19" t="n" s="0">
        <v>0.0</v>
      </c>
      <c r="Q19" t="n" s="0">
        <v>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t="n" s="0">
        <v>0.0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f>bc_ttnl_theo_kh_data!M9</f>
        <v>0.0</v>
      </c>
      <c r="P25" t="n" s="0">
        <v>0.0</v>
      </c>
      <c r="Q25" t="n" s="0">
        <v>0.0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  <c r="Q26" t="n" s="0">
        <v>0.0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  <c r="Q28" t="n" s="0">
        <v>0.0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t="n" s="0">
        <v>278604.0</v>
      </c>
      <c r="J32" t="s" s="0">
        <v>162</v>
      </c>
      <c r="K32" t="s" s="0">
        <v>502</v>
      </c>
      <c r="L32" t="s" s="0">
        <v>502</v>
      </c>
      <c r="M32" t="n" s="0">
        <v>0.0</v>
      </c>
      <c r="N32" t="n" s="0">
        <v>20000.0</v>
      </c>
      <c r="O32" t="n" s="0">
        <v>20000.0</v>
      </c>
      <c r="P32" t="n" s="0">
        <v>0.0</v>
      </c>
      <c r="Q32" t="n" s="0">
        <v>20000.0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n">
        <v>0.0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  <c r="Q35" t="n" s="0">
        <v>0.0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  <c r="Q42" t="n" s="0">
        <v>0.0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  <c r="Q44" t="n" s="0">
        <v>0.0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  <c r="Q45" t="n" s="0">
        <v>0.0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s">
        <v>162</v>
      </c>
      <c r="K49" s="5" t="s">
        <v>502</v>
      </c>
      <c r="L49" s="5" t="s">
        <v>502</v>
      </c>
      <c r="M49" s="5" t="n">
        <v>0.0</v>
      </c>
      <c r="N49" s="5" t="n">
        <v>20000.0</v>
      </c>
      <c r="O49" s="5" t="n">
        <v>20000.0</v>
      </c>
      <c r="P49" s="5" t="n">
        <v>0.0</v>
      </c>
      <c r="Q49" s="5" t="n">
        <v>20000.0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s" s="0">
        <v>162</v>
      </c>
      <c r="K50" t="s" s="0">
        <v>502</v>
      </c>
      <c r="L50" t="s" s="0">
        <v>502</v>
      </c>
      <c r="M50" t="n" s="0">
        <v>0.0</v>
      </c>
      <c r="N50" t="n" s="0">
        <v>20000.0</v>
      </c>
      <c r="O50" t="n" s="0">
        <v>20000.0</v>
      </c>
      <c r="P50" t="n" s="0">
        <v>0.0</v>
      </c>
      <c r="Q50" t="n" s="0">
        <v>20000.0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s" s="0">
        <v>162</v>
      </c>
      <c r="K53" t="s" s="0">
        <v>502</v>
      </c>
      <c r="L53" t="s" s="0">
        <v>502</v>
      </c>
      <c r="M53" t="n" s="0">
        <v>0.0</v>
      </c>
      <c r="N53" t="n" s="0">
        <v>20000.0</v>
      </c>
      <c r="O53" t="n" s="0">
        <v>20000.0</v>
      </c>
      <c r="P53" t="n" s="0">
        <v>0.0</v>
      </c>
      <c r="Q53" t="n" s="0">
        <v>20000.0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t="n" s="0">
        <v>0.0</v>
      </c>
      <c r="J65" t="n" s="0">
        <v>0.0</v>
      </c>
      <c r="K65" t="n" s="0">
        <v>0.0</v>
      </c>
      <c r="L65" t="n" s="0">
        <v>0.0</v>
      </c>
      <c r="M65" t="n" s="0">
        <v>0.0</v>
      </c>
      <c r="N65" t="n" s="0">
        <v>0.0</v>
      </c>
      <c r="O65" t="n" s="0">
        <v>0.0</v>
      </c>
      <c r="P65" t="n" s="0">
        <v>0.0</v>
      </c>
      <c r="Q65" t="n" s="0">
        <v>0.0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t="n" s="0">
        <v>0.0</v>
      </c>
      <c r="J66" t="n" s="0">
        <v>0.0</v>
      </c>
      <c r="K66" t="n" s="0">
        <v>0.0</v>
      </c>
      <c r="L66" t="n" s="0">
        <v>0.0</v>
      </c>
      <c r="M66" t="n" s="0">
        <v>0.0</v>
      </c>
      <c r="N66" t="n" s="0">
        <v>0.0</v>
      </c>
      <c r="O66" t="n" s="0">
        <v>0.0</v>
      </c>
      <c r="P66" t="n" s="0">
        <v>0.0</v>
      </c>
      <c r="Q66" t="n" s="0">
        <v>0.0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t="n" s="0">
        <v>0.0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n" s="0">
        <v>0.0</v>
      </c>
      <c r="K69" t="n" s="0">
        <v>0.0</v>
      </c>
      <c r="L69" t="n" s="0">
        <v>0.0</v>
      </c>
      <c r="M69" t="n" s="0">
        <v>0.0</v>
      </c>
      <c r="N69" t="n" s="0">
        <v>0.0</v>
      </c>
      <c r="O69" t="n" s="0">
        <v>0.0</v>
      </c>
      <c r="P69" t="n" s="0">
        <v>0.0</v>
      </c>
      <c r="Q69" t="n" s="0">
        <v>0.0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502</v>
      </c>
      <c r="L97" t="s" s="0">
        <v>502</v>
      </c>
      <c r="M97" t="n" s="0">
        <v>0.0</v>
      </c>
      <c r="N97" t="n" s="0">
        <v>20000.0</v>
      </c>
      <c r="O97" t="n" s="0">
        <v>20000.0</v>
      </c>
      <c r="P97" t="n" s="0">
        <v>0.0</v>
      </c>
      <c r="Q97" t="n" s="0">
        <v>20000.0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502</v>
      </c>
      <c r="L98" s="5" t="s">
        <v>502</v>
      </c>
      <c r="M98" s="5" t="n">
        <v>0.0</v>
      </c>
      <c r="N98" s="5" t="n">
        <v>20000.0</v>
      </c>
      <c r="O98" s="5" t="n">
        <v>20000.0</v>
      </c>
      <c r="P98" s="5" t="n">
        <v>0.0</v>
      </c>
      <c r="Q98" s="5" t="n">
        <v>20000.0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s" s="0">
        <v>162</v>
      </c>
      <c r="K99" t="s" s="0">
        <v>502</v>
      </c>
      <c r="L99" t="s" s="0">
        <v>502</v>
      </c>
      <c r="M99" t="n" s="0">
        <v>0.0</v>
      </c>
      <c r="N99" t="n" s="0">
        <v>20000.0</v>
      </c>
      <c r="O99" t="n" s="0">
        <v>20000.0</v>
      </c>
      <c r="P99" t="n" s="0">
        <v>0.0</v>
      </c>
      <c r="Q99" t="n" s="0">
        <v>20000.0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n" s="0">
        <v>0.0</v>
      </c>
      <c r="K100" t="n" s="0">
        <v>0.0</v>
      </c>
      <c r="L100" t="n" s="0">
        <v>0.0</v>
      </c>
      <c r="M100" t="n" s="0">
        <v>0.0</v>
      </c>
      <c r="N100" t="n" s="0">
        <v>0.0</v>
      </c>
      <c r="O100" t="n" s="0">
        <v>0.0</v>
      </c>
      <c r="P100" t="n" s="0">
        <v>0.0</v>
      </c>
      <c r="Q100" t="n" s="0">
        <v>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n" s="0">
        <v>0.0</v>
      </c>
      <c r="K107" t="n" s="0">
        <v>0.0</v>
      </c>
      <c r="L107" t="n" s="0">
        <v>0.0</v>
      </c>
      <c r="M107" t="n" s="0">
        <v>0.0</v>
      </c>
      <c r="N107" t="n" s="0">
        <v>0.0</v>
      </c>
      <c r="O107" t="n" s="0">
        <v>0.0</v>
      </c>
      <c r="P107" t="n" s="0">
        <v>0.0</v>
      </c>
      <c r="Q107" t="n" s="0">
        <v>0.0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n" s="0">
        <v>0.0</v>
      </c>
      <c r="K109" t="n" s="0">
        <v>0.0</v>
      </c>
      <c r="L109" t="n" s="0">
        <v>0.0</v>
      </c>
      <c r="M109" t="n" s="0">
        <v>0.0</v>
      </c>
      <c r="N109" t="n" s="0">
        <v>0.0</v>
      </c>
      <c r="O109" t="n" s="0">
        <v>0.0</v>
      </c>
      <c r="P109" t="n" s="0">
        <v>0.0</v>
      </c>
      <c r="Q109" t="n" s="0">
        <v>0.0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t="n" s="0">
        <v>0.0</v>
      </c>
      <c r="J113" t="n" s="0">
        <v>0.0</v>
      </c>
      <c r="K113" t="n" s="0">
        <v>0.0</v>
      </c>
      <c r="L113" t="n" s="0">
        <v>0.0</v>
      </c>
      <c r="M113" t="n" s="0">
        <v>0.0</v>
      </c>
      <c r="N113" t="n" s="0">
        <v>0.0</v>
      </c>
      <c r="O113" t="n" s="0">
        <v>0.0</v>
      </c>
      <c r="P113" t="n" s="0">
        <v>0.0</v>
      </c>
      <c r="Q113" t="n" s="0">
        <v>0.0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t="n" s="0">
        <v>0.0</v>
      </c>
      <c r="J114" t="n" s="0">
        <v>0.0</v>
      </c>
      <c r="K114" t="n" s="0">
        <v>0.0</v>
      </c>
      <c r="L114" t="n" s="0">
        <v>0.0</v>
      </c>
      <c r="M114" t="n" s="0">
        <v>0.0</v>
      </c>
      <c r="N114" t="n" s="0">
        <v>0.0</v>
      </c>
      <c r="O114" t="n" s="0">
        <v>0.0</v>
      </c>
      <c r="P114" t="n" s="0">
        <v>0.0</v>
      </c>
      <c r="Q114" t="n" s="0">
        <v>0.0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t="n" s="0">
        <v>0.0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9" t="s">
        <v>178</v>
      </c>
      <c r="C2" s="189"/>
      <c r="D2" s="189"/>
      <c r="E2" s="189"/>
      <c r="F2" s="189"/>
      <c r="G2" s="189"/>
      <c r="H2" s="189"/>
      <c r="I2" s="187" t="s">
        <v>179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46"/>
      <c r="U2" s="46"/>
      <c r="Y2" s="185" t="s">
        <v>158</v>
      </c>
      <c r="Z2" s="186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54" t="s">
        <v>2</v>
      </c>
      <c r="C5" s="156" t="s">
        <v>141</v>
      </c>
      <c r="D5" s="156" t="s">
        <v>142</v>
      </c>
      <c r="E5" s="156"/>
      <c r="F5" s="156"/>
      <c r="G5" s="156"/>
      <c r="H5" s="156" t="s">
        <v>146</v>
      </c>
      <c r="I5" s="156"/>
      <c r="J5" s="156"/>
      <c r="K5" s="156" t="s">
        <v>127</v>
      </c>
      <c r="L5" s="156"/>
      <c r="M5" s="156"/>
      <c r="N5" s="159" t="s">
        <v>149</v>
      </c>
      <c r="O5" s="159" t="s">
        <v>150</v>
      </c>
      <c r="P5" s="156" t="s">
        <v>151</v>
      </c>
      <c r="Q5" s="156"/>
      <c r="R5" s="156"/>
      <c r="S5" s="156"/>
      <c r="T5" s="159" t="s">
        <v>153</v>
      </c>
      <c r="U5" s="159"/>
      <c r="V5" s="156" t="s">
        <v>154</v>
      </c>
      <c r="W5" s="156"/>
      <c r="X5" s="156" t="s">
        <v>155</v>
      </c>
      <c r="Y5" s="156"/>
      <c r="Z5" s="156"/>
      <c r="AA5" s="156"/>
      <c r="AB5" s="190" t="s">
        <v>157</v>
      </c>
    </row>
    <row r="6" spans="2:28" x14ac:dyDescent="0.25">
      <c r="B6" s="155"/>
      <c r="C6" s="157"/>
      <c r="D6" s="157" t="s">
        <v>143</v>
      </c>
      <c r="E6" s="157"/>
      <c r="F6" s="157"/>
      <c r="G6" s="153" t="s">
        <v>29</v>
      </c>
      <c r="H6" s="157" t="s">
        <v>148</v>
      </c>
      <c r="I6" s="157" t="s">
        <v>147</v>
      </c>
      <c r="J6" s="15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57" t="s">
        <v>143</v>
      </c>
      <c r="Q6" s="157"/>
      <c r="R6" s="157" t="s">
        <v>152</v>
      </c>
      <c r="S6" s="157"/>
      <c r="T6" s="153" t="s">
        <v>144</v>
      </c>
      <c r="U6" s="153" t="s">
        <v>145</v>
      </c>
      <c r="V6" s="157" t="s">
        <v>144</v>
      </c>
      <c r="W6" s="157" t="s">
        <v>145</v>
      </c>
      <c r="X6" s="2" t="s">
        <v>147</v>
      </c>
      <c r="Y6" s="2"/>
      <c r="Z6" s="2" t="s">
        <v>148</v>
      </c>
      <c r="AA6" s="2"/>
      <c r="AB6" s="191"/>
    </row>
    <row r="7" spans="2:28" x14ac:dyDescent="0.25">
      <c r="B7" s="155"/>
      <c r="C7" s="157"/>
      <c r="D7" s="2" t="s">
        <v>144</v>
      </c>
      <c r="E7" s="2" t="s">
        <v>145</v>
      </c>
      <c r="F7" s="2" t="s">
        <v>10</v>
      </c>
      <c r="G7" s="153"/>
      <c r="H7" s="157"/>
      <c r="I7" s="157"/>
      <c r="J7" s="157"/>
      <c r="K7" s="153"/>
      <c r="L7" s="153"/>
      <c r="M7" s="153"/>
      <c r="N7" s="153"/>
      <c r="O7" s="153"/>
      <c r="P7" s="2" t="s">
        <v>135</v>
      </c>
      <c r="Q7" s="45" t="s">
        <v>136</v>
      </c>
      <c r="R7" s="2" t="s">
        <v>135</v>
      </c>
      <c r="S7" s="2" t="s">
        <v>136</v>
      </c>
      <c r="T7" s="153"/>
      <c r="U7" s="153"/>
      <c r="V7" s="157"/>
      <c r="W7" s="157"/>
      <c r="X7" s="2" t="s">
        <v>136</v>
      </c>
      <c r="Y7" s="2" t="s">
        <v>156</v>
      </c>
      <c r="Z7" s="2" t="s">
        <v>136</v>
      </c>
      <c r="AA7" s="2" t="s">
        <v>156</v>
      </c>
      <c r="AB7" s="19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1:45</v>
      </c>
      <c r="J8" s="13" t="str">
        <f>TEXT(bc_ttnl_theo_kh_data!L9/(24*60*60),"[h]:mm")</f>
        <v>1:45</v>
      </c>
      <c r="K8" s="17" t="n">
        <f>bc_ttnl_theo_kh_data!M9</f>
        <v>0.0</v>
      </c>
      <c r="L8" s="17" t="n">
        <f>bc_ttnl_theo_kh_data!N9</f>
        <v>20000.0</v>
      </c>
      <c r="M8" s="17" t="n">
        <f>bc_ttnl_theo_kh_data!O9</f>
        <v>20000.0</v>
      </c>
      <c r="N8" s="17" t="n">
        <f>bc_ttnl_theo_kh_data!P9</f>
        <v>0.0</v>
      </c>
      <c r="O8" s="17" t="n">
        <f>bc_ttnl_theo_kh_data!Q9</f>
        <v>20000.0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1:45</v>
      </c>
      <c r="J9" s="15" t="str">
        <f>TEXT(bc_ttnl_theo_kh_data!L10/(24*60*60),"[h]:mm")</f>
        <v>1:45</v>
      </c>
      <c r="K9" s="18" t="n">
        <f>bc_ttnl_theo_kh_data!M10</f>
        <v>0.0</v>
      </c>
      <c r="L9" s="18" t="n">
        <f>bc_ttnl_theo_kh_data!N10</f>
        <v>20000.0</v>
      </c>
      <c r="M9" s="18" t="n">
        <f>bc_ttnl_theo_kh_data!O10</f>
        <v>20000.0</v>
      </c>
      <c r="N9" s="18" t="n">
        <f>bc_ttnl_theo_kh_data!P10</f>
        <v>0.0</v>
      </c>
      <c r="O9" s="18" t="n">
        <f>bc_ttnl_theo_kh_data!Q10</f>
        <v>20000.0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1:45</v>
      </c>
      <c r="J15" s="13" t="str">
        <f>TEXT(bc_ttnl_theo_kh_data!L16/(24*60*60),"[h]:mm")</f>
        <v>1:45</v>
      </c>
      <c r="K15" s="17" t="n">
        <f>bc_ttnl_theo_kh_data!M16</f>
        <v>0.0</v>
      </c>
      <c r="L15" s="17" t="n">
        <f>bc_ttnl_theo_kh_data!N16</f>
        <v>20000.0</v>
      </c>
      <c r="M15" s="17" t="n">
        <f>bc_ttnl_theo_kh_data!O16</f>
        <v>20000.0</v>
      </c>
      <c r="N15" s="17" t="n">
        <f>bc_ttnl_theo_kh_data!P16</f>
        <v>0.0</v>
      </c>
      <c r="O15" s="17" t="n">
        <f>bc_ttnl_theo_kh_data!Q16</f>
        <v>20000.0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1:45</v>
      </c>
      <c r="J16" s="15" t="str">
        <f>TEXT(bc_ttnl_theo_kh_data!L17/(24*60*60),"[h]:mm")</f>
        <v>1:45</v>
      </c>
      <c r="K16" s="18" t="n">
        <f>bc_ttnl_theo_kh_data!M17</f>
        <v>0.0</v>
      </c>
      <c r="L16" s="18" t="n">
        <f>bc_ttnl_theo_kh_data!N17</f>
        <v>20000.0</v>
      </c>
      <c r="M16" s="18" t="n">
        <f>bc_ttnl_theo_kh_data!O17</f>
        <v>20000.0</v>
      </c>
      <c r="N16" s="18" t="n">
        <f>bc_ttnl_theo_kh_data!P17</f>
        <v>0.0</v>
      </c>
      <c r="O16" s="18" t="n">
        <f>bc_ttnl_theo_kh_data!Q17</f>
        <v>20000.0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1:45</v>
      </c>
      <c r="J17" s="15" t="str">
        <f>TEXT(bc_ttnl_theo_kh_data!L18/(24*60*60),"[h]:mm")</f>
        <v>1:45</v>
      </c>
      <c r="K17" s="18" t="n">
        <f>bc_ttnl_theo_kh_data!M18</f>
        <v>0.0</v>
      </c>
      <c r="L17" s="18" t="n">
        <f>bc_ttnl_theo_kh_data!N18</f>
        <v>20000.0</v>
      </c>
      <c r="M17" s="18" t="n">
        <f>bc_ttnl_theo_kh_data!O18</f>
        <v>20000.0</v>
      </c>
      <c r="N17" s="18" t="n">
        <f>bc_ttnl_theo_kh_data!P18</f>
        <v>0.0</v>
      </c>
      <c r="O17" s="18" t="n">
        <f>bc_ttnl_theo_kh_data!Q18</f>
        <v>20000.0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1:45</v>
      </c>
      <c r="J31" s="13" t="str">
        <f>TEXT(bc_ttnl_theo_kh_data!L32/(24*60*60),"[h]:mm")</f>
        <v>1:45</v>
      </c>
      <c r="K31" s="17" t="n">
        <f>bc_ttnl_theo_kh_data!M32</f>
        <v>0.0</v>
      </c>
      <c r="L31" s="17" t="n">
        <f>bc_ttnl_theo_kh_data!N32</f>
        <v>20000.0</v>
      </c>
      <c r="M31" s="17" t="n">
        <f>bc_ttnl_theo_kh_data!O32</f>
        <v>20000.0</v>
      </c>
      <c r="N31" s="17" t="n">
        <f>bc_ttnl_theo_kh_data!P32</f>
        <v>0.0</v>
      </c>
      <c r="O31" s="17" t="n">
        <f>bc_ttnl_theo_kh_data!Q32</f>
        <v>20000.0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n">
        <f>bc_ttnl_theo_kh_data!M33</f>
        <v>0.0</v>
      </c>
      <c r="L32" s="17" t="n">
        <f>bc_ttnl_theo_kh_data!N33</f>
        <v>0.0</v>
      </c>
      <c r="M32" s="17" t="n">
        <f>bc_ttnl_theo_kh_data!O33</f>
        <v>0.0</v>
      </c>
      <c r="N32" s="17" t="n">
        <f>bc_ttnl_theo_kh_data!P33</f>
        <v>0.0</v>
      </c>
      <c r="O32" s="17" t="n">
        <f>bc_ttnl_theo_kh_data!Q33</f>
        <v>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n">
        <f>bc_ttnl_theo_kh_data!M34</f>
        <v>0.0</v>
      </c>
      <c r="L33" s="18" t="n">
        <f>bc_ttnl_theo_kh_data!N34</f>
        <v>0.0</v>
      </c>
      <c r="M33" s="18" t="n">
        <f>bc_ttnl_theo_kh_data!O34</f>
        <v>0.0</v>
      </c>
      <c r="N33" s="18" t="n">
        <f>bc_ttnl_theo_kh_data!P34</f>
        <v>0.0</v>
      </c>
      <c r="O33" s="18" t="n">
        <f>bc_ttnl_theo_kh_data!Q34</f>
        <v>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1:45</v>
      </c>
      <c r="J48" s="13" t="str">
        <f>TEXT(bc_ttnl_theo_kh_data!L49/(24*60*60),"[h]:mm")</f>
        <v>1:45</v>
      </c>
      <c r="K48" s="17" t="n">
        <f>bc_ttnl_theo_kh_data!M49</f>
        <v>0.0</v>
      </c>
      <c r="L48" s="17" t="n">
        <f>bc_ttnl_theo_kh_data!N49</f>
        <v>20000.0</v>
      </c>
      <c r="M48" s="17" t="n">
        <f>bc_ttnl_theo_kh_data!O49</f>
        <v>20000.0</v>
      </c>
      <c r="N48" s="17" t="n">
        <f>bc_ttnl_theo_kh_data!P49</f>
        <v>0.0</v>
      </c>
      <c r="O48" s="17" t="n">
        <f>bc_ttnl_theo_kh_data!Q49</f>
        <v>20000.0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1:45</v>
      </c>
      <c r="J49" s="15" t="str">
        <f>TEXT(bc_ttnl_theo_kh_data!L50/(24*60*60),"[h]:mm")</f>
        <v>1:45</v>
      </c>
      <c r="K49" s="18" t="n">
        <f>bc_ttnl_theo_kh_data!M50</f>
        <v>0.0</v>
      </c>
      <c r="L49" s="18" t="n">
        <f>bc_ttnl_theo_kh_data!N50</f>
        <v>20000.0</v>
      </c>
      <c r="M49" s="18" t="n">
        <f>bc_ttnl_theo_kh_data!O50</f>
        <v>20000.0</v>
      </c>
      <c r="N49" s="18" t="n">
        <f>bc_ttnl_theo_kh_data!P50</f>
        <v>0.0</v>
      </c>
      <c r="O49" s="18" t="n">
        <f>bc_ttnl_theo_kh_data!Q50</f>
        <v>20000.0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1:45</v>
      </c>
      <c r="J52" s="15" t="str">
        <f>TEXT(bc_ttnl_theo_kh_data!L53/(24*60*60),"[h]:mm")</f>
        <v>1:45</v>
      </c>
      <c r="K52" s="18" t="n">
        <f>bc_ttnl_theo_kh_data!M53</f>
        <v>0.0</v>
      </c>
      <c r="L52" s="18" t="n">
        <f>bc_ttnl_theo_kh_data!N53</f>
        <v>20000.0</v>
      </c>
      <c r="M52" s="18" t="n">
        <f>bc_ttnl_theo_kh_data!O53</f>
        <v>20000.0</v>
      </c>
      <c r="N52" s="18" t="n">
        <f>bc_ttnl_theo_kh_data!P53</f>
        <v>0.0</v>
      </c>
      <c r="O52" s="18" t="n">
        <f>bc_ttnl_theo_kh_data!Q53</f>
        <v>20000.0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1:45</v>
      </c>
      <c r="J96" s="13" t="str">
        <f>TEXT(bc_ttnl_theo_kh_data!L97/(24*60*60),"[h]:mm")</f>
        <v>1:45</v>
      </c>
      <c r="K96" s="17" t="n">
        <f>bc_ttnl_theo_kh_data!M97</f>
        <v>0.0</v>
      </c>
      <c r="L96" s="17" t="n">
        <f>bc_ttnl_theo_kh_data!N97</f>
        <v>20000.0</v>
      </c>
      <c r="M96" s="17" t="n">
        <f>bc_ttnl_theo_kh_data!O97</f>
        <v>20000.0</v>
      </c>
      <c r="N96" s="17" t="n">
        <f>bc_ttnl_theo_kh_data!P97</f>
        <v>0.0</v>
      </c>
      <c r="O96" s="17" t="n">
        <f>bc_ttnl_theo_kh_data!Q97</f>
        <v>20000.0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1:45</v>
      </c>
      <c r="J97" s="15" t="str">
        <f>TEXT(bc_ttnl_theo_kh_data!L98/(24*60*60),"[h]:mm")</f>
        <v>1:45</v>
      </c>
      <c r="K97" s="18" t="n">
        <f>bc_ttnl_theo_kh_data!M98</f>
        <v>0.0</v>
      </c>
      <c r="L97" s="18" t="n">
        <f>bc_ttnl_theo_kh_data!N98</f>
        <v>20000.0</v>
      </c>
      <c r="M97" s="18" t="n">
        <f>bc_ttnl_theo_kh_data!O98</f>
        <v>20000.0</v>
      </c>
      <c r="N97" s="18" t="n">
        <f>bc_ttnl_theo_kh_data!P98</f>
        <v>0.0</v>
      </c>
      <c r="O97" s="18" t="n">
        <f>bc_ttnl_theo_kh_data!Q98</f>
        <v>20000.0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1:45</v>
      </c>
      <c r="J98" s="15" t="str">
        <f>TEXT(bc_ttnl_theo_kh_data!L99/(24*60*60),"[h]:mm")</f>
        <v>1:45</v>
      </c>
      <c r="K98" s="18" t="n">
        <f>bc_ttnl_theo_kh_data!M99</f>
        <v>0.0</v>
      </c>
      <c r="L98" s="18" t="n">
        <f>bc_ttnl_theo_kh_data!N99</f>
        <v>20000.0</v>
      </c>
      <c r="M98" s="18" t="n">
        <f>bc_ttnl_theo_kh_data!O99</f>
        <v>20000.0</v>
      </c>
      <c r="N98" s="18" t="n">
        <f>bc_ttnl_theo_kh_data!P99</f>
        <v>0.0</v>
      </c>
      <c r="O98" s="18" t="n">
        <f>bc_ttnl_theo_kh_data!Q99</f>
        <v>20000.0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1" t="s">
        <v>481</v>
      </c>
      <c r="G193" s="141"/>
      <c r="J193" s="141" t="s">
        <v>483</v>
      </c>
      <c r="K193" s="141"/>
      <c r="L193" s="141"/>
      <c r="M193" s="129"/>
      <c r="N193" s="129"/>
      <c r="O193" s="188" t="s">
        <v>485</v>
      </c>
      <c r="P193" s="188"/>
      <c r="Q193" s="188"/>
      <c r="T193" s="188" t="s">
        <v>487</v>
      </c>
      <c r="U193" s="188"/>
      <c r="V193" s="188"/>
      <c r="Y193" s="141" t="s">
        <v>489</v>
      </c>
      <c r="Z193" s="141"/>
      <c r="AA193" s="141"/>
    </row>
    <row r="197" spans="2:27" s="5" customFormat="1" x14ac:dyDescent="0.25">
      <c r="B197" s="128"/>
      <c r="C197" s="5" t="s">
        <v>480</v>
      </c>
      <c r="F197" s="141" t="s">
        <v>482</v>
      </c>
      <c r="G197" s="141"/>
      <c r="H197" s="69"/>
      <c r="J197" s="141" t="s">
        <v>484</v>
      </c>
      <c r="K197" s="141"/>
      <c r="L197" s="141"/>
      <c r="M197" s="129"/>
      <c r="N197" s="129"/>
      <c r="O197" s="188" t="s">
        <v>486</v>
      </c>
      <c r="P197" s="188"/>
      <c r="Q197" s="188"/>
      <c r="T197" s="188" t="s">
        <v>488</v>
      </c>
      <c r="U197" s="188"/>
      <c r="V197" s="188"/>
      <c r="Y197" s="141" t="s">
        <v>490</v>
      </c>
      <c r="Z197" s="141"/>
      <c r="AA197" s="141"/>
    </row>
  </sheetData>
  <mergeCells count="39">
    <mergeCell ref="T197:V197"/>
    <mergeCell ref="T193:V193"/>
    <mergeCell ref="Y197:AA197"/>
    <mergeCell ref="Y193:AA193"/>
    <mergeCell ref="AB5:AB7"/>
    <mergeCell ref="D6:F6"/>
    <mergeCell ref="G6:G7"/>
    <mergeCell ref="H6:H7"/>
    <mergeCell ref="I6:I7"/>
    <mergeCell ref="J6:J7"/>
    <mergeCell ref="W6:W7"/>
    <mergeCell ref="M6:M7"/>
    <mergeCell ref="P6:Q6"/>
    <mergeCell ref="R6:S6"/>
    <mergeCell ref="T6:T7"/>
    <mergeCell ref="U6:U7"/>
    <mergeCell ref="V6:V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2" t="s">
        <v>295</v>
      </c>
      <c r="M6" s="19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s="0" t="n">
        <v>18.0</v>
      </c>
      <c r="K10" s="0" t="n">
        <v>18.0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s="0" t="n">
        <v>13.0</v>
      </c>
      <c r="K12" s="0" t="n">
        <v>13.0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s="0" t="n">
        <v>15.0</v>
      </c>
      <c r="K13" s="0" t="n">
        <v>15.0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s="0" t="n">
        <v>13.0</v>
      </c>
      <c r="K14" s="0" t="n">
        <v>13.0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s="0" t="n">
        <v>23.0</v>
      </c>
      <c r="K15" s="0" t="n">
        <v>23.0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s="0" t="n">
        <v>18.0</v>
      </c>
      <c r="K16" s="0" t="n">
        <v>18.0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s="0" t="n">
        <v>20.0</v>
      </c>
      <c r="K17" s="0" t="n">
        <v>20.0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s="0" t="n">
        <v>22.0</v>
      </c>
      <c r="K18" s="0" t="n">
        <v>22.0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s="0" t="n">
        <v>14.0</v>
      </c>
      <c r="K20" s="0" t="n">
        <v>14.0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s="0" t="n">
        <v>4.0</v>
      </c>
      <c r="K21" s="0" t="n">
        <v>4.0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s="0" t="n">
        <v>26.0</v>
      </c>
      <c r="K22" s="0" t="n">
        <v>26.0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s="0" t="n">
        <v>21.0</v>
      </c>
      <c r="K23" s="0" t="n">
        <v>21.0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s="0" t="n">
        <v>23.0</v>
      </c>
      <c r="K24" s="0" t="n">
        <v>23.0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s="0" t="n">
        <v>20.0</v>
      </c>
      <c r="K25" s="0" t="n">
        <v>20.0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s="0" t="n">
        <v>20.0</v>
      </c>
      <c r="K26" s="0" t="n">
        <v>20.0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s="0" t="n">
        <v>8.0</v>
      </c>
      <c r="K27" s="0" t="n">
        <v>8.0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s="0" t="n">
        <v>5.0</v>
      </c>
      <c r="K30" s="0" t="n">
        <v>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s="0" t="n">
        <v>6.0</v>
      </c>
      <c r="K31" s="0" t="n">
        <v>6.0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s="0" t="n">
        <v>4.0</v>
      </c>
      <c r="K32" s="0" t="n">
        <v>4.0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s="0" t="n">
        <v>3.0</v>
      </c>
      <c r="K33" s="0" t="n">
        <v>3.0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s="0" t="n">
        <v>13.0</v>
      </c>
      <c r="K34" s="0" t="n">
        <v>13.0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s="0" t="n">
        <v>30.0</v>
      </c>
      <c r="K35" s="0" t="n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s="0" t="n">
        <v>22.0</v>
      </c>
      <c r="K36" s="0" t="n">
        <v>22.0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s="0" t="n">
        <v>23.0</v>
      </c>
      <c r="K37" s="0" t="n">
        <v>23.0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s="0" t="n">
        <v>8.0</v>
      </c>
      <c r="K38" s="0" t="n">
        <v>8.0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s="0" t="n">
        <v>10.0</v>
      </c>
      <c r="K39" s="0" t="n">
        <v>10.0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s="0" t="n">
        <v>34.0</v>
      </c>
      <c r="K40" s="0" t="n">
        <v>34.0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s="0" t="n">
        <v>20.0</v>
      </c>
      <c r="K41" s="0" t="n">
        <v>20.0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s="0" t="n">
        <v>60.0</v>
      </c>
      <c r="K42" s="0" t="n">
        <v>60.0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s="0" t="n">
        <v>11.0</v>
      </c>
      <c r="K43" s="0" t="n">
        <v>11.0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s="0" t="n">
        <v>30.0</v>
      </c>
      <c r="K44" s="0" t="n">
        <v>30.0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s="0" t="n">
        <v>7.0</v>
      </c>
      <c r="K60" s="0" t="n">
        <v>7.0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s="0" t="n">
        <v>10.0</v>
      </c>
      <c r="K61" s="0" t="n">
        <v>10.0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s="0" t="n">
        <v>8.0</v>
      </c>
      <c r="K62" s="0" t="n">
        <v>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s="0" t="n">
        <v>12.0</v>
      </c>
      <c r="K63" s="0" t="n">
        <v>12.0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s="0" t="n">
        <v>2.0</v>
      </c>
      <c r="K64" s="0" t="n">
        <v>2.0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s="0" t="n">
        <v>18.0</v>
      </c>
      <c r="K65" s="0" t="n">
        <v>18.0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s="0" t="n">
        <v>18.0</v>
      </c>
      <c r="K66" s="0" t="n">
        <v>18.0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s="0" t="n">
        <v>19.0</v>
      </c>
      <c r="K67" s="0" t="n">
        <v>19.0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s="0" t="n">
        <v>20.0</v>
      </c>
      <c r="K85" s="0" t="n">
        <v>20.0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s="0" t="n">
        <v>50.0</v>
      </c>
      <c r="K86" s="0" t="n">
        <v>50.0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s="0" t="n">
        <v>28.0</v>
      </c>
      <c r="K87" s="0" t="n">
        <v>28.0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s="0" t="n">
        <v>3.0</v>
      </c>
      <c r="K88" s="0" t="n">
        <v>3.0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s="0" t="n">
        <v>8.0</v>
      </c>
      <c r="K89" s="0" t="n">
        <v>8.0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s="0" t="n">
        <v>9.0</v>
      </c>
      <c r="K90" s="0" t="n">
        <v>9.0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s="0" t="n">
        <v>25.0</v>
      </c>
      <c r="K92" s="0" t="n">
        <v>25.0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s="0" t="n">
        <v>8.0</v>
      </c>
      <c r="K103" s="0" t="n">
        <v>8.0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s="0" t="n">
        <v>42.0</v>
      </c>
      <c r="K104" s="0" t="n">
        <v>42.0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s="0" t="n">
        <v>50.0</v>
      </c>
      <c r="K105" s="0" t="n">
        <v>50.0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s="0" t="n">
        <v>41.0</v>
      </c>
      <c r="K107" s="0" t="n">
        <v>41.0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s="0" t="n">
        <v>35.0</v>
      </c>
      <c r="K108" s="0" t="n">
        <v>35.0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s="0" t="n">
        <v>32.0</v>
      </c>
      <c r="K109" s="0" t="n">
        <v>32.0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s="0" t="n">
        <v>32.0</v>
      </c>
      <c r="K110" s="0" t="n">
        <v>32.0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s="0" t="n">
        <v>40.0</v>
      </c>
      <c r="K111" s="0" t="n">
        <v>40.0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s="0" t="n">
        <v>50.0</v>
      </c>
      <c r="K112" s="0" t="n">
        <v>50.0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s="0" t="n">
        <v>72.0</v>
      </c>
      <c r="K113" s="0" t="n">
        <v>72.0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s="0" t="n">
        <v>32.0</v>
      </c>
      <c r="K114" s="0" t="n">
        <v>32.0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s="0" t="n">
        <v>31.0</v>
      </c>
      <c r="K115" s="0" t="n">
        <v>31.0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s="0" t="n">
        <v>45.0</v>
      </c>
      <c r="K116" s="0" t="n">
        <v>45.0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s="0" t="n">
        <v>33.0</v>
      </c>
      <c r="K117" s="0" t="n">
        <v>33.0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s="0" t="n">
        <v>26.0</v>
      </c>
      <c r="K118" s="0" t="n">
        <v>26.0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278.0</v>
      </c>
      <c r="J129" s="0" t="n">
        <v>688.0</v>
      </c>
      <c r="K129" s="0" t="n">
        <v>688.0</v>
      </c>
      <c r="L129" s="0" t="n">
        <v>50.0</v>
      </c>
      <c r="M129" t="s" s="0">
        <v>162</v>
      </c>
      <c r="N129" s="0" t="n">
        <v>40.0</v>
      </c>
      <c r="O129" s="0" t="n">
        <v>40.0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s="0" t="n">
        <v>70.0</v>
      </c>
      <c r="K134" s="0" t="n">
        <v>70.0</v>
      </c>
      <c r="L134" s="0" t="s">
        <v>28</v>
      </c>
      <c r="M134" t="n" s="0">
        <v>0.0</v>
      </c>
      <c r="N134" s="0" t="s">
        <v>28</v>
      </c>
      <c r="O134" s="0" t="s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s="0" t="n">
        <v>45.0</v>
      </c>
      <c r="K135" s="0" t="n">
        <v>45.0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43.0</v>
      </c>
      <c r="J136" s="0" t="n">
        <v>17.0</v>
      </c>
      <c r="K136" s="0" t="n">
        <v>17.0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8.0</v>
      </c>
      <c r="J150" s="0" t="n">
        <v>68.0</v>
      </c>
      <c r="K150" s="0" t="n">
        <v>68.0</v>
      </c>
      <c r="L150" t="n" s="0">
        <v>50.0</v>
      </c>
      <c r="M150" s="0" t="s">
        <v>162</v>
      </c>
      <c r="N150" t="n" s="0">
        <v>40.0</v>
      </c>
      <c r="O150" t="n" s="0">
        <v>40.0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2025-01-20T04:03:24Z</dcterms:modified>
</cp:coreProperties>
</file>