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11"/>
  </bookViews>
  <sheets>
    <sheet name="dvi_tructhuoc" sheetId="12" r:id="rId1"/>
    <sheet name="luan_chuyenvon_data" sheetId="7" r:id="rId2"/>
    <sheet name="bc_nxt_data" sheetId="1" r:id="rId3"/>
    <sheet name="NXT" sheetId="2" r:id="rId4"/>
    <sheet name="t_thu_xd_theo_n_vu_data" sheetId="3" r:id="rId5"/>
    <sheet name="TTXD" sheetId="6" r:id="rId6"/>
    <sheet name="bc_ttnl_theo_kh_data" sheetId="4" r:id="rId7"/>
    <sheet name="NL_BAY_THEO_KH" sheetId="5" r:id="rId8"/>
    <sheet name="ttxd_xmt_data" sheetId="8" r:id="rId9"/>
    <sheet name="TTXD_XMT" sheetId="9" r:id="rId10"/>
    <sheet name="pttk_data" sheetId="10" r:id="rId11"/>
    <sheet name="PT_TONKHO" sheetId="11" r:id="rId12"/>
  </sheets>
  <calcPr calcId="162913"/>
</workbook>
</file>

<file path=xl/calcChain.xml><?xml version="1.0" encoding="utf-8"?>
<calcChain xmlns="http://schemas.openxmlformats.org/spreadsheetml/2006/main">
  <c r="E7" i="11" l="1"/>
  <c r="F7" i="11"/>
  <c r="G7" i="11"/>
  <c r="H7" i="11"/>
  <c r="I7" i="11"/>
  <c r="J7" i="11"/>
  <c r="K7" i="11"/>
  <c r="L7" i="11"/>
  <c r="M7" i="11"/>
  <c r="D7" i="11"/>
  <c r="E8" i="11"/>
  <c r="F8" i="11"/>
  <c r="G8" i="11"/>
  <c r="H8" i="11"/>
  <c r="I8" i="11"/>
  <c r="J8" i="11"/>
  <c r="K8" i="11"/>
  <c r="L8" i="11"/>
  <c r="M8" i="11"/>
  <c r="E16" i="11"/>
  <c r="F16" i="11"/>
  <c r="G16" i="11"/>
  <c r="H16" i="11"/>
  <c r="I16" i="11"/>
  <c r="J16" i="11"/>
  <c r="K16" i="11"/>
  <c r="L16" i="11"/>
  <c r="M16" i="11"/>
  <c r="D16" i="11"/>
  <c r="E17" i="11"/>
  <c r="F17" i="11"/>
  <c r="G17" i="11"/>
  <c r="H17" i="11"/>
  <c r="I17" i="11"/>
  <c r="J17" i="11"/>
  <c r="K17" i="11"/>
  <c r="L17" i="11"/>
  <c r="M17" i="11"/>
  <c r="D17" i="11"/>
  <c r="E21" i="11"/>
  <c r="F21" i="11"/>
  <c r="G21" i="11"/>
  <c r="H21" i="11"/>
  <c r="I21" i="11"/>
  <c r="J21" i="11"/>
  <c r="K21" i="11"/>
  <c r="L21" i="11"/>
  <c r="M21" i="11"/>
  <c r="D21" i="11"/>
  <c r="M15" i="11"/>
  <c r="E13" i="11"/>
  <c r="F13" i="11"/>
  <c r="G13" i="11"/>
  <c r="H13" i="11"/>
  <c r="I13" i="11"/>
  <c r="J13" i="11"/>
  <c r="K13" i="11"/>
  <c r="L13" i="11"/>
  <c r="M13" i="11"/>
  <c r="D13" i="11"/>
  <c r="D8" i="11"/>
  <c r="E24" i="11"/>
  <c r="F24" i="11"/>
  <c r="G24" i="11"/>
  <c r="H24" i="11"/>
  <c r="I24" i="11"/>
  <c r="J24" i="11"/>
  <c r="K24" i="11"/>
  <c r="L24" i="11"/>
  <c r="M24" i="11"/>
  <c r="D24" i="11"/>
  <c r="E25" i="11"/>
  <c r="F25" i="11"/>
  <c r="G25" i="11"/>
  <c r="H25" i="11"/>
  <c r="I25" i="11"/>
  <c r="J25" i="11"/>
  <c r="K25" i="11"/>
  <c r="L25" i="11"/>
  <c r="M25" i="11"/>
  <c r="D25" i="11"/>
  <c r="E26" i="11"/>
  <c r="F26" i="11"/>
  <c r="G26" i="11"/>
  <c r="H26" i="11"/>
  <c r="I26" i="11"/>
  <c r="J26" i="11"/>
  <c r="K26" i="11"/>
  <c r="L26" i="11"/>
  <c r="M26" i="11"/>
  <c r="D26" i="11"/>
  <c r="E36" i="11"/>
  <c r="F36" i="11"/>
  <c r="G36" i="11"/>
  <c r="H36" i="11"/>
  <c r="I36" i="11"/>
  <c r="J36" i="11"/>
  <c r="K36" i="11"/>
  <c r="L36" i="11"/>
  <c r="M36" i="11"/>
  <c r="D36" i="11"/>
  <c r="E42" i="11"/>
  <c r="F42" i="11"/>
  <c r="G42" i="11"/>
  <c r="H42" i="11"/>
  <c r="I42" i="11"/>
  <c r="J42" i="11"/>
  <c r="K42" i="11"/>
  <c r="L42" i="11"/>
  <c r="M42" i="11"/>
  <c r="D42" i="11"/>
  <c r="E45" i="11"/>
  <c r="F45" i="11"/>
  <c r="G45" i="11"/>
  <c r="H45" i="11"/>
  <c r="I45" i="11"/>
  <c r="J45" i="11"/>
  <c r="K45" i="11"/>
  <c r="L45" i="11"/>
  <c r="M45" i="11"/>
  <c r="D45" i="11"/>
  <c r="E53" i="11"/>
  <c r="F53" i="11"/>
  <c r="G53" i="11"/>
  <c r="H53" i="11"/>
  <c r="I53" i="11"/>
  <c r="J53" i="11"/>
  <c r="K53" i="11"/>
  <c r="L53" i="11"/>
  <c r="M53" i="11"/>
  <c r="D53" i="11"/>
  <c r="E54" i="11"/>
  <c r="F54" i="11"/>
  <c r="G54" i="11"/>
  <c r="H54" i="11"/>
  <c r="I54" i="11"/>
  <c r="J54" i="11"/>
  <c r="K54" i="11"/>
  <c r="L54" i="11"/>
  <c r="M54" i="11"/>
  <c r="D54" i="11"/>
  <c r="E56" i="11"/>
  <c r="F56" i="11"/>
  <c r="G56" i="11"/>
  <c r="H56" i="11"/>
  <c r="I56" i="11"/>
  <c r="J56" i="11"/>
  <c r="K56" i="11"/>
  <c r="L56" i="11"/>
  <c r="M56" i="11"/>
  <c r="D56" i="11"/>
  <c r="E67" i="11"/>
  <c r="F67" i="11"/>
  <c r="G67" i="11"/>
  <c r="H67" i="11"/>
  <c r="I67" i="11"/>
  <c r="J67" i="11"/>
  <c r="K67" i="11"/>
  <c r="L67" i="11"/>
  <c r="M67" i="11"/>
  <c r="D67" i="11"/>
  <c r="E72" i="11"/>
  <c r="F72" i="11"/>
  <c r="G72" i="11"/>
  <c r="H72" i="11"/>
  <c r="I72" i="11"/>
  <c r="J72" i="11"/>
  <c r="K72" i="11"/>
  <c r="L72" i="11"/>
  <c r="M72" i="11"/>
  <c r="D72" i="11"/>
  <c r="D74" i="11"/>
  <c r="E74" i="11"/>
  <c r="F74" i="11"/>
  <c r="G74" i="11"/>
  <c r="H74" i="11"/>
  <c r="I74" i="11"/>
  <c r="J74" i="11"/>
  <c r="K74" i="11"/>
  <c r="L74" i="11"/>
  <c r="M74" i="11"/>
  <c r="D75" i="11"/>
  <c r="E75" i="11"/>
  <c r="F75" i="11"/>
  <c r="G75" i="11"/>
  <c r="H75" i="11"/>
  <c r="I75" i="11"/>
  <c r="J75" i="11"/>
  <c r="K75" i="11"/>
  <c r="L75" i="11"/>
  <c r="M75" i="11"/>
  <c r="D76" i="11"/>
  <c r="E76" i="11"/>
  <c r="F76" i="11"/>
  <c r="G76" i="11"/>
  <c r="H76" i="11"/>
  <c r="I76" i="11"/>
  <c r="J76" i="11"/>
  <c r="K76" i="11"/>
  <c r="L76" i="11"/>
  <c r="M76" i="11"/>
  <c r="D77" i="11"/>
  <c r="E77" i="11"/>
  <c r="F77" i="11"/>
  <c r="G77" i="11"/>
  <c r="H77" i="11"/>
  <c r="I77" i="11"/>
  <c r="J77" i="11"/>
  <c r="K77" i="11"/>
  <c r="L77" i="11"/>
  <c r="M77" i="11"/>
  <c r="D78" i="11"/>
  <c r="E78" i="11"/>
  <c r="F78" i="11"/>
  <c r="G78" i="11"/>
  <c r="H78" i="11"/>
  <c r="I78" i="11"/>
  <c r="J78" i="11"/>
  <c r="K78" i="11"/>
  <c r="L78" i="11"/>
  <c r="M78" i="11"/>
  <c r="D79" i="11"/>
  <c r="E79" i="11"/>
  <c r="F79" i="11"/>
  <c r="G79" i="11"/>
  <c r="H79" i="11"/>
  <c r="I79" i="11"/>
  <c r="J79" i="11"/>
  <c r="K79" i="11"/>
  <c r="L79" i="11"/>
  <c r="M79" i="11"/>
  <c r="D80" i="11"/>
  <c r="E80" i="11"/>
  <c r="F80" i="11"/>
  <c r="G80" i="11"/>
  <c r="H80" i="11"/>
  <c r="I80" i="11"/>
  <c r="J80" i="11"/>
  <c r="K80" i="11"/>
  <c r="L80" i="11"/>
  <c r="M80" i="11"/>
  <c r="E73" i="11"/>
  <c r="F73" i="11"/>
  <c r="G73" i="11"/>
  <c r="H73" i="11"/>
  <c r="I73" i="11"/>
  <c r="J73" i="11"/>
  <c r="K73" i="11"/>
  <c r="L73" i="11"/>
  <c r="M73" i="11"/>
  <c r="D73" i="11"/>
  <c r="E71" i="11"/>
  <c r="F71" i="11"/>
  <c r="G71" i="11"/>
  <c r="H71" i="11"/>
  <c r="I71" i="11"/>
  <c r="J71" i="11"/>
  <c r="K71" i="11"/>
  <c r="L71" i="11"/>
  <c r="D71" i="11"/>
  <c r="D69" i="11"/>
  <c r="E69" i="11"/>
  <c r="F69" i="11"/>
  <c r="G69" i="11"/>
  <c r="H69" i="11"/>
  <c r="I69" i="11"/>
  <c r="J69" i="11"/>
  <c r="K69" i="11"/>
  <c r="L69" i="11"/>
  <c r="E68" i="11"/>
  <c r="F68" i="11"/>
  <c r="G68" i="11"/>
  <c r="H68" i="11"/>
  <c r="I68" i="11"/>
  <c r="J68" i="11"/>
  <c r="K68" i="11"/>
  <c r="L68" i="11"/>
  <c r="D68" i="11"/>
  <c r="D58" i="11"/>
  <c r="E58" i="11"/>
  <c r="F58" i="11"/>
  <c r="G58" i="11"/>
  <c r="H58" i="11"/>
  <c r="I58" i="11"/>
  <c r="J58" i="11"/>
  <c r="K58" i="11"/>
  <c r="L58" i="11"/>
  <c r="M58" i="11"/>
  <c r="D59" i="11"/>
  <c r="E59" i="11"/>
  <c r="F59" i="11"/>
  <c r="G59" i="11"/>
  <c r="H59" i="11"/>
  <c r="I59" i="11"/>
  <c r="J59" i="11"/>
  <c r="K59" i="11"/>
  <c r="L59" i="11"/>
  <c r="M59" i="11"/>
  <c r="D60" i="11"/>
  <c r="E60" i="11"/>
  <c r="F60" i="11"/>
  <c r="G60" i="11"/>
  <c r="H60" i="11"/>
  <c r="I60" i="11"/>
  <c r="J60" i="11"/>
  <c r="K60" i="11"/>
  <c r="L60" i="11"/>
  <c r="M60" i="11"/>
  <c r="D61" i="11"/>
  <c r="E61" i="11"/>
  <c r="F61" i="11"/>
  <c r="G61" i="11"/>
  <c r="H61" i="11"/>
  <c r="I61" i="11"/>
  <c r="J61" i="11"/>
  <c r="K61" i="11"/>
  <c r="L61" i="11"/>
  <c r="M61" i="11"/>
  <c r="D62" i="11"/>
  <c r="E62" i="11"/>
  <c r="F62" i="11"/>
  <c r="G62" i="11"/>
  <c r="H62" i="11"/>
  <c r="I62" i="11"/>
  <c r="J62" i="11"/>
  <c r="K62" i="11"/>
  <c r="L62" i="11"/>
  <c r="M62" i="11"/>
  <c r="D63" i="11"/>
  <c r="E63" i="11"/>
  <c r="F63" i="11"/>
  <c r="G63" i="11"/>
  <c r="H63" i="11"/>
  <c r="I63" i="11"/>
  <c r="J63" i="11"/>
  <c r="K63" i="11"/>
  <c r="L63" i="11"/>
  <c r="M63" i="11"/>
  <c r="D64" i="11"/>
  <c r="E64" i="11"/>
  <c r="F64" i="11"/>
  <c r="G64" i="11"/>
  <c r="H64" i="11"/>
  <c r="I64" i="11"/>
  <c r="J64" i="11"/>
  <c r="K64" i="11"/>
  <c r="L64" i="11"/>
  <c r="M64" i="11"/>
  <c r="D65" i="11"/>
  <c r="E65" i="11"/>
  <c r="F65" i="11"/>
  <c r="G65" i="11"/>
  <c r="H65" i="11"/>
  <c r="I65" i="11"/>
  <c r="J65" i="11"/>
  <c r="K65" i="11"/>
  <c r="L65" i="11"/>
  <c r="M65" i="11"/>
  <c r="D66" i="11"/>
  <c r="E66" i="11"/>
  <c r="F66" i="11"/>
  <c r="G66" i="11"/>
  <c r="H66" i="11"/>
  <c r="I66" i="11"/>
  <c r="J66" i="11"/>
  <c r="K66" i="11"/>
  <c r="L66" i="11"/>
  <c r="M66" i="11"/>
  <c r="M68" i="11"/>
  <c r="M69" i="11"/>
  <c r="D70" i="11"/>
  <c r="E70" i="11"/>
  <c r="F70" i="11"/>
  <c r="G70" i="11"/>
  <c r="H70" i="11"/>
  <c r="I70" i="11"/>
  <c r="J70" i="11"/>
  <c r="K70" i="11"/>
  <c r="L70" i="11"/>
  <c r="M70" i="11"/>
  <c r="M71" i="11"/>
  <c r="E57" i="11"/>
  <c r="F57" i="11"/>
  <c r="G57" i="11"/>
  <c r="H57" i="11"/>
  <c r="I57" i="11"/>
  <c r="J57" i="11"/>
  <c r="K57" i="11"/>
  <c r="L57" i="11"/>
  <c r="M57" i="11"/>
  <c r="C58" i="11"/>
  <c r="C59" i="11"/>
  <c r="C60" i="11"/>
  <c r="C61" i="11"/>
  <c r="C62" i="11"/>
  <c r="C63" i="11"/>
  <c r="C64" i="11"/>
  <c r="C65" i="11"/>
  <c r="C66" i="11"/>
  <c r="C68" i="11"/>
  <c r="C69" i="11"/>
  <c r="C71" i="11"/>
  <c r="C73" i="11"/>
  <c r="C74" i="11"/>
  <c r="C75" i="11"/>
  <c r="C76" i="11"/>
  <c r="C77" i="11"/>
  <c r="C78" i="11"/>
  <c r="C79" i="11"/>
  <c r="C80" i="11"/>
  <c r="D15" i="11"/>
  <c r="E15" i="11"/>
  <c r="F15" i="11"/>
  <c r="G15" i="11"/>
  <c r="H15" i="11"/>
  <c r="I15" i="11"/>
  <c r="J15" i="11"/>
  <c r="K15" i="11"/>
  <c r="L15" i="11"/>
  <c r="C15" i="11"/>
  <c r="T54" i="2" l="1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53" i="2"/>
  <c r="T52" i="2" s="1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25" i="2"/>
  <c r="T24" i="2" s="1"/>
  <c r="T8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9" i="2"/>
  <c r="K24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52" i="2" s="1"/>
  <c r="K23" i="2" s="1"/>
  <c r="K70" i="2"/>
  <c r="K71" i="2"/>
  <c r="K72" i="2"/>
  <c r="K73" i="2"/>
  <c r="K74" i="2"/>
  <c r="K75" i="2"/>
  <c r="K76" i="2"/>
  <c r="K77" i="2"/>
  <c r="K78" i="2"/>
  <c r="K79" i="2"/>
  <c r="K53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5" i="2"/>
  <c r="K13" i="2"/>
  <c r="K8" i="2" s="1"/>
  <c r="K14" i="2"/>
  <c r="K15" i="2"/>
  <c r="K16" i="2"/>
  <c r="K17" i="2"/>
  <c r="K18" i="2"/>
  <c r="K19" i="2"/>
  <c r="K20" i="2"/>
  <c r="K21" i="2"/>
  <c r="K22" i="2"/>
  <c r="K10" i="2"/>
  <c r="K11" i="2"/>
  <c r="K12" i="2"/>
  <c r="K9" i="2"/>
  <c r="T23" i="2" l="1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U54" i="2" l="1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53" i="2"/>
  <c r="R54" i="2"/>
  <c r="R55" i="2"/>
  <c r="R56" i="2"/>
  <c r="R57" i="2"/>
  <c r="R58" i="2"/>
  <c r="R59" i="2"/>
  <c r="V59" i="2" s="1"/>
  <c r="R60" i="2"/>
  <c r="R61" i="2"/>
  <c r="R62" i="2"/>
  <c r="R63" i="2"/>
  <c r="R64" i="2"/>
  <c r="R65" i="2"/>
  <c r="R66" i="2"/>
  <c r="R67" i="2"/>
  <c r="V67" i="2" s="1"/>
  <c r="R68" i="2"/>
  <c r="R69" i="2"/>
  <c r="R70" i="2"/>
  <c r="R71" i="2"/>
  <c r="R72" i="2"/>
  <c r="R73" i="2"/>
  <c r="R74" i="2"/>
  <c r="R75" i="2"/>
  <c r="V75" i="2" s="1"/>
  <c r="R76" i="2"/>
  <c r="R77" i="2"/>
  <c r="R78" i="2"/>
  <c r="R79" i="2"/>
  <c r="R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53" i="2"/>
  <c r="Q52" i="2" s="1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53" i="2"/>
  <c r="N54" i="2"/>
  <c r="N55" i="2"/>
  <c r="N56" i="2"/>
  <c r="N57" i="2"/>
  <c r="N58" i="2"/>
  <c r="N59" i="2"/>
  <c r="N60" i="2"/>
  <c r="N61" i="2"/>
  <c r="N62" i="2"/>
  <c r="N63" i="2"/>
  <c r="V63" i="2" s="1"/>
  <c r="N64" i="2"/>
  <c r="N65" i="2"/>
  <c r="N66" i="2"/>
  <c r="N67" i="2"/>
  <c r="N68" i="2"/>
  <c r="N69" i="2"/>
  <c r="N70" i="2"/>
  <c r="N71" i="2"/>
  <c r="V71" i="2" s="1"/>
  <c r="N72" i="2"/>
  <c r="N73" i="2"/>
  <c r="N74" i="2"/>
  <c r="N75" i="2"/>
  <c r="N76" i="2"/>
  <c r="N77" i="2"/>
  <c r="N78" i="2"/>
  <c r="N79" i="2"/>
  <c r="V79" i="2" s="1"/>
  <c r="N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53" i="2"/>
  <c r="H52" i="2" s="1"/>
  <c r="G54" i="2"/>
  <c r="G55" i="2"/>
  <c r="G56" i="2"/>
  <c r="G57" i="2"/>
  <c r="G58" i="2"/>
  <c r="G59" i="2"/>
  <c r="G60" i="2"/>
  <c r="G61" i="2"/>
  <c r="M61" i="2" s="1"/>
  <c r="G62" i="2"/>
  <c r="G63" i="2"/>
  <c r="G64" i="2"/>
  <c r="G65" i="2"/>
  <c r="G66" i="2"/>
  <c r="G67" i="2"/>
  <c r="G68" i="2"/>
  <c r="G69" i="2"/>
  <c r="M69" i="2" s="1"/>
  <c r="G70" i="2"/>
  <c r="G71" i="2"/>
  <c r="G72" i="2"/>
  <c r="G73" i="2"/>
  <c r="G74" i="2"/>
  <c r="G75" i="2"/>
  <c r="G76" i="2"/>
  <c r="G77" i="2"/>
  <c r="M77" i="2" s="1"/>
  <c r="G78" i="2"/>
  <c r="G79" i="2"/>
  <c r="G53" i="2"/>
  <c r="D54" i="2"/>
  <c r="E54" i="2"/>
  <c r="X54" i="2" s="1"/>
  <c r="F54" i="2"/>
  <c r="D55" i="2"/>
  <c r="E55" i="2"/>
  <c r="F55" i="2"/>
  <c r="D56" i="2"/>
  <c r="E56" i="2"/>
  <c r="X56" i="2" s="1"/>
  <c r="F56" i="2"/>
  <c r="D57" i="2"/>
  <c r="E57" i="2"/>
  <c r="X57" i="2" s="1"/>
  <c r="F57" i="2"/>
  <c r="D58" i="2"/>
  <c r="E58" i="2"/>
  <c r="X58" i="2" s="1"/>
  <c r="F58" i="2"/>
  <c r="D59" i="2"/>
  <c r="E59" i="2"/>
  <c r="X59" i="2" s="1"/>
  <c r="F59" i="2"/>
  <c r="D60" i="2"/>
  <c r="E60" i="2"/>
  <c r="X60" i="2" s="1"/>
  <c r="F60" i="2"/>
  <c r="D61" i="2"/>
  <c r="E61" i="2"/>
  <c r="X61" i="2" s="1"/>
  <c r="F61" i="2"/>
  <c r="D62" i="2"/>
  <c r="E62" i="2"/>
  <c r="X62" i="2" s="1"/>
  <c r="F62" i="2"/>
  <c r="D63" i="2"/>
  <c r="E63" i="2"/>
  <c r="X63" i="2" s="1"/>
  <c r="F63" i="2"/>
  <c r="D64" i="2"/>
  <c r="E64" i="2"/>
  <c r="X64" i="2" s="1"/>
  <c r="F64" i="2"/>
  <c r="D65" i="2"/>
  <c r="E65" i="2"/>
  <c r="X65" i="2" s="1"/>
  <c r="F65" i="2"/>
  <c r="D66" i="2"/>
  <c r="E66" i="2"/>
  <c r="X66" i="2" s="1"/>
  <c r="F66" i="2"/>
  <c r="D67" i="2"/>
  <c r="E67" i="2"/>
  <c r="X67" i="2" s="1"/>
  <c r="F67" i="2"/>
  <c r="D68" i="2"/>
  <c r="E68" i="2"/>
  <c r="X68" i="2" s="1"/>
  <c r="F68" i="2"/>
  <c r="D69" i="2"/>
  <c r="E69" i="2"/>
  <c r="X69" i="2" s="1"/>
  <c r="F69" i="2"/>
  <c r="D70" i="2"/>
  <c r="E70" i="2"/>
  <c r="X70" i="2" s="1"/>
  <c r="F70" i="2"/>
  <c r="D71" i="2"/>
  <c r="E71" i="2"/>
  <c r="X71" i="2" s="1"/>
  <c r="F71" i="2"/>
  <c r="D72" i="2"/>
  <c r="E72" i="2"/>
  <c r="X72" i="2" s="1"/>
  <c r="F72" i="2"/>
  <c r="D73" i="2"/>
  <c r="E73" i="2"/>
  <c r="X73" i="2" s="1"/>
  <c r="F73" i="2"/>
  <c r="D74" i="2"/>
  <c r="E74" i="2"/>
  <c r="X74" i="2" s="1"/>
  <c r="F74" i="2"/>
  <c r="D75" i="2"/>
  <c r="E75" i="2"/>
  <c r="X75" i="2" s="1"/>
  <c r="F75" i="2"/>
  <c r="D76" i="2"/>
  <c r="E76" i="2"/>
  <c r="X76" i="2" s="1"/>
  <c r="F76" i="2"/>
  <c r="D77" i="2"/>
  <c r="E77" i="2"/>
  <c r="X77" i="2" s="1"/>
  <c r="F77" i="2"/>
  <c r="D78" i="2"/>
  <c r="E78" i="2"/>
  <c r="X78" i="2" s="1"/>
  <c r="F78" i="2"/>
  <c r="D79" i="2"/>
  <c r="E79" i="2"/>
  <c r="X79" i="2" s="1"/>
  <c r="F79" i="2"/>
  <c r="E53" i="2"/>
  <c r="X53" i="2" s="1"/>
  <c r="F53" i="2"/>
  <c r="D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53" i="2"/>
  <c r="C52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5" i="2"/>
  <c r="H51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5" i="2"/>
  <c r="G24" i="2" s="1"/>
  <c r="C49" i="2"/>
  <c r="D49" i="2"/>
  <c r="E49" i="2"/>
  <c r="X49" i="2" s="1"/>
  <c r="F49" i="2"/>
  <c r="C50" i="2"/>
  <c r="D50" i="2"/>
  <c r="E50" i="2"/>
  <c r="X50" i="2" s="1"/>
  <c r="F50" i="2"/>
  <c r="C51" i="2"/>
  <c r="D51" i="2"/>
  <c r="E51" i="2"/>
  <c r="X51" i="2" s="1"/>
  <c r="F51" i="2"/>
  <c r="C44" i="2"/>
  <c r="D44" i="2"/>
  <c r="E44" i="2"/>
  <c r="X44" i="2" s="1"/>
  <c r="F44" i="2"/>
  <c r="C45" i="2"/>
  <c r="D45" i="2"/>
  <c r="E45" i="2"/>
  <c r="X45" i="2" s="1"/>
  <c r="F45" i="2"/>
  <c r="C46" i="2"/>
  <c r="D46" i="2"/>
  <c r="E46" i="2"/>
  <c r="X46" i="2" s="1"/>
  <c r="F46" i="2"/>
  <c r="C47" i="2"/>
  <c r="D47" i="2"/>
  <c r="E47" i="2"/>
  <c r="X47" i="2" s="1"/>
  <c r="F47" i="2"/>
  <c r="C48" i="2"/>
  <c r="D48" i="2"/>
  <c r="E48" i="2"/>
  <c r="X48" i="2" s="1"/>
  <c r="F48" i="2"/>
  <c r="C37" i="2"/>
  <c r="D37" i="2"/>
  <c r="E37" i="2"/>
  <c r="X37" i="2" s="1"/>
  <c r="F37" i="2"/>
  <c r="C38" i="2"/>
  <c r="D38" i="2"/>
  <c r="E38" i="2"/>
  <c r="X38" i="2" s="1"/>
  <c r="F38" i="2"/>
  <c r="C39" i="2"/>
  <c r="D39" i="2"/>
  <c r="E39" i="2"/>
  <c r="X39" i="2" s="1"/>
  <c r="F39" i="2"/>
  <c r="C40" i="2"/>
  <c r="D40" i="2"/>
  <c r="E40" i="2"/>
  <c r="X40" i="2" s="1"/>
  <c r="F40" i="2"/>
  <c r="C41" i="2"/>
  <c r="D41" i="2"/>
  <c r="E41" i="2"/>
  <c r="X41" i="2" s="1"/>
  <c r="F41" i="2"/>
  <c r="C42" i="2"/>
  <c r="D42" i="2"/>
  <c r="E42" i="2"/>
  <c r="X42" i="2" s="1"/>
  <c r="F42" i="2"/>
  <c r="C43" i="2"/>
  <c r="D43" i="2"/>
  <c r="E43" i="2"/>
  <c r="X43" i="2" s="1"/>
  <c r="F43" i="2"/>
  <c r="D25" i="2"/>
  <c r="E25" i="2"/>
  <c r="X25" i="2" s="1"/>
  <c r="F25" i="2"/>
  <c r="F24" i="2" s="1"/>
  <c r="D26" i="2"/>
  <c r="E26" i="2"/>
  <c r="X26" i="2" s="1"/>
  <c r="F26" i="2"/>
  <c r="D27" i="2"/>
  <c r="E27" i="2"/>
  <c r="X27" i="2" s="1"/>
  <c r="F27" i="2"/>
  <c r="D28" i="2"/>
  <c r="E28" i="2"/>
  <c r="X28" i="2" s="1"/>
  <c r="F28" i="2"/>
  <c r="D29" i="2"/>
  <c r="E29" i="2"/>
  <c r="X29" i="2" s="1"/>
  <c r="F29" i="2"/>
  <c r="D30" i="2"/>
  <c r="E30" i="2"/>
  <c r="X30" i="2" s="1"/>
  <c r="F30" i="2"/>
  <c r="D31" i="2"/>
  <c r="E31" i="2"/>
  <c r="X31" i="2" s="1"/>
  <c r="F31" i="2"/>
  <c r="D32" i="2"/>
  <c r="E32" i="2"/>
  <c r="X32" i="2" s="1"/>
  <c r="F32" i="2"/>
  <c r="D33" i="2"/>
  <c r="E33" i="2"/>
  <c r="X33" i="2" s="1"/>
  <c r="F33" i="2"/>
  <c r="D34" i="2"/>
  <c r="E34" i="2"/>
  <c r="X34" i="2" s="1"/>
  <c r="F34" i="2"/>
  <c r="D35" i="2"/>
  <c r="E35" i="2"/>
  <c r="X35" i="2" s="1"/>
  <c r="F35" i="2"/>
  <c r="D36" i="2"/>
  <c r="E36" i="2"/>
  <c r="X36" i="2" s="1"/>
  <c r="F36" i="2"/>
  <c r="C35" i="2"/>
  <c r="C36" i="2"/>
  <c r="C26" i="2"/>
  <c r="C27" i="2"/>
  <c r="C28" i="2"/>
  <c r="C29" i="2"/>
  <c r="C30" i="2"/>
  <c r="C31" i="2"/>
  <c r="C32" i="2"/>
  <c r="C33" i="2"/>
  <c r="C34" i="2"/>
  <c r="C25" i="2"/>
  <c r="U22" i="2"/>
  <c r="S22" i="2"/>
  <c r="R22" i="2"/>
  <c r="Q22" i="2"/>
  <c r="P22" i="2"/>
  <c r="O22" i="2"/>
  <c r="N22" i="2"/>
  <c r="L22" i="2"/>
  <c r="J22" i="2"/>
  <c r="I22" i="2"/>
  <c r="H22" i="2"/>
  <c r="G22" i="2"/>
  <c r="U10" i="2"/>
  <c r="U11" i="2"/>
  <c r="U12" i="2"/>
  <c r="U13" i="2"/>
  <c r="U14" i="2"/>
  <c r="U15" i="2"/>
  <c r="U16" i="2"/>
  <c r="U17" i="2"/>
  <c r="U18" i="2"/>
  <c r="U19" i="2"/>
  <c r="U20" i="2"/>
  <c r="U21" i="2"/>
  <c r="U9" i="2"/>
  <c r="S10" i="2"/>
  <c r="S11" i="2"/>
  <c r="S12" i="2"/>
  <c r="S13" i="2"/>
  <c r="S14" i="2"/>
  <c r="S15" i="2"/>
  <c r="S16" i="2"/>
  <c r="S17" i="2"/>
  <c r="S18" i="2"/>
  <c r="S19" i="2"/>
  <c r="S20" i="2"/>
  <c r="S21" i="2"/>
  <c r="S9" i="2"/>
  <c r="R10" i="2"/>
  <c r="R11" i="2"/>
  <c r="R12" i="2"/>
  <c r="R13" i="2"/>
  <c r="R14" i="2"/>
  <c r="R15" i="2"/>
  <c r="R16" i="2"/>
  <c r="R17" i="2"/>
  <c r="R18" i="2"/>
  <c r="R19" i="2"/>
  <c r="R20" i="2"/>
  <c r="R21" i="2"/>
  <c r="R9" i="2"/>
  <c r="Q10" i="2"/>
  <c r="Q11" i="2"/>
  <c r="Q12" i="2"/>
  <c r="Q13" i="2"/>
  <c r="Q14" i="2"/>
  <c r="Q15" i="2"/>
  <c r="Q16" i="2"/>
  <c r="Q17" i="2"/>
  <c r="Q18" i="2"/>
  <c r="Q19" i="2"/>
  <c r="Q20" i="2"/>
  <c r="Q21" i="2"/>
  <c r="Q9" i="2"/>
  <c r="P10" i="2"/>
  <c r="P11" i="2"/>
  <c r="P12" i="2"/>
  <c r="P13" i="2"/>
  <c r="P14" i="2"/>
  <c r="P15" i="2"/>
  <c r="P16" i="2"/>
  <c r="P17" i="2"/>
  <c r="P18" i="2"/>
  <c r="P19" i="2"/>
  <c r="P20" i="2"/>
  <c r="P21" i="2"/>
  <c r="P9" i="2"/>
  <c r="O10" i="2"/>
  <c r="O11" i="2"/>
  <c r="O12" i="2"/>
  <c r="O13" i="2"/>
  <c r="O14" i="2"/>
  <c r="O15" i="2"/>
  <c r="O16" i="2"/>
  <c r="O17" i="2"/>
  <c r="O18" i="2"/>
  <c r="O19" i="2"/>
  <c r="O20" i="2"/>
  <c r="O21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9" i="2"/>
  <c r="L10" i="2"/>
  <c r="L11" i="2"/>
  <c r="L12" i="2"/>
  <c r="L13" i="2"/>
  <c r="L14" i="2"/>
  <c r="L15" i="2"/>
  <c r="L16" i="2"/>
  <c r="L17" i="2"/>
  <c r="L18" i="2"/>
  <c r="L19" i="2"/>
  <c r="L20" i="2"/>
  <c r="L21" i="2"/>
  <c r="L9" i="2"/>
  <c r="J10" i="2"/>
  <c r="J11" i="2"/>
  <c r="J12" i="2"/>
  <c r="J13" i="2"/>
  <c r="J14" i="2"/>
  <c r="J15" i="2"/>
  <c r="J16" i="2"/>
  <c r="J17" i="2"/>
  <c r="J18" i="2"/>
  <c r="J19" i="2"/>
  <c r="J20" i="2"/>
  <c r="J21" i="2"/>
  <c r="J9" i="2"/>
  <c r="I10" i="2"/>
  <c r="I11" i="2"/>
  <c r="I12" i="2"/>
  <c r="I13" i="2"/>
  <c r="I14" i="2"/>
  <c r="I15" i="2"/>
  <c r="I16" i="2"/>
  <c r="I17" i="2"/>
  <c r="I18" i="2"/>
  <c r="I19" i="2"/>
  <c r="I20" i="2"/>
  <c r="I21" i="2"/>
  <c r="I9" i="2"/>
  <c r="H10" i="2"/>
  <c r="H11" i="2"/>
  <c r="H12" i="2"/>
  <c r="H13" i="2"/>
  <c r="H14" i="2"/>
  <c r="H15" i="2"/>
  <c r="H16" i="2"/>
  <c r="H17" i="2"/>
  <c r="H18" i="2"/>
  <c r="H19" i="2"/>
  <c r="H20" i="2"/>
  <c r="H21" i="2"/>
  <c r="H9" i="2"/>
  <c r="G10" i="2"/>
  <c r="G11" i="2"/>
  <c r="G12" i="2"/>
  <c r="G13" i="2"/>
  <c r="G14" i="2"/>
  <c r="G15" i="2"/>
  <c r="G16" i="2"/>
  <c r="G17" i="2"/>
  <c r="G18" i="2"/>
  <c r="G19" i="2"/>
  <c r="G20" i="2"/>
  <c r="G21" i="2"/>
  <c r="G9" i="2"/>
  <c r="G8" i="2" s="1"/>
  <c r="C10" i="2"/>
  <c r="D10" i="2"/>
  <c r="E10" i="2"/>
  <c r="X10" i="2" s="1"/>
  <c r="F10" i="2"/>
  <c r="C11" i="2"/>
  <c r="D11" i="2"/>
  <c r="E11" i="2"/>
  <c r="X11" i="2" s="1"/>
  <c r="F11" i="2"/>
  <c r="C12" i="2"/>
  <c r="D12" i="2"/>
  <c r="E12" i="2"/>
  <c r="X12" i="2" s="1"/>
  <c r="F12" i="2"/>
  <c r="C13" i="2"/>
  <c r="D13" i="2"/>
  <c r="E13" i="2"/>
  <c r="X13" i="2" s="1"/>
  <c r="F13" i="2"/>
  <c r="C14" i="2"/>
  <c r="D14" i="2"/>
  <c r="E14" i="2"/>
  <c r="X14" i="2" s="1"/>
  <c r="F14" i="2"/>
  <c r="C15" i="2"/>
  <c r="D15" i="2"/>
  <c r="E15" i="2"/>
  <c r="X15" i="2" s="1"/>
  <c r="F15" i="2"/>
  <c r="C16" i="2"/>
  <c r="D16" i="2"/>
  <c r="E16" i="2"/>
  <c r="X16" i="2" s="1"/>
  <c r="F16" i="2"/>
  <c r="C17" i="2"/>
  <c r="D17" i="2"/>
  <c r="E17" i="2"/>
  <c r="X17" i="2" s="1"/>
  <c r="F17" i="2"/>
  <c r="C18" i="2"/>
  <c r="D18" i="2"/>
  <c r="E18" i="2"/>
  <c r="X18" i="2" s="1"/>
  <c r="F18" i="2"/>
  <c r="C19" i="2"/>
  <c r="D19" i="2"/>
  <c r="E19" i="2"/>
  <c r="X19" i="2" s="1"/>
  <c r="F19" i="2"/>
  <c r="C20" i="2"/>
  <c r="D20" i="2"/>
  <c r="E20" i="2"/>
  <c r="X20" i="2" s="1"/>
  <c r="F20" i="2"/>
  <c r="C21" i="2"/>
  <c r="D21" i="2"/>
  <c r="E21" i="2"/>
  <c r="X21" i="2" s="1"/>
  <c r="F21" i="2"/>
  <c r="C22" i="2"/>
  <c r="D22" i="2"/>
  <c r="E22" i="2"/>
  <c r="X22" i="2" s="1"/>
  <c r="F22" i="2"/>
  <c r="D9" i="2"/>
  <c r="E9" i="2"/>
  <c r="F9" i="2"/>
  <c r="C9" i="2"/>
  <c r="N52" i="2" l="1"/>
  <c r="M50" i="2"/>
  <c r="M42" i="2"/>
  <c r="M34" i="2"/>
  <c r="M26" i="2"/>
  <c r="O24" i="2"/>
  <c r="O23" i="2" s="1"/>
  <c r="U52" i="2"/>
  <c r="M14" i="2"/>
  <c r="M21" i="2"/>
  <c r="M75" i="2"/>
  <c r="M67" i="2"/>
  <c r="M59" i="2"/>
  <c r="M78" i="2"/>
  <c r="M70" i="2"/>
  <c r="M62" i="2"/>
  <c r="M54" i="2"/>
  <c r="V76" i="2"/>
  <c r="V68" i="2"/>
  <c r="V60" i="2"/>
  <c r="W60" i="2" s="1"/>
  <c r="Y60" i="2" s="1"/>
  <c r="M33" i="2"/>
  <c r="M47" i="2"/>
  <c r="W47" i="2" s="1"/>
  <c r="Y47" i="2" s="1"/>
  <c r="M13" i="2"/>
  <c r="N8" i="2"/>
  <c r="P24" i="2"/>
  <c r="M76" i="2"/>
  <c r="M68" i="2"/>
  <c r="M60" i="2"/>
  <c r="L52" i="2"/>
  <c r="M49" i="2"/>
  <c r="M39" i="2"/>
  <c r="M19" i="2"/>
  <c r="W19" i="2" s="1"/>
  <c r="Y19" i="2" s="1"/>
  <c r="M11" i="2"/>
  <c r="M41" i="2"/>
  <c r="M31" i="2"/>
  <c r="V19" i="2"/>
  <c r="V11" i="2"/>
  <c r="W11" i="2" s="1"/>
  <c r="Y11" i="2" s="1"/>
  <c r="V78" i="2"/>
  <c r="W78" i="2" s="1"/>
  <c r="Y78" i="2" s="1"/>
  <c r="M15" i="2"/>
  <c r="J8" i="2"/>
  <c r="V20" i="2"/>
  <c r="V12" i="2"/>
  <c r="P8" i="2"/>
  <c r="M51" i="2"/>
  <c r="M43" i="2"/>
  <c r="M35" i="2"/>
  <c r="M27" i="2"/>
  <c r="J24" i="2"/>
  <c r="V50" i="2"/>
  <c r="W50" i="2" s="1"/>
  <c r="Y50" i="2" s="1"/>
  <c r="V42" i="2"/>
  <c r="W42" i="2" s="1"/>
  <c r="Y42" i="2" s="1"/>
  <c r="V34" i="2"/>
  <c r="V26" i="2"/>
  <c r="U24" i="2"/>
  <c r="U23" i="2" s="1"/>
  <c r="V53" i="2"/>
  <c r="V72" i="2"/>
  <c r="V64" i="2"/>
  <c r="V56" i="2"/>
  <c r="E52" i="2"/>
  <c r="E8" i="2"/>
  <c r="M20" i="2"/>
  <c r="M12" i="2"/>
  <c r="I8" i="2"/>
  <c r="V17" i="2"/>
  <c r="O8" i="2"/>
  <c r="M48" i="2"/>
  <c r="M40" i="2"/>
  <c r="M32" i="2"/>
  <c r="M46" i="2"/>
  <c r="M38" i="2"/>
  <c r="M30" i="2"/>
  <c r="L24" i="2"/>
  <c r="L23" i="2" s="1"/>
  <c r="V47" i="2"/>
  <c r="V39" i="2"/>
  <c r="V31" i="2"/>
  <c r="W31" i="2" s="1"/>
  <c r="Y31" i="2" s="1"/>
  <c r="W76" i="2"/>
  <c r="Y76" i="2" s="1"/>
  <c r="W68" i="2"/>
  <c r="Y68" i="2" s="1"/>
  <c r="V77" i="2"/>
  <c r="W77" i="2" s="1"/>
  <c r="Y77" i="2" s="1"/>
  <c r="V69" i="2"/>
  <c r="W69" i="2" s="1"/>
  <c r="Y69" i="2" s="1"/>
  <c r="V61" i="2"/>
  <c r="W61" i="2" s="1"/>
  <c r="Y61" i="2" s="1"/>
  <c r="O52" i="2"/>
  <c r="F8" i="2"/>
  <c r="R24" i="2"/>
  <c r="V54" i="2"/>
  <c r="V21" i="2"/>
  <c r="W21" i="2" s="1"/>
  <c r="Y21" i="2" s="1"/>
  <c r="R8" i="2"/>
  <c r="U8" i="2"/>
  <c r="V22" i="2"/>
  <c r="V46" i="2"/>
  <c r="V38" i="2"/>
  <c r="V30" i="2"/>
  <c r="M74" i="2"/>
  <c r="M66" i="2"/>
  <c r="M58" i="2"/>
  <c r="W58" i="2" s="1"/>
  <c r="Y58" i="2" s="1"/>
  <c r="I52" i="2"/>
  <c r="R52" i="2"/>
  <c r="W54" i="2"/>
  <c r="Y54" i="2" s="1"/>
  <c r="V10" i="2"/>
  <c r="D24" i="2"/>
  <c r="V70" i="2"/>
  <c r="V16" i="2"/>
  <c r="W16" i="2" s="1"/>
  <c r="Y16" i="2" s="1"/>
  <c r="V13" i="2"/>
  <c r="M18" i="2"/>
  <c r="W18" i="2" s="1"/>
  <c r="Y18" i="2" s="1"/>
  <c r="M10" i="2"/>
  <c r="L8" i="2"/>
  <c r="V15" i="2"/>
  <c r="W15" i="2" s="1"/>
  <c r="Y15" i="2" s="1"/>
  <c r="Q8" i="2"/>
  <c r="I24" i="2"/>
  <c r="V45" i="2"/>
  <c r="W45" i="2" s="1"/>
  <c r="Y45" i="2" s="1"/>
  <c r="V37" i="2"/>
  <c r="V29" i="2"/>
  <c r="V48" i="2"/>
  <c r="V40" i="2"/>
  <c r="V32" i="2"/>
  <c r="S24" i="2"/>
  <c r="D52" i="2"/>
  <c r="M73" i="2"/>
  <c r="W73" i="2" s="1"/>
  <c r="Y73" i="2" s="1"/>
  <c r="M65" i="2"/>
  <c r="M57" i="2"/>
  <c r="V18" i="2"/>
  <c r="M17" i="2"/>
  <c r="M45" i="2"/>
  <c r="M37" i="2"/>
  <c r="M29" i="2"/>
  <c r="V25" i="2"/>
  <c r="V44" i="2"/>
  <c r="V36" i="2"/>
  <c r="V24" i="2" s="1"/>
  <c r="V28" i="2"/>
  <c r="F52" i="2"/>
  <c r="F23" i="2" s="1"/>
  <c r="M53" i="2"/>
  <c r="M72" i="2"/>
  <c r="M64" i="2"/>
  <c r="M56" i="2"/>
  <c r="V74" i="2"/>
  <c r="V66" i="2"/>
  <c r="W66" i="2" s="1"/>
  <c r="Y66" i="2" s="1"/>
  <c r="V58" i="2"/>
  <c r="H24" i="2"/>
  <c r="H23" i="2" s="1"/>
  <c r="V62" i="2"/>
  <c r="W62" i="2" s="1"/>
  <c r="Y62" i="2" s="1"/>
  <c r="H8" i="2"/>
  <c r="V14" i="2"/>
  <c r="W14" i="2" s="1"/>
  <c r="Y14" i="2" s="1"/>
  <c r="M16" i="2"/>
  <c r="S8" i="2"/>
  <c r="M22" i="2"/>
  <c r="M44" i="2"/>
  <c r="M36" i="2"/>
  <c r="M28" i="2"/>
  <c r="V51" i="2"/>
  <c r="V43" i="2"/>
  <c r="V35" i="2"/>
  <c r="V27" i="2"/>
  <c r="V49" i="2"/>
  <c r="V41" i="2"/>
  <c r="W41" i="2" s="1"/>
  <c r="Y41" i="2" s="1"/>
  <c r="V33" i="2"/>
  <c r="Q24" i="2"/>
  <c r="Q23" i="2" s="1"/>
  <c r="M79" i="2"/>
  <c r="W79" i="2" s="1"/>
  <c r="Y79" i="2" s="1"/>
  <c r="M71" i="2"/>
  <c r="W71" i="2" s="1"/>
  <c r="Y71" i="2" s="1"/>
  <c r="M63" i="2"/>
  <c r="W63" i="2" s="1"/>
  <c r="Y63" i="2" s="1"/>
  <c r="M55" i="2"/>
  <c r="J52" i="2"/>
  <c r="V73" i="2"/>
  <c r="V65" i="2"/>
  <c r="V57" i="2"/>
  <c r="W57" i="2" s="1"/>
  <c r="Y57" i="2" s="1"/>
  <c r="P52" i="2"/>
  <c r="P23" i="2" s="1"/>
  <c r="S52" i="2"/>
  <c r="X24" i="2"/>
  <c r="W34" i="2"/>
  <c r="Y34" i="2" s="1"/>
  <c r="W33" i="2"/>
  <c r="Y33" i="2" s="1"/>
  <c r="W12" i="2"/>
  <c r="Y12" i="2" s="1"/>
  <c r="W75" i="2"/>
  <c r="Y75" i="2" s="1"/>
  <c r="W67" i="2"/>
  <c r="Y67" i="2" s="1"/>
  <c r="W59" i="2"/>
  <c r="Y59" i="2" s="1"/>
  <c r="D8" i="2"/>
  <c r="M9" i="2"/>
  <c r="V9" i="2"/>
  <c r="V55" i="2"/>
  <c r="W55" i="2" s="1"/>
  <c r="G52" i="2"/>
  <c r="G23" i="2" s="1"/>
  <c r="M25" i="2"/>
  <c r="M24" i="2" s="1"/>
  <c r="X55" i="2"/>
  <c r="X52" i="2" s="1"/>
  <c r="X9" i="2"/>
  <c r="X8" i="2" s="1"/>
  <c r="N24" i="2"/>
  <c r="N23" i="2" s="1"/>
  <c r="E24" i="2"/>
  <c r="E23" i="2" s="1"/>
  <c r="C57" i="11"/>
  <c r="D57" i="11"/>
  <c r="D55" i="11"/>
  <c r="E55" i="11"/>
  <c r="F55" i="11"/>
  <c r="G55" i="11"/>
  <c r="H55" i="11"/>
  <c r="I55" i="11"/>
  <c r="J55" i="11"/>
  <c r="K55" i="11"/>
  <c r="L55" i="11"/>
  <c r="D52" i="11"/>
  <c r="E52" i="11"/>
  <c r="F52" i="11"/>
  <c r="G52" i="11"/>
  <c r="H52" i="11"/>
  <c r="I52" i="11"/>
  <c r="J52" i="11"/>
  <c r="K52" i="11"/>
  <c r="L52" i="11"/>
  <c r="C52" i="11"/>
  <c r="C47" i="11"/>
  <c r="D47" i="11"/>
  <c r="E47" i="11"/>
  <c r="F47" i="11"/>
  <c r="G47" i="11"/>
  <c r="H47" i="11"/>
  <c r="I47" i="11"/>
  <c r="J47" i="11"/>
  <c r="K47" i="11"/>
  <c r="L47" i="11"/>
  <c r="C48" i="11"/>
  <c r="D48" i="11"/>
  <c r="E48" i="11"/>
  <c r="F48" i="11"/>
  <c r="G48" i="11"/>
  <c r="H48" i="11"/>
  <c r="I48" i="11"/>
  <c r="J48" i="11"/>
  <c r="K48" i="11"/>
  <c r="L48" i="11"/>
  <c r="C49" i="11"/>
  <c r="D49" i="11"/>
  <c r="E49" i="11"/>
  <c r="F49" i="11"/>
  <c r="G49" i="11"/>
  <c r="H49" i="11"/>
  <c r="I49" i="11"/>
  <c r="J49" i="11"/>
  <c r="K49" i="11"/>
  <c r="L49" i="11"/>
  <c r="C50" i="11"/>
  <c r="D50" i="11"/>
  <c r="E50" i="11"/>
  <c r="F50" i="11"/>
  <c r="G50" i="11"/>
  <c r="H50" i="11"/>
  <c r="I50" i="11"/>
  <c r="J50" i="11"/>
  <c r="K50" i="11"/>
  <c r="L50" i="11"/>
  <c r="C51" i="11"/>
  <c r="D51" i="11"/>
  <c r="E51" i="11"/>
  <c r="F51" i="11"/>
  <c r="G51" i="11"/>
  <c r="H51" i="11"/>
  <c r="I51" i="11"/>
  <c r="J51" i="11"/>
  <c r="K51" i="11"/>
  <c r="L51" i="11"/>
  <c r="D46" i="11"/>
  <c r="E46" i="11"/>
  <c r="F46" i="11"/>
  <c r="G46" i="11"/>
  <c r="H46" i="11"/>
  <c r="I46" i="11"/>
  <c r="J46" i="11"/>
  <c r="K46" i="11"/>
  <c r="L46" i="11"/>
  <c r="C44" i="11"/>
  <c r="D44" i="11"/>
  <c r="E44" i="11"/>
  <c r="F44" i="11"/>
  <c r="G44" i="11"/>
  <c r="H44" i="11"/>
  <c r="I44" i="11"/>
  <c r="J44" i="11"/>
  <c r="K44" i="11"/>
  <c r="L44" i="11"/>
  <c r="D43" i="11"/>
  <c r="E43" i="11"/>
  <c r="F43" i="11"/>
  <c r="G43" i="11"/>
  <c r="H43" i="11"/>
  <c r="I43" i="11"/>
  <c r="J43" i="11"/>
  <c r="K43" i="11"/>
  <c r="L43" i="11"/>
  <c r="C38" i="11"/>
  <c r="D38" i="11"/>
  <c r="E38" i="11"/>
  <c r="F38" i="11"/>
  <c r="G38" i="11"/>
  <c r="H38" i="11"/>
  <c r="I38" i="11"/>
  <c r="J38" i="11"/>
  <c r="K38" i="11"/>
  <c r="L38" i="11"/>
  <c r="C39" i="11"/>
  <c r="D39" i="11"/>
  <c r="E39" i="11"/>
  <c r="F39" i="11"/>
  <c r="G39" i="11"/>
  <c r="H39" i="11"/>
  <c r="I39" i="11"/>
  <c r="J39" i="11"/>
  <c r="K39" i="11"/>
  <c r="L39" i="11"/>
  <c r="C40" i="11"/>
  <c r="D40" i="11"/>
  <c r="E40" i="11"/>
  <c r="F40" i="11"/>
  <c r="G40" i="11"/>
  <c r="H40" i="11"/>
  <c r="I40" i="11"/>
  <c r="J40" i="11"/>
  <c r="K40" i="11"/>
  <c r="L40" i="11"/>
  <c r="C41" i="11"/>
  <c r="D41" i="11"/>
  <c r="E41" i="11"/>
  <c r="F41" i="11"/>
  <c r="G41" i="11"/>
  <c r="H41" i="11"/>
  <c r="I41" i="11"/>
  <c r="J41" i="11"/>
  <c r="K41" i="11"/>
  <c r="L41" i="11"/>
  <c r="D37" i="11"/>
  <c r="E37" i="11"/>
  <c r="F37" i="11"/>
  <c r="G37" i="11"/>
  <c r="H37" i="11"/>
  <c r="I37" i="11"/>
  <c r="J37" i="11"/>
  <c r="K37" i="11"/>
  <c r="L37" i="11"/>
  <c r="C27" i="11"/>
  <c r="D27" i="11"/>
  <c r="E27" i="11"/>
  <c r="F27" i="11"/>
  <c r="G27" i="11"/>
  <c r="H27" i="11"/>
  <c r="I27" i="11"/>
  <c r="J27" i="11"/>
  <c r="K27" i="11"/>
  <c r="L27" i="11"/>
  <c r="C28" i="11"/>
  <c r="D28" i="11"/>
  <c r="E28" i="11"/>
  <c r="F28" i="11"/>
  <c r="G28" i="11"/>
  <c r="H28" i="11"/>
  <c r="I28" i="11"/>
  <c r="J28" i="11"/>
  <c r="K28" i="11"/>
  <c r="L28" i="11"/>
  <c r="C29" i="11"/>
  <c r="D29" i="11"/>
  <c r="E29" i="11"/>
  <c r="F29" i="11"/>
  <c r="G29" i="11"/>
  <c r="H29" i="11"/>
  <c r="I29" i="11"/>
  <c r="J29" i="11"/>
  <c r="K29" i="11"/>
  <c r="L29" i="11"/>
  <c r="C30" i="11"/>
  <c r="D30" i="11"/>
  <c r="E30" i="11"/>
  <c r="F30" i="11"/>
  <c r="G30" i="11"/>
  <c r="H30" i="11"/>
  <c r="I30" i="11"/>
  <c r="J30" i="11"/>
  <c r="K30" i="11"/>
  <c r="L30" i="11"/>
  <c r="C31" i="11"/>
  <c r="D31" i="11"/>
  <c r="E31" i="11"/>
  <c r="F31" i="11"/>
  <c r="G31" i="11"/>
  <c r="H31" i="11"/>
  <c r="I31" i="11"/>
  <c r="J31" i="11"/>
  <c r="K31" i="11"/>
  <c r="L31" i="11"/>
  <c r="C32" i="11"/>
  <c r="D32" i="11"/>
  <c r="E32" i="11"/>
  <c r="F32" i="11"/>
  <c r="G32" i="11"/>
  <c r="H32" i="11"/>
  <c r="I32" i="11"/>
  <c r="J32" i="11"/>
  <c r="K32" i="11"/>
  <c r="L32" i="11"/>
  <c r="C33" i="11"/>
  <c r="D33" i="11"/>
  <c r="E33" i="11"/>
  <c r="F33" i="11"/>
  <c r="G33" i="11"/>
  <c r="H33" i="11"/>
  <c r="I33" i="11"/>
  <c r="J33" i="11"/>
  <c r="K33" i="11"/>
  <c r="L33" i="11"/>
  <c r="C34" i="11"/>
  <c r="D34" i="11"/>
  <c r="E34" i="11"/>
  <c r="F34" i="11"/>
  <c r="G34" i="11"/>
  <c r="H34" i="11"/>
  <c r="I34" i="11"/>
  <c r="J34" i="11"/>
  <c r="K34" i="11"/>
  <c r="L34" i="11"/>
  <c r="C35" i="11"/>
  <c r="D35" i="11"/>
  <c r="E35" i="11"/>
  <c r="F35" i="11"/>
  <c r="G35" i="11"/>
  <c r="H35" i="11"/>
  <c r="I35" i="11"/>
  <c r="J35" i="11"/>
  <c r="K35" i="11"/>
  <c r="L35" i="11"/>
  <c r="D22" i="11"/>
  <c r="E22" i="11"/>
  <c r="F22" i="11"/>
  <c r="G22" i="11"/>
  <c r="H22" i="11"/>
  <c r="I22" i="11"/>
  <c r="J22" i="11"/>
  <c r="K22" i="11"/>
  <c r="L22" i="11"/>
  <c r="C23" i="11"/>
  <c r="D23" i="11"/>
  <c r="E23" i="11"/>
  <c r="F23" i="11"/>
  <c r="G23" i="11"/>
  <c r="H23" i="11"/>
  <c r="I23" i="11"/>
  <c r="J23" i="11"/>
  <c r="K23" i="11"/>
  <c r="L23" i="11"/>
  <c r="D18" i="11"/>
  <c r="E18" i="11"/>
  <c r="F18" i="11"/>
  <c r="G18" i="11"/>
  <c r="H18" i="11"/>
  <c r="I18" i="11"/>
  <c r="J18" i="11"/>
  <c r="K18" i="11"/>
  <c r="L18" i="11"/>
  <c r="C19" i="11"/>
  <c r="D19" i="11"/>
  <c r="E19" i="11"/>
  <c r="F19" i="11"/>
  <c r="G19" i="11"/>
  <c r="H19" i="11"/>
  <c r="I19" i="11"/>
  <c r="J19" i="11"/>
  <c r="K19" i="11"/>
  <c r="L19" i="11"/>
  <c r="C20" i="11"/>
  <c r="D20" i="11"/>
  <c r="E20" i="11"/>
  <c r="F20" i="11"/>
  <c r="G20" i="11"/>
  <c r="H20" i="11"/>
  <c r="I20" i="11"/>
  <c r="J20" i="11"/>
  <c r="K20" i="11"/>
  <c r="L20" i="11"/>
  <c r="D14" i="11"/>
  <c r="E14" i="11"/>
  <c r="F14" i="11"/>
  <c r="G14" i="11"/>
  <c r="H14" i="11"/>
  <c r="I14" i="11"/>
  <c r="J14" i="11"/>
  <c r="K14" i="11"/>
  <c r="L14" i="11"/>
  <c r="C11" i="11"/>
  <c r="D11" i="11"/>
  <c r="E11" i="11"/>
  <c r="F11" i="11"/>
  <c r="G11" i="11"/>
  <c r="H11" i="11"/>
  <c r="I11" i="11"/>
  <c r="J11" i="11"/>
  <c r="K11" i="11"/>
  <c r="L11" i="11"/>
  <c r="C12" i="11"/>
  <c r="D12" i="11"/>
  <c r="E12" i="11"/>
  <c r="F12" i="11"/>
  <c r="G12" i="11"/>
  <c r="H12" i="11"/>
  <c r="I12" i="11"/>
  <c r="J12" i="11"/>
  <c r="K12" i="11"/>
  <c r="L12" i="11"/>
  <c r="D10" i="11"/>
  <c r="E10" i="11"/>
  <c r="F10" i="11"/>
  <c r="G10" i="11"/>
  <c r="H10" i="11"/>
  <c r="I10" i="11"/>
  <c r="J10" i="11"/>
  <c r="K10" i="11"/>
  <c r="L10" i="11"/>
  <c r="C55" i="11"/>
  <c r="C46" i="11"/>
  <c r="C43" i="11"/>
  <c r="C37" i="11"/>
  <c r="C22" i="11"/>
  <c r="C18" i="11"/>
  <c r="C14" i="11"/>
  <c r="C10" i="11"/>
  <c r="H9" i="11" l="1"/>
  <c r="M29" i="11"/>
  <c r="E9" i="11"/>
  <c r="K9" i="11"/>
  <c r="M12" i="11"/>
  <c r="I9" i="11"/>
  <c r="J9" i="11"/>
  <c r="M11" i="11"/>
  <c r="M22" i="11"/>
  <c r="G9" i="11"/>
  <c r="M20" i="11"/>
  <c r="M33" i="11"/>
  <c r="M43" i="11"/>
  <c r="M51" i="11"/>
  <c r="F9" i="11"/>
  <c r="M14" i="11"/>
  <c r="L9" i="11"/>
  <c r="M10" i="11"/>
  <c r="D9" i="11"/>
  <c r="W65" i="2"/>
  <c r="Y65" i="2" s="1"/>
  <c r="W72" i="2"/>
  <c r="Y72" i="2" s="1"/>
  <c r="W48" i="2"/>
  <c r="Y48" i="2" s="1"/>
  <c r="W30" i="2"/>
  <c r="Y30" i="2" s="1"/>
  <c r="W49" i="2"/>
  <c r="Y49" i="2" s="1"/>
  <c r="W26" i="2"/>
  <c r="Y26" i="2" s="1"/>
  <c r="W36" i="2"/>
  <c r="Y36" i="2" s="1"/>
  <c r="W20" i="2"/>
  <c r="Y20" i="2" s="1"/>
  <c r="V8" i="2"/>
  <c r="W13" i="2"/>
  <c r="Y13" i="2" s="1"/>
  <c r="M52" i="2"/>
  <c r="W46" i="2"/>
  <c r="Y46" i="2" s="1"/>
  <c r="W64" i="2"/>
  <c r="Y64" i="2" s="1"/>
  <c r="J23" i="2"/>
  <c r="W32" i="2"/>
  <c r="Y32" i="2" s="1"/>
  <c r="W28" i="2"/>
  <c r="Y28" i="2" s="1"/>
  <c r="W29" i="2"/>
  <c r="Y29" i="2" s="1"/>
  <c r="W39" i="2"/>
  <c r="Y39" i="2" s="1"/>
  <c r="W37" i="2"/>
  <c r="Y37" i="2" s="1"/>
  <c r="S23" i="2"/>
  <c r="W44" i="2"/>
  <c r="Y44" i="2" s="1"/>
  <c r="W70" i="2"/>
  <c r="Y70" i="2" s="1"/>
  <c r="W17" i="2"/>
  <c r="Y17" i="2" s="1"/>
  <c r="W74" i="2"/>
  <c r="Y74" i="2" s="1"/>
  <c r="W38" i="2"/>
  <c r="Y38" i="2" s="1"/>
  <c r="W56" i="2"/>
  <c r="Y56" i="2" s="1"/>
  <c r="W53" i="2"/>
  <c r="W52" i="2" s="1"/>
  <c r="W40" i="2"/>
  <c r="Y40" i="2" s="1"/>
  <c r="M23" i="2"/>
  <c r="M8" i="2"/>
  <c r="W27" i="2"/>
  <c r="Y27" i="2" s="1"/>
  <c r="W35" i="2"/>
  <c r="Y35" i="2" s="1"/>
  <c r="W22" i="2"/>
  <c r="Y22" i="2" s="1"/>
  <c r="W43" i="2"/>
  <c r="Y43" i="2" s="1"/>
  <c r="D23" i="2"/>
  <c r="I23" i="2"/>
  <c r="W10" i="2"/>
  <c r="Y10" i="2" s="1"/>
  <c r="R23" i="2"/>
  <c r="W51" i="2"/>
  <c r="Y51" i="2" s="1"/>
  <c r="V52" i="2"/>
  <c r="V23" i="2" s="1"/>
  <c r="W9" i="2"/>
  <c r="W25" i="2"/>
  <c r="X23" i="2"/>
  <c r="Y55" i="2"/>
  <c r="M38" i="11"/>
  <c r="M19" i="11"/>
  <c r="M34" i="11"/>
  <c r="M30" i="11"/>
  <c r="M37" i="11"/>
  <c r="M40" i="11"/>
  <c r="M44" i="11"/>
  <c r="M52" i="11"/>
  <c r="M55" i="11"/>
  <c r="M39" i="11"/>
  <c r="M32" i="11"/>
  <c r="M18" i="11"/>
  <c r="M23" i="11"/>
  <c r="M46" i="11"/>
  <c r="M50" i="11"/>
  <c r="M49" i="11"/>
  <c r="M47" i="11"/>
  <c r="M35" i="11"/>
  <c r="M31" i="11"/>
  <c r="M28" i="11"/>
  <c r="M27" i="11"/>
  <c r="M41" i="11"/>
  <c r="M48" i="1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M9" i="11" l="1"/>
  <c r="Y53" i="2"/>
  <c r="Y52" i="2" s="1"/>
  <c r="W8" i="2"/>
  <c r="Y9" i="2"/>
  <c r="Y8" i="2" s="1"/>
  <c r="W24" i="2"/>
  <c r="W23" i="2" s="1"/>
  <c r="Y25" i="2"/>
  <c r="Y24" i="2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Y23" i="2" l="1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<sst xmlns="http://schemas.openxmlformats.org/spreadsheetml/2006/main" count="6433" uniqueCount="501">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</sst>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3" fontId="1" fillId="0" borderId="1" xfId="0" applyNumberFormat="1" applyFont="1" applyBorder="1" applyAlignment="1">
      <alignment vertical="center"/>
    </xf>
    <xf numFmtId="3" fontId="2" fillId="0" borderId="5" xfId="0" applyNumberFormat="1" applyFont="1" applyBorder="1"/>
    <xf numFmtId="3" fontId="1" fillId="0" borderId="5" xfId="0" applyNumberFormat="1" applyFont="1" applyBorder="1"/>
    <xf numFmtId="3" fontId="1" fillId="0" borderId="13" xfId="0" applyNumberFormat="1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/>
    <xf numFmtId="3" fontId="2" fillId="0" borderId="1" xfId="0" applyNumberFormat="1" applyFont="1" applyBorder="1" applyAlignment="1"/>
    <xf numFmtId="3" fontId="2" fillId="0" borderId="5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G26" sqref="G26"/>
    </sheetView>
  </sheetViews>
  <sheetFormatPr defaultRowHeight="15" x14ac:dyDescent="0.25"/>
  <cols>
    <col min="2" max="2" width="7.42578125" customWidth="1"/>
    <col min="3" max="3" width="19.42578125" bestFit="1" customWidth="1"/>
    <col min="4" max="4" width="14.7109375" customWidth="1"/>
    <col min="5" max="5" width="17.28515625" hidden="1" customWidth="1"/>
    <col min="6" max="6" width="20.7109375" customWidth="1"/>
  </cols>
  <sheetData>
    <row r="3" spans="2:6" x14ac:dyDescent="0.25">
      <c r="B3" t="s">
        <v>338</v>
      </c>
      <c r="C3" t="s">
        <v>339</v>
      </c>
      <c r="D3" t="s">
        <v>340</v>
      </c>
      <c r="E3" t="s">
        <v>341</v>
      </c>
      <c r="F3" t="s">
        <v>342</v>
      </c>
    </row>
    <row r="4" spans="2:6" x14ac:dyDescent="0.25">
      <c r="B4">
        <v>2</v>
      </c>
      <c r="C4" t="s">
        <v>237</v>
      </c>
      <c r="D4" t="s">
        <v>94</v>
      </c>
      <c r="E4" t="s">
        <v>94</v>
      </c>
      <c r="F4" t="s">
        <v>237</v>
      </c>
    </row>
    <row r="5" spans="2:6" x14ac:dyDescent="0.25">
      <c r="B5">
        <v>3</v>
      </c>
      <c r="C5" t="s">
        <v>343</v>
      </c>
      <c r="D5" t="s">
        <v>0</v>
      </c>
      <c r="E5" t="s">
        <v>0</v>
      </c>
      <c r="F5" t="s">
        <v>343</v>
      </c>
    </row>
    <row r="6" spans="2:6" x14ac:dyDescent="0.25">
      <c r="B6">
        <v>6</v>
      </c>
      <c r="C6" t="s">
        <v>344</v>
      </c>
      <c r="D6" t="s">
        <v>95</v>
      </c>
      <c r="E6" t="s">
        <v>95</v>
      </c>
      <c r="F6" t="s">
        <v>344</v>
      </c>
    </row>
    <row r="7" spans="2:6" x14ac:dyDescent="0.25">
      <c r="B7">
        <v>7</v>
      </c>
      <c r="C7" t="s">
        <v>18</v>
      </c>
      <c r="D7" t="s">
        <v>96</v>
      </c>
      <c r="E7" t="s">
        <v>96</v>
      </c>
      <c r="F7" t="s">
        <v>18</v>
      </c>
    </row>
    <row r="8" spans="2:6" x14ac:dyDescent="0.25">
      <c r="B8">
        <v>13</v>
      </c>
      <c r="C8" t="s">
        <v>97</v>
      </c>
      <c r="D8" t="s">
        <v>97</v>
      </c>
      <c r="E8" t="s">
        <v>97</v>
      </c>
      <c r="F8" t="s">
        <v>97</v>
      </c>
    </row>
    <row r="9" spans="2:6" x14ac:dyDescent="0.25">
      <c r="B9">
        <v>18</v>
      </c>
      <c r="C9" t="s">
        <v>240</v>
      </c>
      <c r="D9" t="s">
        <v>1</v>
      </c>
      <c r="E9" t="s">
        <v>1</v>
      </c>
      <c r="F9" t="s">
        <v>240</v>
      </c>
    </row>
    <row r="10" spans="2:6" x14ac:dyDescent="0.25">
      <c r="B10">
        <v>21</v>
      </c>
      <c r="C10" t="s">
        <v>20</v>
      </c>
      <c r="D10" t="s">
        <v>98</v>
      </c>
      <c r="E10" t="s">
        <v>98</v>
      </c>
      <c r="F10" t="s">
        <v>20</v>
      </c>
    </row>
    <row r="11" spans="2:6" x14ac:dyDescent="0.25">
      <c r="B11">
        <v>24</v>
      </c>
      <c r="C11" t="s">
        <v>21</v>
      </c>
      <c r="D11" t="s">
        <v>2</v>
      </c>
      <c r="E11" t="s">
        <v>2</v>
      </c>
      <c r="F11" t="s">
        <v>21</v>
      </c>
    </row>
    <row r="12" spans="2:6" x14ac:dyDescent="0.25">
      <c r="B12">
        <v>29</v>
      </c>
      <c r="C12" t="s">
        <v>345</v>
      </c>
      <c r="D12" t="s">
        <v>99</v>
      </c>
      <c r="E12" t="s">
        <v>346</v>
      </c>
      <c r="F12" t="s">
        <v>14</v>
      </c>
    </row>
    <row r="13" spans="2:6" x14ac:dyDescent="0.25">
      <c r="B13">
        <v>30</v>
      </c>
      <c r="C13" t="s">
        <v>347</v>
      </c>
      <c r="D13" t="s">
        <v>3</v>
      </c>
      <c r="E13" t="s">
        <v>3</v>
      </c>
      <c r="F13" t="s">
        <v>347</v>
      </c>
    </row>
    <row r="14" spans="2:6" x14ac:dyDescent="0.25">
      <c r="B14">
        <v>31</v>
      </c>
      <c r="C14" t="s">
        <v>348</v>
      </c>
      <c r="D14" t="s">
        <v>100</v>
      </c>
      <c r="E14" t="s">
        <v>346</v>
      </c>
      <c r="F14" t="s">
        <v>14</v>
      </c>
    </row>
    <row r="15" spans="2:6" x14ac:dyDescent="0.25">
      <c r="B15">
        <v>32</v>
      </c>
      <c r="C15" t="s">
        <v>15</v>
      </c>
      <c r="D15" t="s">
        <v>101</v>
      </c>
      <c r="E15" t="s">
        <v>349</v>
      </c>
      <c r="F15" t="s">
        <v>15</v>
      </c>
    </row>
    <row r="16" spans="2:6" x14ac:dyDescent="0.25">
      <c r="B16">
        <v>33</v>
      </c>
      <c r="C16" t="s">
        <v>14</v>
      </c>
      <c r="D16" t="s">
        <v>102</v>
      </c>
      <c r="E16" t="s">
        <v>346</v>
      </c>
      <c r="F16" t="s">
        <v>14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topLeftCell="A127" workbookViewId="0">
      <selection activeCell="S11" sqref="S11"/>
    </sheetView>
  </sheetViews>
  <sheetFormatPr defaultRowHeight="15" x14ac:dyDescent="0.25"/>
  <cols>
    <col min="1" max="2" width="9.140625" style="43"/>
    <col min="3" max="3" width="27.42578125" style="43" customWidth="1"/>
    <col min="4" max="4" width="19.5703125" style="43" customWidth="1"/>
    <col min="5" max="6" width="14.5703125" style="43" customWidth="1"/>
    <col min="7" max="7" width="13.7109375" style="43" customWidth="1"/>
    <col min="8" max="8" width="9.140625" style="43"/>
    <col min="9" max="10" width="13.85546875" style="43" customWidth="1"/>
    <col min="11" max="12" width="9.140625" style="43"/>
    <col min="13" max="14" width="14.28515625" style="43" customWidth="1"/>
    <col min="15" max="16384" width="9.140625" style="43"/>
  </cols>
  <sheetData>
    <row r="2" spans="2:14" ht="29.25" customHeight="1" x14ac:dyDescent="0.25">
      <c r="B2" s="166" t="s">
        <v>5</v>
      </c>
      <c r="C2" s="166"/>
      <c r="D2" s="166"/>
      <c r="E2" s="185" t="s">
        <v>297</v>
      </c>
      <c r="F2" s="185"/>
      <c r="G2" s="185"/>
      <c r="H2" s="185"/>
      <c r="I2" s="185"/>
      <c r="J2" s="185"/>
      <c r="K2" s="130"/>
      <c r="L2" s="130"/>
      <c r="N2" s="81" t="s">
        <v>298</v>
      </c>
    </row>
    <row r="4" spans="2:14" ht="15.75" thickBot="1" x14ac:dyDescent="0.3">
      <c r="K4" s="189" t="s">
        <v>491</v>
      </c>
      <c r="L4" s="189"/>
      <c r="M4" s="189"/>
    </row>
    <row r="5" spans="2:14" ht="15.75" thickTop="1" x14ac:dyDescent="0.25">
      <c r="B5" s="195" t="s">
        <v>2</v>
      </c>
      <c r="C5" s="162" t="s">
        <v>277</v>
      </c>
      <c r="D5" s="197" t="s">
        <v>278</v>
      </c>
      <c r="E5" s="197" t="s">
        <v>279</v>
      </c>
      <c r="F5" s="197"/>
      <c r="G5" s="197" t="s">
        <v>282</v>
      </c>
      <c r="H5" s="197"/>
      <c r="I5" s="197"/>
      <c r="J5" s="197"/>
      <c r="K5" s="197" t="s">
        <v>287</v>
      </c>
      <c r="L5" s="197"/>
      <c r="M5" s="197"/>
      <c r="N5" s="198"/>
    </row>
    <row r="6" spans="2:14" x14ac:dyDescent="0.25">
      <c r="B6" s="196"/>
      <c r="C6" s="163"/>
      <c r="D6" s="193"/>
      <c r="E6" s="193" t="s">
        <v>280</v>
      </c>
      <c r="F6" s="193" t="s">
        <v>281</v>
      </c>
      <c r="G6" s="193" t="s">
        <v>283</v>
      </c>
      <c r="H6" s="193" t="s">
        <v>284</v>
      </c>
      <c r="I6" s="193" t="s">
        <v>285</v>
      </c>
      <c r="J6" s="193"/>
      <c r="K6" s="193" t="s">
        <v>288</v>
      </c>
      <c r="L6" s="193" t="s">
        <v>284</v>
      </c>
      <c r="M6" s="193" t="s">
        <v>285</v>
      </c>
      <c r="N6" s="194"/>
    </row>
    <row r="7" spans="2:14" x14ac:dyDescent="0.25">
      <c r="B7" s="196"/>
      <c r="C7" s="163"/>
      <c r="D7" s="193"/>
      <c r="E7" s="193"/>
      <c r="F7" s="193"/>
      <c r="G7" s="193"/>
      <c r="H7" s="193"/>
      <c r="I7" s="100" t="s">
        <v>286</v>
      </c>
      <c r="J7" s="100" t="s">
        <v>156</v>
      </c>
      <c r="K7" s="193"/>
      <c r="L7" s="193"/>
      <c r="M7" s="100" t="s">
        <v>136</v>
      </c>
      <c r="N7" s="101" t="s">
        <v>156</v>
      </c>
    </row>
    <row r="8" spans="2:14" s="22" customFormat="1" ht="14.25" x14ac:dyDescent="0.25">
      <c r="B8" s="28">
        <f>ttxd_xmt_data!G9</f>
        <v>1</v>
      </c>
      <c r="C8" s="84" t="str">
        <f>ttxd_xmt_data!H9</f>
        <v>MAY_CHAY_DIEZEL</v>
      </c>
      <c r="D8" s="84">
        <f>ttxd_xmt_data!I9</f>
        <v>185</v>
      </c>
      <c r="E8" s="84" t="str">
        <f>ttxd_xmt_data!L9</f>
        <v/>
      </c>
      <c r="F8" s="84" t="str">
        <f>TEXT(ttxd_xmt_data!M9/(24*60*60),"[h]:mm")</f>
        <v>0:00</v>
      </c>
      <c r="G8" s="84" t="str">
        <f>ttxd_xmt_data!N9</f>
        <v/>
      </c>
      <c r="H8" s="84" t="str">
        <f>ttxd_xmt_data!O9</f>
        <v/>
      </c>
      <c r="I8" s="84"/>
      <c r="J8" s="84"/>
      <c r="K8" s="84">
        <f>ttxd_xmt_data!J9</f>
        <v>840</v>
      </c>
      <c r="L8" s="84"/>
      <c r="M8" s="84"/>
      <c r="N8" s="85"/>
    </row>
    <row r="9" spans="2:14" x14ac:dyDescent="0.25">
      <c r="B9" s="102">
        <f>ttxd_xmt_data!G10</f>
        <v>2</v>
      </c>
      <c r="C9" s="100" t="str">
        <f>ttxd_xmt_data!H10</f>
        <v>YKC 400</v>
      </c>
      <c r="D9" s="100">
        <f>ttxd_xmt_data!I10</f>
        <v>14</v>
      </c>
      <c r="E9" s="100" t="str">
        <f>ttxd_xmt_data!L10</f>
        <v/>
      </c>
      <c r="F9" s="100" t="str">
        <f>TEXT(ttxd_xmt_data!M10/(24*60*60),"[h]:mm")</f>
        <v>0:00</v>
      </c>
      <c r="G9" s="100" t="str">
        <f>ttxd_xmt_data!N10</f>
        <v/>
      </c>
      <c r="H9" s="100" t="str">
        <f>ttxd_xmt_data!O10</f>
        <v/>
      </c>
      <c r="I9" s="100"/>
      <c r="J9" s="100"/>
      <c r="K9" s="100">
        <f>ttxd_xmt_data!J10</f>
        <v>18</v>
      </c>
      <c r="L9" s="100"/>
      <c r="M9" s="100"/>
      <c r="N9" s="101"/>
    </row>
    <row r="10" spans="2:14" x14ac:dyDescent="0.25">
      <c r="B10" s="102">
        <f>ttxd_xmt_data!G11</f>
        <v>3</v>
      </c>
      <c r="C10" s="100" t="str">
        <f>ttxd_xmt_data!H11</f>
        <v>YCK 8</v>
      </c>
      <c r="D10" s="100">
        <f>ttxd_xmt_data!I11</f>
        <v>3</v>
      </c>
      <c r="E10" s="100" t="str">
        <f>ttxd_xmt_data!L11</f>
        <v/>
      </c>
      <c r="F10" s="100" t="str">
        <f>TEXT(ttxd_xmt_data!M11/(24*60*60),"[h]:mm")</f>
        <v>0:00</v>
      </c>
      <c r="G10" s="100" t="str">
        <f>ttxd_xmt_data!N11</f>
        <v/>
      </c>
      <c r="H10" s="100" t="str">
        <f>ttxd_xmt_data!O11</f>
        <v/>
      </c>
      <c r="I10" s="100"/>
      <c r="J10" s="100"/>
      <c r="K10" s="100">
        <f>ttxd_xmt_data!J11</f>
        <v>18</v>
      </c>
      <c r="L10" s="100"/>
      <c r="M10" s="100"/>
      <c r="N10" s="101"/>
    </row>
    <row r="11" spans="2:14" x14ac:dyDescent="0.25">
      <c r="B11" s="102">
        <f>ttxd_xmt_data!G12</f>
        <v>4</v>
      </c>
      <c r="C11" s="100" t="str">
        <f>ttxd_xmt_data!H12</f>
        <v>Vykino</v>
      </c>
      <c r="D11" s="100">
        <f>ttxd_xmt_data!I12</f>
        <v>1</v>
      </c>
      <c r="E11" s="100" t="str">
        <f>ttxd_xmt_data!L12</f>
        <v/>
      </c>
      <c r="F11" s="100" t="str">
        <f>TEXT(ttxd_xmt_data!M12/(24*60*60),"[h]:mm")</f>
        <v>0:00</v>
      </c>
      <c r="G11" s="100" t="str">
        <f>ttxd_xmt_data!N12</f>
        <v/>
      </c>
      <c r="H11" s="100" t="str">
        <f>ttxd_xmt_data!O12</f>
        <v/>
      </c>
      <c r="I11" s="100"/>
      <c r="J11" s="100"/>
      <c r="K11" s="100">
        <f>ttxd_xmt_data!J12</f>
        <v>13</v>
      </c>
      <c r="L11" s="100"/>
      <c r="M11" s="100"/>
      <c r="N11" s="101"/>
    </row>
    <row r="12" spans="2:14" x14ac:dyDescent="0.25">
      <c r="B12" s="102">
        <f>ttxd_xmt_data!G13</f>
        <v>5</v>
      </c>
      <c r="C12" s="100" t="str">
        <f>ttxd_xmt_data!H13</f>
        <v>TW100</v>
      </c>
      <c r="D12" s="100">
        <f>ttxd_xmt_data!I13</f>
        <v>1</v>
      </c>
      <c r="E12" s="100" t="str">
        <f>ttxd_xmt_data!L13</f>
        <v/>
      </c>
      <c r="F12" s="100" t="str">
        <f>TEXT(ttxd_xmt_data!M13/(24*60*60),"[h]:mm")</f>
        <v>0:00</v>
      </c>
      <c r="G12" s="100" t="str">
        <f>ttxd_xmt_data!N13</f>
        <v/>
      </c>
      <c r="H12" s="100" t="str">
        <f>ttxd_xmt_data!O13</f>
        <v/>
      </c>
      <c r="I12" s="100"/>
      <c r="J12" s="100"/>
      <c r="K12" s="100">
        <f>ttxd_xmt_data!J13</f>
        <v>15</v>
      </c>
      <c r="L12" s="100"/>
      <c r="M12" s="100"/>
      <c r="N12" s="101"/>
    </row>
    <row r="13" spans="2:14" x14ac:dyDescent="0.25">
      <c r="B13" s="102">
        <f>ttxd_xmt_data!G14</f>
        <v>6</v>
      </c>
      <c r="C13" s="100" t="str">
        <f>ttxd_xmt_data!H14</f>
        <v>SKODA</v>
      </c>
      <c r="D13" s="100">
        <f>ttxd_xmt_data!I14</f>
        <v>1</v>
      </c>
      <c r="E13" s="100" t="str">
        <f>ttxd_xmt_data!L14</f>
        <v/>
      </c>
      <c r="F13" s="100" t="str">
        <f>TEXT(ttxd_xmt_data!M14/(24*60*60),"[h]:mm")</f>
        <v>0:00</v>
      </c>
      <c r="G13" s="100" t="str">
        <f>ttxd_xmt_data!N14</f>
        <v/>
      </c>
      <c r="H13" s="100" t="str">
        <f>ttxd_xmt_data!O14</f>
        <v/>
      </c>
      <c r="I13" s="100"/>
      <c r="J13" s="100"/>
      <c r="K13" s="100">
        <f>ttxd_xmt_data!J14</f>
        <v>13</v>
      </c>
      <c r="L13" s="100"/>
      <c r="M13" s="100"/>
      <c r="N13" s="101"/>
    </row>
    <row r="14" spans="2:14" x14ac:dyDescent="0.25">
      <c r="B14" s="102">
        <f>ttxd_xmt_data!G15</f>
        <v>7</v>
      </c>
      <c r="C14" s="100" t="str">
        <f>ttxd_xmt_data!H15</f>
        <v>PT-19TD</v>
      </c>
      <c r="D14" s="100">
        <f>ttxd_xmt_data!I15</f>
        <v>1</v>
      </c>
      <c r="E14" s="100" t="str">
        <f>ttxd_xmt_data!L15</f>
        <v/>
      </c>
      <c r="F14" s="100" t="str">
        <f>TEXT(ttxd_xmt_data!M15/(24*60*60),"[h]:mm")</f>
        <v>0:00</v>
      </c>
      <c r="G14" s="100" t="str">
        <f>ttxd_xmt_data!N15</f>
        <v/>
      </c>
      <c r="H14" s="100" t="str">
        <f>ttxd_xmt_data!O15</f>
        <v/>
      </c>
      <c r="I14" s="100"/>
      <c r="J14" s="100"/>
      <c r="K14" s="100">
        <f>ttxd_xmt_data!J15</f>
        <v>23</v>
      </c>
      <c r="L14" s="100"/>
      <c r="M14" s="100"/>
      <c r="N14" s="101"/>
    </row>
    <row r="15" spans="2:14" x14ac:dyDescent="0.25">
      <c r="B15" s="102">
        <f>ttxd_xmt_data!G16</f>
        <v>8</v>
      </c>
      <c r="C15" s="100" t="str">
        <f>ttxd_xmt_data!H16</f>
        <v>PITER</v>
      </c>
      <c r="D15" s="100">
        <f>ttxd_xmt_data!I16</f>
        <v>2</v>
      </c>
      <c r="E15" s="100" t="str">
        <f>ttxd_xmt_data!L16</f>
        <v/>
      </c>
      <c r="F15" s="100" t="str">
        <f>TEXT(ttxd_xmt_data!M16/(24*60*60),"[h]:mm")</f>
        <v>0:00</v>
      </c>
      <c r="G15" s="100" t="str">
        <f>ttxd_xmt_data!N16</f>
        <v/>
      </c>
      <c r="H15" s="100" t="str">
        <f>ttxd_xmt_data!O16</f>
        <v/>
      </c>
      <c r="I15" s="100"/>
      <c r="J15" s="100"/>
      <c r="K15" s="100">
        <f>ttxd_xmt_data!J16</f>
        <v>18</v>
      </c>
      <c r="L15" s="100"/>
      <c r="M15" s="100"/>
      <c r="N15" s="101"/>
    </row>
    <row r="16" spans="2:14" x14ac:dyDescent="0.25">
      <c r="B16" s="102">
        <f>ttxd_xmt_data!G17</f>
        <v>9</v>
      </c>
      <c r="C16" s="100" t="str">
        <f>ttxd_xmt_data!H17</f>
        <v>Perkins</v>
      </c>
      <c r="D16" s="100">
        <f>ttxd_xmt_data!I17</f>
        <v>1</v>
      </c>
      <c r="E16" s="100" t="str">
        <f>ttxd_xmt_data!L17</f>
        <v/>
      </c>
      <c r="F16" s="100" t="str">
        <f>TEXT(ttxd_xmt_data!M17/(24*60*60),"[h]:mm")</f>
        <v>0:00</v>
      </c>
      <c r="G16" s="100" t="str">
        <f>ttxd_xmt_data!N17</f>
        <v/>
      </c>
      <c r="H16" s="100" t="str">
        <f>ttxd_xmt_data!O17</f>
        <v/>
      </c>
      <c r="I16" s="100"/>
      <c r="J16" s="100"/>
      <c r="K16" s="100">
        <f>ttxd_xmt_data!J17</f>
        <v>20</v>
      </c>
      <c r="L16" s="100"/>
      <c r="M16" s="100"/>
      <c r="N16" s="101"/>
    </row>
    <row r="17" spans="2:14" x14ac:dyDescent="0.25">
      <c r="B17" s="102">
        <f>ttxd_xmt_data!G18</f>
        <v>10</v>
      </c>
      <c r="C17" s="100" t="str">
        <f>ttxd_xmt_data!H18</f>
        <v>Mooc điều hòa</v>
      </c>
      <c r="D17" s="100">
        <f>ttxd_xmt_data!I18</f>
        <v>10</v>
      </c>
      <c r="E17" s="100" t="str">
        <f>ttxd_xmt_data!L18</f>
        <v/>
      </c>
      <c r="F17" s="100" t="str">
        <f>TEXT(ttxd_xmt_data!M18/(24*60*60),"[h]:mm")</f>
        <v>0:00</v>
      </c>
      <c r="G17" s="100" t="str">
        <f>ttxd_xmt_data!N18</f>
        <v/>
      </c>
      <c r="H17" s="100" t="str">
        <f>ttxd_xmt_data!O18</f>
        <v/>
      </c>
      <c r="I17" s="100"/>
      <c r="J17" s="100"/>
      <c r="K17" s="100">
        <f>ttxd_xmt_data!J18</f>
        <v>22</v>
      </c>
      <c r="L17" s="100"/>
      <c r="M17" s="100"/>
      <c r="N17" s="101"/>
    </row>
    <row r="18" spans="2:14" x14ac:dyDescent="0.25">
      <c r="B18" s="102">
        <f>ttxd_xmt_data!G19</f>
        <v>11</v>
      </c>
      <c r="C18" s="100" t="str">
        <f>ttxd_xmt_data!H19</f>
        <v>Móc điện</v>
      </c>
      <c r="D18" s="100">
        <f>ttxd_xmt_data!I19</f>
        <v>8</v>
      </c>
      <c r="E18" s="100" t="str">
        <f>ttxd_xmt_data!L19</f>
        <v/>
      </c>
      <c r="F18" s="100" t="str">
        <f>TEXT(ttxd_xmt_data!M19/(24*60*60),"[h]:mm")</f>
        <v>0:00</v>
      </c>
      <c r="G18" s="100" t="str">
        <f>ttxd_xmt_data!N19</f>
        <v/>
      </c>
      <c r="H18" s="100" t="str">
        <f>ttxd_xmt_data!O19</f>
        <v/>
      </c>
      <c r="I18" s="100"/>
      <c r="J18" s="100"/>
      <c r="K18" s="100">
        <f>ttxd_xmt_data!J19</f>
        <v>15</v>
      </c>
      <c r="L18" s="100"/>
      <c r="M18" s="100"/>
      <c r="N18" s="101"/>
    </row>
    <row r="19" spans="2:14" x14ac:dyDescent="0.25">
      <c r="B19" s="102">
        <f>ttxd_xmt_data!G20</f>
        <v>12</v>
      </c>
      <c r="C19" s="100" t="str">
        <f>ttxd_xmt_data!H20</f>
        <v>Máy TD200s</v>
      </c>
      <c r="D19" s="100">
        <f>ttxd_xmt_data!I20</f>
        <v>1</v>
      </c>
      <c r="E19" s="100" t="str">
        <f>ttxd_xmt_data!L20</f>
        <v/>
      </c>
      <c r="F19" s="100" t="str">
        <f>TEXT(ttxd_xmt_data!M20/(24*60*60),"[h]:mm")</f>
        <v>0:00</v>
      </c>
      <c r="G19" s="100" t="str">
        <f>ttxd_xmt_data!N20</f>
        <v/>
      </c>
      <c r="H19" s="100" t="str">
        <f>ttxd_xmt_data!O20</f>
        <v/>
      </c>
      <c r="I19" s="100"/>
      <c r="J19" s="100"/>
      <c r="K19" s="100">
        <f>ttxd_xmt_data!J20</f>
        <v>14</v>
      </c>
      <c r="L19" s="100"/>
      <c r="M19" s="100"/>
      <c r="N19" s="101"/>
    </row>
    <row r="20" spans="2:14" x14ac:dyDescent="0.25">
      <c r="B20" s="102">
        <f>ttxd_xmt_data!G21</f>
        <v>13</v>
      </c>
      <c r="C20" s="100" t="str">
        <f>ttxd_xmt_data!H21</f>
        <v>Máy T-4000</v>
      </c>
      <c r="D20" s="100">
        <f>ttxd_xmt_data!I21</f>
        <v>1</v>
      </c>
      <c r="E20" s="100" t="str">
        <f>ttxd_xmt_data!L21</f>
        <v/>
      </c>
      <c r="F20" s="100" t="str">
        <f>TEXT(ttxd_xmt_data!M21/(24*60*60),"[h]:mm")</f>
        <v>0:00</v>
      </c>
      <c r="G20" s="100" t="str">
        <f>ttxd_xmt_data!N21</f>
        <v/>
      </c>
      <c r="H20" s="100" t="str">
        <f>ttxd_xmt_data!O21</f>
        <v/>
      </c>
      <c r="I20" s="100"/>
      <c r="J20" s="100"/>
      <c r="K20" s="100">
        <f>ttxd_xmt_data!J21</f>
        <v>4</v>
      </c>
      <c r="L20" s="100"/>
      <c r="M20" s="100"/>
      <c r="N20" s="101"/>
    </row>
    <row r="21" spans="2:14" x14ac:dyDescent="0.25">
      <c r="B21" s="102">
        <f>ttxd_xmt_data!G22</f>
        <v>14</v>
      </c>
      <c r="C21" s="100" t="str">
        <f>ttxd_xmt_data!H22</f>
        <v>Máy HUDA</v>
      </c>
      <c r="D21" s="100">
        <f>ttxd_xmt_data!I22</f>
        <v>1</v>
      </c>
      <c r="E21" s="100" t="str">
        <f>ttxd_xmt_data!L22</f>
        <v/>
      </c>
      <c r="F21" s="100" t="str">
        <f>TEXT(ttxd_xmt_data!M22/(24*60*60),"[h]:mm")</f>
        <v>0:00</v>
      </c>
      <c r="G21" s="100" t="str">
        <f>ttxd_xmt_data!N22</f>
        <v/>
      </c>
      <c r="H21" s="100" t="str">
        <f>ttxd_xmt_data!O22</f>
        <v/>
      </c>
      <c r="I21" s="100"/>
      <c r="J21" s="100"/>
      <c r="K21" s="100">
        <f>ttxd_xmt_data!J22</f>
        <v>26</v>
      </c>
      <c r="L21" s="100"/>
      <c r="M21" s="100"/>
      <c r="N21" s="101"/>
    </row>
    <row r="22" spans="2:14" x14ac:dyDescent="0.25">
      <c r="B22" s="102">
        <f>ttxd_xmt_data!G23</f>
        <v>15</v>
      </c>
      <c r="C22" s="100" t="str">
        <f>ttxd_xmt_data!H23</f>
        <v>Máy GC 50</v>
      </c>
      <c r="D22" s="100">
        <f>ttxd_xmt_data!I23</f>
        <v>1</v>
      </c>
      <c r="E22" s="100" t="str">
        <f>ttxd_xmt_data!L23</f>
        <v/>
      </c>
      <c r="F22" s="100" t="str">
        <f>TEXT(ttxd_xmt_data!M23/(24*60*60),"[h]:mm")</f>
        <v>0:00</v>
      </c>
      <c r="G22" s="100" t="str">
        <f>ttxd_xmt_data!N23</f>
        <v/>
      </c>
      <c r="H22" s="100" t="str">
        <f>ttxd_xmt_data!O23</f>
        <v/>
      </c>
      <c r="I22" s="100"/>
      <c r="J22" s="100"/>
      <c r="K22" s="100">
        <f>ttxd_xmt_data!J23</f>
        <v>21</v>
      </c>
      <c r="L22" s="100"/>
      <c r="M22" s="100"/>
      <c r="N22" s="101"/>
    </row>
    <row r="23" spans="2:14" x14ac:dyDescent="0.25">
      <c r="B23" s="102">
        <f>ttxd_xmt_data!G24</f>
        <v>16</v>
      </c>
      <c r="C23" s="100" t="str">
        <f>ttxd_xmt_data!H24</f>
        <v>Máy Đô san</v>
      </c>
      <c r="D23" s="100">
        <f>ttxd_xmt_data!I24</f>
        <v>2</v>
      </c>
      <c r="E23" s="100" t="str">
        <f>ttxd_xmt_data!L24</f>
        <v/>
      </c>
      <c r="F23" s="100" t="str">
        <f>TEXT(ttxd_xmt_data!M24/(24*60*60),"[h]:mm")</f>
        <v>0:00</v>
      </c>
      <c r="G23" s="100" t="str">
        <f>ttxd_xmt_data!N24</f>
        <v/>
      </c>
      <c r="H23" s="100" t="str">
        <f>ttxd_xmt_data!O24</f>
        <v/>
      </c>
      <c r="I23" s="100"/>
      <c r="J23" s="100"/>
      <c r="K23" s="100">
        <f>ttxd_xmt_data!J24</f>
        <v>23</v>
      </c>
      <c r="L23" s="100"/>
      <c r="M23" s="100"/>
      <c r="N23" s="101"/>
    </row>
    <row r="24" spans="2:14" x14ac:dyDescent="0.25">
      <c r="B24" s="102">
        <f>ttxd_xmt_data!G25</f>
        <v>17</v>
      </c>
      <c r="C24" s="100" t="str">
        <f>ttxd_xmt_data!H25</f>
        <v>Máy D-4</v>
      </c>
      <c r="D24" s="100">
        <f>ttxd_xmt_data!I25</f>
        <v>2</v>
      </c>
      <c r="E24" s="100" t="str">
        <f>ttxd_xmt_data!L25</f>
        <v/>
      </c>
      <c r="F24" s="100" t="str">
        <f>TEXT(ttxd_xmt_data!M25/(24*60*60),"[h]:mm")</f>
        <v>0:00</v>
      </c>
      <c r="G24" s="100" t="str">
        <f>ttxd_xmt_data!N25</f>
        <v/>
      </c>
      <c r="H24" s="100" t="str">
        <f>ttxd_xmt_data!O25</f>
        <v/>
      </c>
      <c r="I24" s="100"/>
      <c r="J24" s="100"/>
      <c r="K24" s="100">
        <f>ttxd_xmt_data!J25</f>
        <v>20</v>
      </c>
      <c r="L24" s="100"/>
      <c r="M24" s="100"/>
      <c r="N24" s="101"/>
    </row>
    <row r="25" spans="2:14" x14ac:dyDescent="0.25">
      <c r="B25" s="102">
        <f>ttxd_xmt_data!G26</f>
        <v>18</v>
      </c>
      <c r="C25" s="100" t="str">
        <f>ttxd_xmt_data!H26</f>
        <v>Máy bơm 80CYZ</v>
      </c>
      <c r="D25" s="100">
        <f>ttxd_xmt_data!I26</f>
        <v>1</v>
      </c>
      <c r="E25" s="100" t="str">
        <f>ttxd_xmt_data!L26</f>
        <v/>
      </c>
      <c r="F25" s="100" t="str">
        <f>TEXT(ttxd_xmt_data!M26/(24*60*60),"[h]:mm")</f>
        <v>0:00</v>
      </c>
      <c r="G25" s="100" t="str">
        <f>ttxd_xmt_data!N26</f>
        <v/>
      </c>
      <c r="H25" s="100" t="str">
        <f>ttxd_xmt_data!O26</f>
        <v/>
      </c>
      <c r="I25" s="100"/>
      <c r="J25" s="100"/>
      <c r="K25" s="100">
        <f>ttxd_xmt_data!J26</f>
        <v>20</v>
      </c>
      <c r="L25" s="100"/>
      <c r="M25" s="100"/>
      <c r="N25" s="101"/>
    </row>
    <row r="26" spans="2:14" x14ac:dyDescent="0.25">
      <c r="B26" s="102">
        <f>ttxd_xmt_data!G27</f>
        <v>19</v>
      </c>
      <c r="C26" s="100" t="str">
        <f>ttxd_xmt_data!H27</f>
        <v>Máy bơm 60m3/h</v>
      </c>
      <c r="D26" s="100">
        <f>ttxd_xmt_data!I27</f>
        <v>1</v>
      </c>
      <c r="E26" s="100" t="str">
        <f>ttxd_xmt_data!L27</f>
        <v/>
      </c>
      <c r="F26" s="100" t="str">
        <f>TEXT(ttxd_xmt_data!M27/(24*60*60),"[h]:mm")</f>
        <v>0:00</v>
      </c>
      <c r="G26" s="100" t="str">
        <f>ttxd_xmt_data!N27</f>
        <v/>
      </c>
      <c r="H26" s="100" t="str">
        <f>ttxd_xmt_data!O27</f>
        <v/>
      </c>
      <c r="I26" s="100"/>
      <c r="J26" s="100"/>
      <c r="K26" s="100">
        <f>ttxd_xmt_data!J27</f>
        <v>8</v>
      </c>
      <c r="L26" s="100"/>
      <c r="M26" s="100"/>
      <c r="N26" s="101"/>
    </row>
    <row r="27" spans="2:14" x14ac:dyDescent="0.25">
      <c r="B27" s="102">
        <f>ttxd_xmt_data!G28</f>
        <v>20</v>
      </c>
      <c r="C27" s="100" t="str">
        <f>ttxd_xmt_data!H28</f>
        <v>Máy AS-110</v>
      </c>
      <c r="D27" s="100">
        <f>ttxd_xmt_data!I28</f>
        <v>1</v>
      </c>
      <c r="E27" s="100" t="str">
        <f>ttxd_xmt_data!L28</f>
        <v/>
      </c>
      <c r="F27" s="100" t="str">
        <f>TEXT(ttxd_xmt_data!M28/(24*60*60),"[h]:mm")</f>
        <v>0:00</v>
      </c>
      <c r="G27" s="100" t="str">
        <f>ttxd_xmt_data!N28</f>
        <v/>
      </c>
      <c r="H27" s="100" t="str">
        <f>ttxd_xmt_data!O28</f>
        <v/>
      </c>
      <c r="I27" s="100"/>
      <c r="J27" s="100"/>
      <c r="K27" s="100">
        <f>ttxd_xmt_data!J28</f>
        <v>19</v>
      </c>
      <c r="L27" s="100"/>
      <c r="M27" s="100"/>
      <c r="N27" s="101"/>
    </row>
    <row r="28" spans="2:14" x14ac:dyDescent="0.25">
      <c r="B28" s="102">
        <f>ttxd_xmt_data!G29</f>
        <v>21</v>
      </c>
      <c r="C28" s="100" t="str">
        <f>ttxd_xmt_data!H29</f>
        <v>Máy 1 D6</v>
      </c>
      <c r="D28" s="100">
        <f>ttxd_xmt_data!I29</f>
        <v>3</v>
      </c>
      <c r="E28" s="100" t="str">
        <f>ttxd_xmt_data!L29</f>
        <v/>
      </c>
      <c r="F28" s="100" t="str">
        <f>TEXT(ttxd_xmt_data!M29/(24*60*60),"[h]:mm")</f>
        <v>0:00</v>
      </c>
      <c r="G28" s="100" t="str">
        <f>ttxd_xmt_data!N29</f>
        <v/>
      </c>
      <c r="H28" s="100" t="str">
        <f>ttxd_xmt_data!O29</f>
        <v/>
      </c>
      <c r="I28" s="100"/>
      <c r="J28" s="100"/>
      <c r="K28" s="100">
        <f>ttxd_xmt_data!J29</f>
        <v>17</v>
      </c>
      <c r="L28" s="100"/>
      <c r="M28" s="100"/>
      <c r="N28" s="101"/>
    </row>
    <row r="29" spans="2:14" x14ac:dyDescent="0.25">
      <c r="B29" s="102">
        <f>ttxd_xmt_data!G30</f>
        <v>22</v>
      </c>
      <c r="C29" s="100" t="str">
        <f>ttxd_xmt_data!H30</f>
        <v>LISTERTTER</v>
      </c>
      <c r="D29" s="100">
        <f>ttxd_xmt_data!I30</f>
        <v>6</v>
      </c>
      <c r="E29" s="100" t="str">
        <f>ttxd_xmt_data!L30</f>
        <v/>
      </c>
      <c r="F29" s="100" t="str">
        <f>TEXT(ttxd_xmt_data!M30/(24*60*60),"[h]:mm")</f>
        <v>0:00</v>
      </c>
      <c r="G29" s="100" t="str">
        <f>ttxd_xmt_data!N30</f>
        <v/>
      </c>
      <c r="H29" s="100" t="str">
        <f>ttxd_xmt_data!O30</f>
        <v/>
      </c>
      <c r="I29" s="100"/>
      <c r="J29" s="100"/>
      <c r="K29" s="100">
        <f>ttxd_xmt_data!J30</f>
        <v>5</v>
      </c>
      <c r="L29" s="100"/>
      <c r="M29" s="100"/>
      <c r="N29" s="101"/>
    </row>
    <row r="30" spans="2:14" x14ac:dyDescent="0.25">
      <c r="B30" s="102">
        <f>ttxd_xmt_data!G31</f>
        <v>23</v>
      </c>
      <c r="C30" s="100" t="str">
        <f>ttxd_xmt_data!H31</f>
        <v>Kimosa</v>
      </c>
      <c r="D30" s="100">
        <f>ttxd_xmt_data!I31</f>
        <v>26</v>
      </c>
      <c r="E30" s="100" t="str">
        <f>ttxd_xmt_data!L31</f>
        <v/>
      </c>
      <c r="F30" s="100" t="str">
        <f>TEXT(ttxd_xmt_data!M31/(24*60*60),"[h]:mm")</f>
        <v>0:00</v>
      </c>
      <c r="G30" s="100" t="str">
        <f>ttxd_xmt_data!N31</f>
        <v/>
      </c>
      <c r="H30" s="100" t="str">
        <f>ttxd_xmt_data!O31</f>
        <v/>
      </c>
      <c r="I30" s="100"/>
      <c r="J30" s="100"/>
      <c r="K30" s="100">
        <f>ttxd_xmt_data!J31</f>
        <v>6</v>
      </c>
      <c r="L30" s="100"/>
      <c r="M30" s="100"/>
      <c r="N30" s="101"/>
    </row>
    <row r="31" spans="2:14" x14ac:dyDescent="0.25">
      <c r="B31" s="102">
        <f>ttxd_xmt_data!G32</f>
        <v>24</v>
      </c>
      <c r="C31" s="100" t="str">
        <f>ttxd_xmt_data!H32</f>
        <v>Kano</v>
      </c>
      <c r="D31" s="100">
        <f>ttxd_xmt_data!I32</f>
        <v>2</v>
      </c>
      <c r="E31" s="100" t="str">
        <f>ttxd_xmt_data!L32</f>
        <v/>
      </c>
      <c r="F31" s="100" t="str">
        <f>TEXT(ttxd_xmt_data!M32/(24*60*60),"[h]:mm")</f>
        <v>0:00</v>
      </c>
      <c r="G31" s="100" t="str">
        <f>ttxd_xmt_data!N32</f>
        <v/>
      </c>
      <c r="H31" s="100" t="str">
        <f>ttxd_xmt_data!O32</f>
        <v/>
      </c>
      <c r="I31" s="100"/>
      <c r="J31" s="100"/>
      <c r="K31" s="100">
        <f>ttxd_xmt_data!J32</f>
        <v>4</v>
      </c>
      <c r="L31" s="100"/>
      <c r="M31" s="100"/>
      <c r="N31" s="101"/>
    </row>
    <row r="32" spans="2:14" x14ac:dyDescent="0.25">
      <c r="B32" s="102">
        <f>ttxd_xmt_data!G33</f>
        <v>25</v>
      </c>
      <c r="C32" s="100" t="str">
        <f>ttxd_xmt_data!H33</f>
        <v>KAMA-50MFD</v>
      </c>
      <c r="D32" s="100">
        <f>ttxd_xmt_data!I33</f>
        <v>1</v>
      </c>
      <c r="E32" s="100" t="str">
        <f>ttxd_xmt_data!L33</f>
        <v/>
      </c>
      <c r="F32" s="100" t="str">
        <f>TEXT(ttxd_xmt_data!M33/(24*60*60),"[h]:mm")</f>
        <v>0:00</v>
      </c>
      <c r="G32" s="100" t="str">
        <f>ttxd_xmt_data!N33</f>
        <v/>
      </c>
      <c r="H32" s="100" t="str">
        <f>ttxd_xmt_data!O33</f>
        <v/>
      </c>
      <c r="I32" s="100"/>
      <c r="J32" s="100"/>
      <c r="K32" s="100">
        <f>ttxd_xmt_data!J33</f>
        <v>3</v>
      </c>
      <c r="L32" s="100"/>
      <c r="M32" s="100"/>
      <c r="N32" s="101"/>
    </row>
    <row r="33" spans="2:14" x14ac:dyDescent="0.25">
      <c r="B33" s="102">
        <f>ttxd_xmt_data!G34</f>
        <v>26</v>
      </c>
      <c r="C33" s="100" t="str">
        <f>ttxd_xmt_data!H34</f>
        <v>IV-40</v>
      </c>
      <c r="D33" s="100">
        <f>ttxd_xmt_data!I34</f>
        <v>4</v>
      </c>
      <c r="E33" s="100" t="str">
        <f>ttxd_xmt_data!L34</f>
        <v/>
      </c>
      <c r="F33" s="100" t="str">
        <f>TEXT(ttxd_xmt_data!M34/(24*60*60),"[h]:mm")</f>
        <v>0:00</v>
      </c>
      <c r="G33" s="100" t="str">
        <f>ttxd_xmt_data!N34</f>
        <v/>
      </c>
      <c r="H33" s="100" t="str">
        <f>ttxd_xmt_data!O34</f>
        <v/>
      </c>
      <c r="I33" s="100"/>
      <c r="J33" s="100"/>
      <c r="K33" s="100">
        <f>ttxd_xmt_data!J34</f>
        <v>13</v>
      </c>
      <c r="L33" s="100"/>
      <c r="M33" s="100"/>
      <c r="N33" s="101"/>
    </row>
    <row r="34" spans="2:14" x14ac:dyDescent="0.25">
      <c r="B34" s="102">
        <f>ttxd_xmt_data!G35</f>
        <v>27</v>
      </c>
      <c r="C34" s="100" t="str">
        <f>ttxd_xmt_data!H35</f>
        <v>Huyn đai (m_diezel)</v>
      </c>
      <c r="D34" s="100">
        <f>ttxd_xmt_data!I35</f>
        <v>1</v>
      </c>
      <c r="E34" s="100" t="str">
        <f>ttxd_xmt_data!L35</f>
        <v/>
      </c>
      <c r="F34" s="100" t="str">
        <f>TEXT(ttxd_xmt_data!M35/(24*60*60),"[h]:mm")</f>
        <v>0:00</v>
      </c>
      <c r="G34" s="100" t="str">
        <f>ttxd_xmt_data!N35</f>
        <v/>
      </c>
      <c r="H34" s="100" t="str">
        <f>ttxd_xmt_data!O35</f>
        <v/>
      </c>
      <c r="I34" s="100"/>
      <c r="J34" s="100"/>
      <c r="K34" s="100">
        <f>ttxd_xmt_data!J35</f>
        <v>30</v>
      </c>
      <c r="L34" s="100"/>
      <c r="M34" s="100"/>
      <c r="N34" s="101"/>
    </row>
    <row r="35" spans="2:14" x14ac:dyDescent="0.25">
      <c r="B35" s="102">
        <f>ttxd_xmt_data!G36</f>
        <v>28</v>
      </c>
      <c r="C35" s="100" t="str">
        <f>ttxd_xmt_data!H36</f>
        <v>HT5F-10</v>
      </c>
      <c r="D35" s="100">
        <f>ttxd_xmt_data!I36</f>
        <v>1</v>
      </c>
      <c r="E35" s="100" t="str">
        <f>ttxd_xmt_data!L36</f>
        <v/>
      </c>
      <c r="F35" s="100" t="str">
        <f>TEXT(ttxd_xmt_data!M36/(24*60*60),"[h]:mm")</f>
        <v>0:00</v>
      </c>
      <c r="G35" s="100" t="str">
        <f>ttxd_xmt_data!N36</f>
        <v/>
      </c>
      <c r="H35" s="100" t="str">
        <f>ttxd_xmt_data!O36</f>
        <v/>
      </c>
      <c r="I35" s="100"/>
      <c r="J35" s="100"/>
      <c r="K35" s="100">
        <f>ttxd_xmt_data!J36</f>
        <v>22</v>
      </c>
      <c r="L35" s="100"/>
      <c r="M35" s="100"/>
      <c r="N35" s="101"/>
    </row>
    <row r="36" spans="2:14" x14ac:dyDescent="0.25">
      <c r="B36" s="102">
        <f>ttxd_xmt_data!G37</f>
        <v>29</v>
      </c>
      <c r="C36" s="100" t="str">
        <f>ttxd_xmt_data!H37</f>
        <v>HP 163 CM</v>
      </c>
      <c r="D36" s="100">
        <f>ttxd_xmt_data!I37</f>
        <v>1</v>
      </c>
      <c r="E36" s="100" t="str">
        <f>ttxd_xmt_data!L37</f>
        <v/>
      </c>
      <c r="F36" s="100" t="str">
        <f>TEXT(ttxd_xmt_data!M37/(24*60*60),"[h]:mm")</f>
        <v>0:00</v>
      </c>
      <c r="G36" s="100" t="str">
        <f>ttxd_xmt_data!N37</f>
        <v/>
      </c>
      <c r="H36" s="100" t="str">
        <f>ttxd_xmt_data!O37</f>
        <v/>
      </c>
      <c r="I36" s="100"/>
      <c r="J36" s="100"/>
      <c r="K36" s="100">
        <f>ttxd_xmt_data!J37</f>
        <v>23</v>
      </c>
      <c r="L36" s="100"/>
      <c r="M36" s="100"/>
      <c r="N36" s="101"/>
    </row>
    <row r="37" spans="2:14" x14ac:dyDescent="0.25">
      <c r="B37" s="102">
        <f>ttxd_xmt_data!G38</f>
        <v>30</v>
      </c>
      <c r="C37" s="100" t="str">
        <f>ttxd_xmt_data!H38</f>
        <v>Hexikino</v>
      </c>
      <c r="D37" s="100">
        <f>ttxd_xmt_data!I38</f>
        <v>1</v>
      </c>
      <c r="E37" s="100" t="str">
        <f>ttxd_xmt_data!L38</f>
        <v/>
      </c>
      <c r="F37" s="100" t="str">
        <f>TEXT(ttxd_xmt_data!M38/(24*60*60),"[h]:mm")</f>
        <v>0:00</v>
      </c>
      <c r="G37" s="100" t="str">
        <f>ttxd_xmt_data!N38</f>
        <v/>
      </c>
      <c r="H37" s="100" t="str">
        <f>ttxd_xmt_data!O38</f>
        <v/>
      </c>
      <c r="I37" s="100"/>
      <c r="J37" s="100"/>
      <c r="K37" s="100">
        <f>ttxd_xmt_data!J38</f>
        <v>8</v>
      </c>
      <c r="L37" s="100"/>
      <c r="M37" s="100"/>
      <c r="N37" s="101"/>
    </row>
    <row r="38" spans="2:14" x14ac:dyDescent="0.25">
      <c r="B38" s="102">
        <f>ttxd_xmt_data!G39</f>
        <v>31</v>
      </c>
      <c r="C38" s="100" t="str">
        <f>ttxd_xmt_data!H39</f>
        <v>Hasbinger</v>
      </c>
      <c r="D38" s="100">
        <f>ttxd_xmt_data!I39</f>
        <v>1</v>
      </c>
      <c r="E38" s="100" t="str">
        <f>ttxd_xmt_data!L39</f>
        <v/>
      </c>
      <c r="F38" s="100" t="str">
        <f>TEXT(ttxd_xmt_data!M39/(24*60*60),"[h]:mm")</f>
        <v>0:00</v>
      </c>
      <c r="G38" s="100" t="str">
        <f>ttxd_xmt_data!N39</f>
        <v/>
      </c>
      <c r="H38" s="100" t="str">
        <f>ttxd_xmt_data!O39</f>
        <v/>
      </c>
      <c r="I38" s="100"/>
      <c r="J38" s="100"/>
      <c r="K38" s="100">
        <f>ttxd_xmt_data!J39</f>
        <v>10</v>
      </c>
      <c r="L38" s="100"/>
      <c r="M38" s="100"/>
      <c r="N38" s="101"/>
    </row>
    <row r="39" spans="2:14" x14ac:dyDescent="0.25">
      <c r="B39" s="102">
        <f>ttxd_xmt_data!G40</f>
        <v>32</v>
      </c>
      <c r="C39" s="100" t="str">
        <f>ttxd_xmt_data!H40</f>
        <v>GW167P</v>
      </c>
      <c r="D39" s="100">
        <f>ttxd_xmt_data!I40</f>
        <v>1</v>
      </c>
      <c r="E39" s="100" t="str">
        <f>ttxd_xmt_data!L40</f>
        <v/>
      </c>
      <c r="F39" s="100" t="str">
        <f>TEXT(ttxd_xmt_data!M40/(24*60*60),"[h]:mm")</f>
        <v>0:00</v>
      </c>
      <c r="G39" s="100" t="str">
        <f>ttxd_xmt_data!N40</f>
        <v/>
      </c>
      <c r="H39" s="100" t="str">
        <f>ttxd_xmt_data!O40</f>
        <v/>
      </c>
      <c r="I39" s="100"/>
      <c r="J39" s="100"/>
      <c r="K39" s="100">
        <f>ttxd_xmt_data!J40</f>
        <v>34</v>
      </c>
      <c r="L39" s="100"/>
      <c r="M39" s="100"/>
      <c r="N39" s="101"/>
    </row>
    <row r="40" spans="2:14" x14ac:dyDescent="0.25">
      <c r="B40" s="102">
        <f>ttxd_xmt_data!G41</f>
        <v>33</v>
      </c>
      <c r="C40" s="100" t="str">
        <f>ttxd_xmt_data!H41</f>
        <v>GW 95P</v>
      </c>
      <c r="D40" s="100">
        <f>ttxd_xmt_data!I41</f>
        <v>1</v>
      </c>
      <c r="E40" s="100" t="str">
        <f>ttxd_xmt_data!L41</f>
        <v/>
      </c>
      <c r="F40" s="100" t="str">
        <f>TEXT(ttxd_xmt_data!M41/(24*60*60),"[h]:mm")</f>
        <v>0:00</v>
      </c>
      <c r="G40" s="100" t="str">
        <f>ttxd_xmt_data!N41</f>
        <v/>
      </c>
      <c r="H40" s="100" t="str">
        <f>ttxd_xmt_data!O41</f>
        <v/>
      </c>
      <c r="I40" s="100"/>
      <c r="J40" s="100"/>
      <c r="K40" s="100">
        <f>ttxd_xmt_data!J41</f>
        <v>20</v>
      </c>
      <c r="L40" s="100"/>
      <c r="M40" s="100"/>
      <c r="N40" s="101"/>
    </row>
    <row r="41" spans="2:14" x14ac:dyDescent="0.25">
      <c r="B41" s="102">
        <f>ttxd_xmt_data!G42</f>
        <v>34</v>
      </c>
      <c r="C41" s="100" t="str">
        <f>ttxd_xmt_data!H42</f>
        <v>ECP-200</v>
      </c>
      <c r="D41" s="100">
        <f>ttxd_xmt_data!I42</f>
        <v>1</v>
      </c>
      <c r="E41" s="100" t="str">
        <f>ttxd_xmt_data!L42</f>
        <v/>
      </c>
      <c r="F41" s="100" t="str">
        <f>TEXT(ttxd_xmt_data!M42/(24*60*60),"[h]:mm")</f>
        <v>0:00</v>
      </c>
      <c r="G41" s="100" t="str">
        <f>ttxd_xmt_data!N42</f>
        <v/>
      </c>
      <c r="H41" s="100" t="str">
        <f>ttxd_xmt_data!O42</f>
        <v/>
      </c>
      <c r="I41" s="100"/>
      <c r="J41" s="100"/>
      <c r="K41" s="100">
        <f>ttxd_xmt_data!J42</f>
        <v>60</v>
      </c>
      <c r="L41" s="100"/>
      <c r="M41" s="100"/>
      <c r="N41" s="101"/>
    </row>
    <row r="42" spans="2:14" x14ac:dyDescent="0.25">
      <c r="B42" s="102">
        <f>ttxd_xmt_data!G43</f>
        <v>35</v>
      </c>
      <c r="C42" s="100" t="str">
        <f>ttxd_xmt_data!H43</f>
        <v>ECB - 13km</v>
      </c>
      <c r="D42" s="100">
        <f>ttxd_xmt_data!I43</f>
        <v>1</v>
      </c>
      <c r="E42" s="100" t="str">
        <f>ttxd_xmt_data!L43</f>
        <v/>
      </c>
      <c r="F42" s="100" t="str">
        <f>TEXT(ttxd_xmt_data!M43/(24*60*60),"[h]:mm")</f>
        <v>0:00</v>
      </c>
      <c r="G42" s="100" t="str">
        <f>ttxd_xmt_data!N43</f>
        <v/>
      </c>
      <c r="H42" s="100" t="str">
        <f>ttxd_xmt_data!O43</f>
        <v/>
      </c>
      <c r="I42" s="100"/>
      <c r="J42" s="100"/>
      <c r="K42" s="100">
        <f>ttxd_xmt_data!J43</f>
        <v>11</v>
      </c>
      <c r="L42" s="100"/>
      <c r="M42" s="100"/>
      <c r="N42" s="101"/>
    </row>
    <row r="43" spans="2:14" x14ac:dyDescent="0.25">
      <c r="B43" s="102">
        <f>ttxd_xmt_data!G44</f>
        <v>36</v>
      </c>
      <c r="C43" s="100" t="str">
        <f>ttxd_xmt_data!H44</f>
        <v>Đông Phong 75</v>
      </c>
      <c r="D43" s="100">
        <f>ttxd_xmt_data!I44</f>
        <v>3</v>
      </c>
      <c r="E43" s="100" t="str">
        <f>ttxd_xmt_data!L44</f>
        <v/>
      </c>
      <c r="F43" s="100" t="str">
        <f>TEXT(ttxd_xmt_data!M44/(24*60*60),"[h]:mm")</f>
        <v>0:00</v>
      </c>
      <c r="G43" s="100" t="str">
        <f>ttxd_xmt_data!N44</f>
        <v/>
      </c>
      <c r="H43" s="100" t="str">
        <f>ttxd_xmt_data!O44</f>
        <v/>
      </c>
      <c r="I43" s="100"/>
      <c r="J43" s="100"/>
      <c r="K43" s="100">
        <f>ttxd_xmt_data!J44</f>
        <v>30</v>
      </c>
      <c r="L43" s="100"/>
      <c r="M43" s="100"/>
      <c r="N43" s="101"/>
    </row>
    <row r="44" spans="2:14" x14ac:dyDescent="0.25">
      <c r="B44" s="102">
        <f>ttxd_xmt_data!G45</f>
        <v>37</v>
      </c>
      <c r="C44" s="100" t="str">
        <f>ttxd_xmt_data!H45</f>
        <v>DHY</v>
      </c>
      <c r="D44" s="100">
        <f>ttxd_xmt_data!I45</f>
        <v>1</v>
      </c>
      <c r="E44" s="100" t="str">
        <f>ttxd_xmt_data!L45</f>
        <v/>
      </c>
      <c r="F44" s="100" t="str">
        <f>TEXT(ttxd_xmt_data!M45/(24*60*60),"[h]:mm")</f>
        <v>0:00</v>
      </c>
      <c r="G44" s="100" t="str">
        <f>ttxd_xmt_data!N45</f>
        <v/>
      </c>
      <c r="H44" s="100" t="str">
        <f>ttxd_xmt_data!O45</f>
        <v/>
      </c>
      <c r="I44" s="100"/>
      <c r="J44" s="100"/>
      <c r="K44" s="100">
        <f>ttxd_xmt_data!J45</f>
        <v>9</v>
      </c>
      <c r="L44" s="100"/>
      <c r="M44" s="100"/>
      <c r="N44" s="101"/>
    </row>
    <row r="45" spans="2:14" x14ac:dyDescent="0.25">
      <c r="B45" s="102">
        <f>ttxd_xmt_data!G46</f>
        <v>38</v>
      </c>
      <c r="C45" s="100" t="str">
        <f>ttxd_xmt_data!H46</f>
        <v>CU min (máy diezel)</v>
      </c>
      <c r="D45" s="100">
        <f>ttxd_xmt_data!I46</f>
        <v>2</v>
      </c>
      <c r="E45" s="100" t="str">
        <f>ttxd_xmt_data!L46</f>
        <v/>
      </c>
      <c r="F45" s="100" t="str">
        <f>TEXT(ttxd_xmt_data!M46/(24*60*60),"[h]:mm")</f>
        <v>0:00</v>
      </c>
      <c r="G45" s="100" t="str">
        <f>ttxd_xmt_data!N46</f>
        <v/>
      </c>
      <c r="H45" s="100" t="str">
        <f>ttxd_xmt_data!O46</f>
        <v/>
      </c>
      <c r="I45" s="100"/>
      <c r="J45" s="100"/>
      <c r="K45" s="100">
        <f>ttxd_xmt_data!J46</f>
        <v>49</v>
      </c>
      <c r="L45" s="100"/>
      <c r="M45" s="100"/>
      <c r="N45" s="101"/>
    </row>
    <row r="46" spans="2:14" x14ac:dyDescent="0.25">
      <c r="B46" s="102">
        <f>ttxd_xmt_data!G47</f>
        <v>39</v>
      </c>
      <c r="C46" s="100" t="str">
        <f>ttxd_xmt_data!H47</f>
        <v>CU min</v>
      </c>
      <c r="D46" s="100">
        <f>ttxd_xmt_data!I47</f>
        <v>1</v>
      </c>
      <c r="E46" s="100" t="str">
        <f>ttxd_xmt_data!L47</f>
        <v/>
      </c>
      <c r="F46" s="100" t="str">
        <f>TEXT(ttxd_xmt_data!M47/(24*60*60),"[h]:mm")</f>
        <v>0:00</v>
      </c>
      <c r="G46" s="100" t="str">
        <f>ttxd_xmt_data!N47</f>
        <v/>
      </c>
      <c r="H46" s="100" t="str">
        <f>ttxd_xmt_data!O47</f>
        <v/>
      </c>
      <c r="I46" s="100"/>
      <c r="J46" s="100"/>
      <c r="K46" s="100">
        <f>ttxd_xmt_data!J47</f>
        <v>16</v>
      </c>
      <c r="L46" s="100"/>
      <c r="M46" s="100"/>
      <c r="N46" s="101"/>
    </row>
    <row r="47" spans="2:14" x14ac:dyDescent="0.25">
      <c r="B47" s="102">
        <f>ttxd_xmt_data!G48</f>
        <v>40</v>
      </c>
      <c r="C47" s="100" t="str">
        <f>ttxd_xmt_data!H48</f>
        <v>AD75</v>
      </c>
      <c r="D47" s="100">
        <f>ttxd_xmt_data!I48</f>
        <v>1</v>
      </c>
      <c r="E47" s="100" t="str">
        <f>ttxd_xmt_data!L48</f>
        <v/>
      </c>
      <c r="F47" s="100" t="str">
        <f>TEXT(ttxd_xmt_data!M48/(24*60*60),"[h]:mm")</f>
        <v>0:00</v>
      </c>
      <c r="G47" s="100" t="str">
        <f>ttxd_xmt_data!N48</f>
        <v/>
      </c>
      <c r="H47" s="100" t="str">
        <f>ttxd_xmt_data!O48</f>
        <v/>
      </c>
      <c r="I47" s="100"/>
      <c r="J47" s="100"/>
      <c r="K47" s="100">
        <f>ttxd_xmt_data!J48</f>
        <v>29</v>
      </c>
      <c r="L47" s="100"/>
      <c r="M47" s="100"/>
      <c r="N47" s="101"/>
    </row>
    <row r="48" spans="2:14" x14ac:dyDescent="0.25">
      <c r="B48" s="102">
        <f>ttxd_xmt_data!G49</f>
        <v>41</v>
      </c>
      <c r="C48" s="100" t="str">
        <f>ttxd_xmt_data!H49</f>
        <v>AD-50</v>
      </c>
      <c r="D48" s="100">
        <f>ttxd_xmt_data!I49</f>
        <v>14</v>
      </c>
      <c r="E48" s="100" t="str">
        <f>ttxd_xmt_data!L49</f>
        <v/>
      </c>
      <c r="F48" s="100" t="str">
        <f>TEXT(ttxd_xmt_data!M49/(24*60*60),"[h]:mm")</f>
        <v>0:00</v>
      </c>
      <c r="G48" s="100" t="str">
        <f>ttxd_xmt_data!N49</f>
        <v/>
      </c>
      <c r="H48" s="100" t="str">
        <f>ttxd_xmt_data!O49</f>
        <v/>
      </c>
      <c r="I48" s="100"/>
      <c r="J48" s="100"/>
      <c r="K48" s="100">
        <f>ttxd_xmt_data!J49</f>
        <v>27</v>
      </c>
      <c r="L48" s="100"/>
      <c r="M48" s="100"/>
      <c r="N48" s="101"/>
    </row>
    <row r="49" spans="2:14" x14ac:dyDescent="0.25">
      <c r="B49" s="102">
        <f>ttxd_xmt_data!G50</f>
        <v>42</v>
      </c>
      <c r="C49" s="100" t="str">
        <f>ttxd_xmt_data!H50</f>
        <v>AD-30</v>
      </c>
      <c r="D49" s="100">
        <f>ttxd_xmt_data!I50</f>
        <v>16</v>
      </c>
      <c r="E49" s="100" t="str">
        <f>ttxd_xmt_data!L50</f>
        <v/>
      </c>
      <c r="F49" s="100" t="str">
        <f>TEXT(ttxd_xmt_data!M50/(24*60*60),"[h]:mm")</f>
        <v>0:00</v>
      </c>
      <c r="G49" s="100" t="str">
        <f>ttxd_xmt_data!N50</f>
        <v/>
      </c>
      <c r="H49" s="100" t="str">
        <f>ttxd_xmt_data!O50</f>
        <v/>
      </c>
      <c r="I49" s="100"/>
      <c r="J49" s="100"/>
      <c r="K49" s="100">
        <f>ttxd_xmt_data!J50</f>
        <v>17</v>
      </c>
      <c r="L49" s="100"/>
      <c r="M49" s="100"/>
      <c r="N49" s="101"/>
    </row>
    <row r="50" spans="2:14" x14ac:dyDescent="0.25">
      <c r="B50" s="102">
        <f>ttxd_xmt_data!G51</f>
        <v>43</v>
      </c>
      <c r="C50" s="100" t="str">
        <f>ttxd_xmt_data!H51</f>
        <v>AD-20</v>
      </c>
      <c r="D50" s="100">
        <f>ttxd_xmt_data!I51</f>
        <v>17</v>
      </c>
      <c r="E50" s="100" t="str">
        <f>ttxd_xmt_data!L51</f>
        <v/>
      </c>
      <c r="F50" s="100" t="str">
        <f>TEXT(ttxd_xmt_data!M51/(24*60*60),"[h]:mm")</f>
        <v>0:00</v>
      </c>
      <c r="G50" s="100" t="str">
        <f>ttxd_xmt_data!N51</f>
        <v/>
      </c>
      <c r="H50" s="100" t="str">
        <f>ttxd_xmt_data!O51</f>
        <v/>
      </c>
      <c r="I50" s="100"/>
      <c r="J50" s="100"/>
      <c r="K50" s="100">
        <f>ttxd_xmt_data!J51</f>
        <v>12</v>
      </c>
      <c r="L50" s="100"/>
      <c r="M50" s="100"/>
      <c r="N50" s="101"/>
    </row>
    <row r="51" spans="2:14" x14ac:dyDescent="0.25">
      <c r="B51" s="102">
        <f>ttxd_xmt_data!G52</f>
        <v>44</v>
      </c>
      <c r="C51" s="100" t="str">
        <f>ttxd_xmt_data!H52</f>
        <v>AD-10</v>
      </c>
      <c r="D51" s="100">
        <f>ttxd_xmt_data!I52</f>
        <v>23</v>
      </c>
      <c r="E51" s="100" t="str">
        <f>ttxd_xmt_data!L52</f>
        <v/>
      </c>
      <c r="F51" s="100" t="str">
        <f>TEXT(ttxd_xmt_data!M52/(24*60*60),"[h]:mm")</f>
        <v>0:00</v>
      </c>
      <c r="G51" s="100" t="str">
        <f>ttxd_xmt_data!N52</f>
        <v/>
      </c>
      <c r="H51" s="100" t="str">
        <f>ttxd_xmt_data!O52</f>
        <v/>
      </c>
      <c r="I51" s="100"/>
      <c r="J51" s="100"/>
      <c r="K51" s="100">
        <f>ttxd_xmt_data!J52</f>
        <v>6</v>
      </c>
      <c r="L51" s="100"/>
      <c r="M51" s="100"/>
      <c r="N51" s="101"/>
    </row>
    <row r="52" spans="2:14" x14ac:dyDescent="0.25">
      <c r="B52" s="102">
        <f>ttxd_xmt_data!G53</f>
        <v>45</v>
      </c>
      <c r="C52" s="100" t="str">
        <f>ttxd_xmt_data!H53</f>
        <v>250 KW A</v>
      </c>
      <c r="D52" s="100">
        <f>ttxd_xmt_data!I53</f>
        <v>3</v>
      </c>
      <c r="E52" s="100" t="str">
        <f>ttxd_xmt_data!L53</f>
        <v/>
      </c>
      <c r="F52" s="100" t="str">
        <f>TEXT(ttxd_xmt_data!M53/(24*60*60),"[h]:mm")</f>
        <v>0:00</v>
      </c>
      <c r="G52" s="100" t="str">
        <f>ttxd_xmt_data!N53</f>
        <v/>
      </c>
      <c r="H52" s="100" t="str">
        <f>ttxd_xmt_data!O53</f>
        <v/>
      </c>
      <c r="I52" s="100"/>
      <c r="J52" s="100"/>
      <c r="K52" s="100">
        <f>ttxd_xmt_data!J53</f>
        <v>49</v>
      </c>
      <c r="L52" s="100"/>
      <c r="M52" s="100"/>
      <c r="N52" s="101"/>
    </row>
    <row r="53" spans="2:14" s="22" customFormat="1" ht="14.25" x14ac:dyDescent="0.25">
      <c r="B53" s="28">
        <f>ttxd_xmt_data!G54</f>
        <v>1</v>
      </c>
      <c r="C53" s="84" t="str">
        <f>ttxd_xmt_data!H54</f>
        <v>MAY_CHAY_XANG</v>
      </c>
      <c r="D53" s="84">
        <f>ttxd_xmt_data!I54</f>
        <v>170</v>
      </c>
      <c r="E53" s="84" t="str">
        <f>ttxd_xmt_data!L54</f>
        <v/>
      </c>
      <c r="F53" s="84" t="str">
        <f>TEXT(ttxd_xmt_data!M54/(24*60*60),"[h]:mm")</f>
        <v>0:00</v>
      </c>
      <c r="G53" s="84" t="str">
        <f>ttxd_xmt_data!N54</f>
        <v/>
      </c>
      <c r="H53" s="84" t="str">
        <f>ttxd_xmt_data!O54</f>
        <v/>
      </c>
      <c r="I53" s="84"/>
      <c r="J53" s="84"/>
      <c r="K53" s="84">
        <f>ttxd_xmt_data!J54</f>
        <v>289</v>
      </c>
      <c r="L53" s="84"/>
      <c r="M53" s="84"/>
      <c r="N53" s="85"/>
    </row>
    <row r="54" spans="2:14" x14ac:dyDescent="0.25">
      <c r="B54" s="102">
        <f>ttxd_xmt_data!G55</f>
        <v>2</v>
      </c>
      <c r="C54" s="100" t="str">
        <f>ttxd_xmt_data!H55</f>
        <v>YD -25</v>
      </c>
      <c r="D54" s="100">
        <f>ttxd_xmt_data!I55</f>
        <v>18</v>
      </c>
      <c r="E54" s="100" t="str">
        <f>ttxd_xmt_data!L55</f>
        <v/>
      </c>
      <c r="F54" s="100" t="str">
        <f>TEXT(ttxd_xmt_data!M55/(24*60*60),"[h]:mm")</f>
        <v>0:00</v>
      </c>
      <c r="G54" s="100" t="str">
        <f>ttxd_xmt_data!N55</f>
        <v/>
      </c>
      <c r="H54" s="100" t="str">
        <f>ttxd_xmt_data!O55</f>
        <v/>
      </c>
      <c r="I54" s="100"/>
      <c r="J54" s="100"/>
      <c r="K54" s="100">
        <f>ttxd_xmt_data!J55</f>
        <v>4</v>
      </c>
      <c r="L54" s="100"/>
      <c r="M54" s="100"/>
      <c r="N54" s="101"/>
    </row>
    <row r="55" spans="2:14" x14ac:dyDescent="0.25">
      <c r="B55" s="102">
        <f>ttxd_xmt_data!G56</f>
        <v>3</v>
      </c>
      <c r="C55" s="100" t="str">
        <f>ttxd_xmt_data!H56</f>
        <v>YD - 2</v>
      </c>
      <c r="D55" s="100">
        <f>ttxd_xmt_data!I56</f>
        <v>13</v>
      </c>
      <c r="E55" s="100" t="str">
        <f>ttxd_xmt_data!L56</f>
        <v/>
      </c>
      <c r="F55" s="100" t="str">
        <f>TEXT(ttxd_xmt_data!M56/(24*60*60),"[h]:mm")</f>
        <v>0:00</v>
      </c>
      <c r="G55" s="100" t="str">
        <f>ttxd_xmt_data!N56</f>
        <v/>
      </c>
      <c r="H55" s="100" t="str">
        <f>ttxd_xmt_data!O56</f>
        <v/>
      </c>
      <c r="I55" s="100"/>
      <c r="J55" s="100"/>
      <c r="K55" s="100">
        <f>ttxd_xmt_data!J56</f>
        <v>4</v>
      </c>
      <c r="L55" s="100"/>
      <c r="M55" s="100"/>
      <c r="N55" s="101"/>
    </row>
    <row r="56" spans="2:14" x14ac:dyDescent="0.25">
      <c r="B56" s="102">
        <f>ttxd_xmt_data!G57</f>
        <v>4</v>
      </c>
      <c r="C56" s="100" t="str">
        <f>ttxd_xmt_data!H57</f>
        <v>Xuồng ST-450</v>
      </c>
      <c r="D56" s="100">
        <f>ttxd_xmt_data!I57</f>
        <v>3</v>
      </c>
      <c r="E56" s="100" t="str">
        <f>ttxd_xmt_data!L57</f>
        <v/>
      </c>
      <c r="F56" s="100" t="str">
        <f>TEXT(ttxd_xmt_data!M57/(24*60*60),"[h]:mm")</f>
        <v>0:00</v>
      </c>
      <c r="G56" s="100" t="str">
        <f>ttxd_xmt_data!N57</f>
        <v/>
      </c>
      <c r="H56" s="100" t="str">
        <f>ttxd_xmt_data!O57</f>
        <v/>
      </c>
      <c r="I56" s="100"/>
      <c r="J56" s="100"/>
      <c r="K56" s="100">
        <f>ttxd_xmt_data!J57</f>
        <v>20</v>
      </c>
      <c r="L56" s="100"/>
      <c r="M56" s="100"/>
      <c r="N56" s="101"/>
    </row>
    <row r="57" spans="2:14" x14ac:dyDescent="0.25">
      <c r="B57" s="102">
        <f>ttxd_xmt_data!G58</f>
        <v>5</v>
      </c>
      <c r="C57" s="100" t="str">
        <f>ttxd_xmt_data!H58</f>
        <v>TOHA SU</v>
      </c>
      <c r="D57" s="100">
        <f>ttxd_xmt_data!I58</f>
        <v>8</v>
      </c>
      <c r="E57" s="100" t="str">
        <f>ttxd_xmt_data!L58</f>
        <v/>
      </c>
      <c r="F57" s="100" t="str">
        <f>TEXT(ttxd_xmt_data!M58/(24*60*60),"[h]:mm")</f>
        <v>0:00</v>
      </c>
      <c r="G57" s="100" t="str">
        <f>ttxd_xmt_data!N58</f>
        <v/>
      </c>
      <c r="H57" s="100" t="str">
        <f>ttxd_xmt_data!O58</f>
        <v/>
      </c>
      <c r="I57" s="100"/>
      <c r="J57" s="100"/>
      <c r="K57" s="100">
        <f>ttxd_xmt_data!J58</f>
        <v>12</v>
      </c>
      <c r="L57" s="100"/>
      <c r="M57" s="100"/>
      <c r="N57" s="101"/>
    </row>
    <row r="58" spans="2:14" x14ac:dyDescent="0.25">
      <c r="B58" s="102">
        <f>ttxd_xmt_data!G59</f>
        <v>6</v>
      </c>
      <c r="C58" s="100" t="str">
        <f>ttxd_xmt_data!H59</f>
        <v>PNU 35/70</v>
      </c>
      <c r="D58" s="100">
        <f>ttxd_xmt_data!I59</f>
        <v>3</v>
      </c>
      <c r="E58" s="100" t="str">
        <f>ttxd_xmt_data!L59</f>
        <v/>
      </c>
      <c r="F58" s="100" t="str">
        <f>TEXT(ttxd_xmt_data!M59/(24*60*60),"[h]:mm")</f>
        <v>0:00</v>
      </c>
      <c r="G58" s="100" t="str">
        <f>ttxd_xmt_data!N59</f>
        <v/>
      </c>
      <c r="H58" s="100" t="str">
        <f>ttxd_xmt_data!O59</f>
        <v/>
      </c>
      <c r="I58" s="100"/>
      <c r="J58" s="100"/>
      <c r="K58" s="100">
        <f>ttxd_xmt_data!J59</f>
        <v>22</v>
      </c>
      <c r="L58" s="100"/>
      <c r="M58" s="100"/>
      <c r="N58" s="101"/>
    </row>
    <row r="59" spans="2:14" x14ac:dyDescent="0.25">
      <c r="B59" s="102">
        <f>ttxd_xmt_data!G60</f>
        <v>7</v>
      </c>
      <c r="C59" s="100" t="str">
        <f>ttxd_xmt_data!H60</f>
        <v>MJI</v>
      </c>
      <c r="D59" s="100">
        <f>ttxd_xmt_data!I60</f>
        <v>3</v>
      </c>
      <c r="E59" s="100" t="str">
        <f>ttxd_xmt_data!L60</f>
        <v/>
      </c>
      <c r="F59" s="100" t="str">
        <f>TEXT(ttxd_xmt_data!M60/(24*60*60),"[h]:mm")</f>
        <v>0:00</v>
      </c>
      <c r="G59" s="100" t="str">
        <f>ttxd_xmt_data!N60</f>
        <v/>
      </c>
      <c r="H59" s="100" t="str">
        <f>ttxd_xmt_data!O60</f>
        <v/>
      </c>
      <c r="I59" s="100"/>
      <c r="J59" s="100"/>
      <c r="K59" s="100">
        <f>ttxd_xmt_data!J60</f>
        <v>7</v>
      </c>
      <c r="L59" s="100"/>
      <c r="M59" s="100"/>
      <c r="N59" s="101"/>
    </row>
    <row r="60" spans="2:14" x14ac:dyDescent="0.25">
      <c r="B60" s="102">
        <f>ttxd_xmt_data!G61</f>
        <v>8</v>
      </c>
      <c r="C60" s="100" t="str">
        <f>ttxd_xmt_data!H61</f>
        <v>MHYK 80</v>
      </c>
      <c r="D60" s="100">
        <f>ttxd_xmt_data!I61</f>
        <v>3</v>
      </c>
      <c r="E60" s="100" t="str">
        <f>ttxd_xmt_data!L61</f>
        <v/>
      </c>
      <c r="F60" s="100" t="str">
        <f>TEXT(ttxd_xmt_data!M61/(24*60*60),"[h]:mm")</f>
        <v>0:00</v>
      </c>
      <c r="G60" s="100" t="str">
        <f>ttxd_xmt_data!N61</f>
        <v/>
      </c>
      <c r="H60" s="100" t="str">
        <f>ttxd_xmt_data!O61</f>
        <v/>
      </c>
      <c r="I60" s="100"/>
      <c r="J60" s="100"/>
      <c r="K60" s="100">
        <f>ttxd_xmt_data!J61</f>
        <v>10</v>
      </c>
      <c r="L60" s="100"/>
      <c r="M60" s="100"/>
      <c r="N60" s="101"/>
    </row>
    <row r="61" spans="2:14" x14ac:dyDescent="0.25">
      <c r="B61" s="102">
        <f>ttxd_xmt_data!G62</f>
        <v>9</v>
      </c>
      <c r="C61" s="100" t="str">
        <f>ttxd_xmt_data!H62</f>
        <v>Máy phun thuốc</v>
      </c>
      <c r="D61" s="100">
        <f>ttxd_xmt_data!I62</f>
        <v>1</v>
      </c>
      <c r="E61" s="100" t="str">
        <f>ttxd_xmt_data!L62</f>
        <v/>
      </c>
      <c r="F61" s="100" t="str">
        <f>TEXT(ttxd_xmt_data!M62/(24*60*60),"[h]:mm")</f>
        <v>0:00</v>
      </c>
      <c r="G61" s="100" t="str">
        <f>ttxd_xmt_data!N62</f>
        <v/>
      </c>
      <c r="H61" s="100" t="str">
        <f>ttxd_xmt_data!O62</f>
        <v/>
      </c>
      <c r="I61" s="100"/>
      <c r="J61" s="100"/>
      <c r="K61" s="100">
        <f>ttxd_xmt_data!J62</f>
        <v>8</v>
      </c>
      <c r="L61" s="100"/>
      <c r="M61" s="100"/>
      <c r="N61" s="101"/>
    </row>
    <row r="62" spans="2:14" x14ac:dyDescent="0.25">
      <c r="B62" s="102">
        <f>ttxd_xmt_data!G63</f>
        <v>10</v>
      </c>
      <c r="C62" s="100" t="str">
        <f>ttxd_xmt_data!H63</f>
        <v>Máy P455</v>
      </c>
      <c r="D62" s="100">
        <f>ttxd_xmt_data!I63</f>
        <v>2</v>
      </c>
      <c r="E62" s="100" t="str">
        <f>ttxd_xmt_data!L63</f>
        <v/>
      </c>
      <c r="F62" s="100" t="str">
        <f>TEXT(ttxd_xmt_data!M63/(24*60*60),"[h]:mm")</f>
        <v>0:00</v>
      </c>
      <c r="G62" s="100" t="str">
        <f>ttxd_xmt_data!N63</f>
        <v/>
      </c>
      <c r="H62" s="100" t="str">
        <f>ttxd_xmt_data!O63</f>
        <v/>
      </c>
      <c r="I62" s="100"/>
      <c r="J62" s="100"/>
      <c r="K62" s="100">
        <f>ttxd_xmt_data!J63</f>
        <v>12</v>
      </c>
      <c r="L62" s="100"/>
      <c r="M62" s="100"/>
      <c r="N62" s="101"/>
    </row>
    <row r="63" spans="2:14" x14ac:dyDescent="0.25">
      <c r="B63" s="102">
        <f>ttxd_xmt_data!G64</f>
        <v>11</v>
      </c>
      <c r="C63" s="100" t="str">
        <f>ttxd_xmt_data!H64</f>
        <v>Máy cắt cỏ H.đa</v>
      </c>
      <c r="D63" s="100">
        <f>ttxd_xmt_data!I64</f>
        <v>29</v>
      </c>
      <c r="E63" s="100" t="str">
        <f>ttxd_xmt_data!L64</f>
        <v/>
      </c>
      <c r="F63" s="100" t="str">
        <f>TEXT(ttxd_xmt_data!M64/(24*60*60),"[h]:mm")</f>
        <v>0:00</v>
      </c>
      <c r="G63" s="100" t="str">
        <f>ttxd_xmt_data!N64</f>
        <v/>
      </c>
      <c r="H63" s="100" t="str">
        <f>ttxd_xmt_data!O64</f>
        <v/>
      </c>
      <c r="I63" s="100"/>
      <c r="J63" s="100"/>
      <c r="K63" s="100">
        <f>ttxd_xmt_data!J64</f>
        <v>2</v>
      </c>
      <c r="L63" s="100"/>
      <c r="M63" s="100"/>
      <c r="N63" s="101"/>
    </row>
    <row r="64" spans="2:14" x14ac:dyDescent="0.25">
      <c r="B64" s="102">
        <f>ttxd_xmt_data!G65</f>
        <v>12</v>
      </c>
      <c r="C64" s="100" t="str">
        <f>ttxd_xmt_data!H65</f>
        <v>Máy bơm V82</v>
      </c>
      <c r="D64" s="100">
        <f>ttxd_xmt_data!I65</f>
        <v>4</v>
      </c>
      <c r="E64" s="100" t="str">
        <f>ttxd_xmt_data!L65</f>
        <v/>
      </c>
      <c r="F64" s="100" t="str">
        <f>TEXT(ttxd_xmt_data!M65/(24*60*60),"[h]:mm")</f>
        <v>0:00</v>
      </c>
      <c r="G64" s="100" t="str">
        <f>ttxd_xmt_data!N65</f>
        <v/>
      </c>
      <c r="H64" s="100" t="str">
        <f>ttxd_xmt_data!O65</f>
        <v/>
      </c>
      <c r="I64" s="100"/>
      <c r="J64" s="100"/>
      <c r="K64" s="100">
        <f>ttxd_xmt_data!J65</f>
        <v>18</v>
      </c>
      <c r="L64" s="100"/>
      <c r="M64" s="100"/>
      <c r="N64" s="101"/>
    </row>
    <row r="65" spans="2:14" x14ac:dyDescent="0.25">
      <c r="B65" s="102">
        <f>ttxd_xmt_data!G66</f>
        <v>13</v>
      </c>
      <c r="C65" s="100" t="str">
        <f>ttxd_xmt_data!H66</f>
        <v>Máy bơm Rabit</v>
      </c>
      <c r="D65" s="100">
        <f>ttxd_xmt_data!I66</f>
        <v>1</v>
      </c>
      <c r="E65" s="100" t="str">
        <f>ttxd_xmt_data!L66</f>
        <v/>
      </c>
      <c r="F65" s="100" t="str">
        <f>TEXT(ttxd_xmt_data!M66/(24*60*60),"[h]:mm")</f>
        <v>0:00</v>
      </c>
      <c r="G65" s="100" t="str">
        <f>ttxd_xmt_data!N66</f>
        <v/>
      </c>
      <c r="H65" s="100" t="str">
        <f>ttxd_xmt_data!O66</f>
        <v/>
      </c>
      <c r="I65" s="100"/>
      <c r="J65" s="100"/>
      <c r="K65" s="100">
        <f>ttxd_xmt_data!J66</f>
        <v>18</v>
      </c>
      <c r="L65" s="100"/>
      <c r="M65" s="100"/>
      <c r="N65" s="101"/>
    </row>
    <row r="66" spans="2:14" x14ac:dyDescent="0.25">
      <c r="B66" s="102">
        <f>ttxd_xmt_data!G67</f>
        <v>14</v>
      </c>
      <c r="C66" s="100" t="str">
        <f>ttxd_xmt_data!H67</f>
        <v>Máy bay PO 6</v>
      </c>
      <c r="D66" s="100">
        <f>ttxd_xmt_data!I67</f>
        <v>8</v>
      </c>
      <c r="E66" s="100" t="str">
        <f>ttxd_xmt_data!L67</f>
        <v/>
      </c>
      <c r="F66" s="100" t="str">
        <f>TEXT(ttxd_xmt_data!M67/(24*60*60),"[h]:mm")</f>
        <v>0:00</v>
      </c>
      <c r="G66" s="100" t="str">
        <f>ttxd_xmt_data!N67</f>
        <v/>
      </c>
      <c r="H66" s="100" t="str">
        <f>ttxd_xmt_data!O67</f>
        <v/>
      </c>
      <c r="I66" s="100"/>
      <c r="J66" s="100"/>
      <c r="K66" s="100">
        <f>ttxd_xmt_data!J67</f>
        <v>19</v>
      </c>
      <c r="L66" s="100"/>
      <c r="M66" s="100"/>
      <c r="N66" s="101"/>
    </row>
    <row r="67" spans="2:14" x14ac:dyDescent="0.25">
      <c r="B67" s="102">
        <f>ttxd_xmt_data!G68</f>
        <v>15</v>
      </c>
      <c r="C67" s="100" t="str">
        <f>ttxd_xmt_data!H68</f>
        <v>Hon da 5 KW</v>
      </c>
      <c r="D67" s="100">
        <f>ttxd_xmt_data!I68</f>
        <v>2</v>
      </c>
      <c r="E67" s="100" t="str">
        <f>ttxd_xmt_data!L68</f>
        <v/>
      </c>
      <c r="F67" s="100" t="str">
        <f>TEXT(ttxd_xmt_data!M68/(24*60*60),"[h]:mm")</f>
        <v>0:00</v>
      </c>
      <c r="G67" s="100" t="str">
        <f>ttxd_xmt_data!N68</f>
        <v/>
      </c>
      <c r="H67" s="100" t="str">
        <f>ttxd_xmt_data!O68</f>
        <v/>
      </c>
      <c r="I67" s="100"/>
      <c r="J67" s="100"/>
      <c r="K67" s="100">
        <f>ttxd_xmt_data!J68</f>
        <v>3</v>
      </c>
      <c r="L67" s="100"/>
      <c r="M67" s="100"/>
      <c r="N67" s="101"/>
    </row>
    <row r="68" spans="2:14" x14ac:dyDescent="0.25">
      <c r="B68" s="102">
        <f>ttxd_xmt_data!G69</f>
        <v>16</v>
      </c>
      <c r="C68" s="100" t="str">
        <f>ttxd_xmt_data!H69</f>
        <v>Hon da 4,5 KW</v>
      </c>
      <c r="D68" s="100">
        <f>ttxd_xmt_data!I69</f>
        <v>1</v>
      </c>
      <c r="E68" s="100" t="str">
        <f>ttxd_xmt_data!L69</f>
        <v/>
      </c>
      <c r="F68" s="100" t="str">
        <f>TEXT(ttxd_xmt_data!M69/(24*60*60),"[h]:mm")</f>
        <v>0:00</v>
      </c>
      <c r="G68" s="100" t="str">
        <f>ttxd_xmt_data!N69</f>
        <v/>
      </c>
      <c r="H68" s="100" t="str">
        <f>ttxd_xmt_data!O69</f>
        <v/>
      </c>
      <c r="I68" s="100"/>
      <c r="J68" s="100"/>
      <c r="K68" s="100">
        <f>ttxd_xmt_data!J69</f>
        <v>3</v>
      </c>
      <c r="L68" s="100"/>
      <c r="M68" s="100"/>
      <c r="N68" s="101"/>
    </row>
    <row r="69" spans="2:14" x14ac:dyDescent="0.25">
      <c r="B69" s="102">
        <f>ttxd_xmt_data!G70</f>
        <v>17</v>
      </c>
      <c r="C69" s="100" t="str">
        <f>ttxd_xmt_data!H70</f>
        <v>Hon da 3 KW</v>
      </c>
      <c r="D69" s="100">
        <f>ttxd_xmt_data!I70</f>
        <v>2</v>
      </c>
      <c r="E69" s="100" t="str">
        <f>ttxd_xmt_data!L70</f>
        <v/>
      </c>
      <c r="F69" s="100" t="str">
        <f>TEXT(ttxd_xmt_data!M70/(24*60*60),"[h]:mm")</f>
        <v>0:00</v>
      </c>
      <c r="G69" s="100" t="str">
        <f>ttxd_xmt_data!N70</f>
        <v/>
      </c>
      <c r="H69" s="100" t="str">
        <f>ttxd_xmt_data!O70</f>
        <v/>
      </c>
      <c r="I69" s="100"/>
      <c r="J69" s="100"/>
      <c r="K69" s="100">
        <f>ttxd_xmt_data!J70</f>
        <v>2</v>
      </c>
      <c r="L69" s="100"/>
      <c r="M69" s="100"/>
      <c r="N69" s="101"/>
    </row>
    <row r="70" spans="2:14" x14ac:dyDescent="0.25">
      <c r="B70" s="102">
        <f>ttxd_xmt_data!G71</f>
        <v>18</v>
      </c>
      <c r="C70" s="100" t="str">
        <f>ttxd_xmt_data!H71</f>
        <v>Hon da 2,5 KW</v>
      </c>
      <c r="D70" s="100">
        <f>ttxd_xmt_data!I71</f>
        <v>10</v>
      </c>
      <c r="E70" s="100" t="str">
        <f>ttxd_xmt_data!L71</f>
        <v/>
      </c>
      <c r="F70" s="100" t="str">
        <f>TEXT(ttxd_xmt_data!M71/(24*60*60),"[h]:mm")</f>
        <v>0:00</v>
      </c>
      <c r="G70" s="100" t="str">
        <f>ttxd_xmt_data!N71</f>
        <v/>
      </c>
      <c r="H70" s="100" t="str">
        <f>ttxd_xmt_data!O71</f>
        <v/>
      </c>
      <c r="I70" s="100"/>
      <c r="J70" s="100"/>
      <c r="K70" s="100">
        <f>ttxd_xmt_data!J71</f>
        <v>2</v>
      </c>
      <c r="L70" s="100"/>
      <c r="M70" s="100"/>
      <c r="N70" s="101"/>
    </row>
    <row r="71" spans="2:14" x14ac:dyDescent="0.25">
      <c r="B71" s="102">
        <f>ttxd_xmt_data!G72</f>
        <v>19</v>
      </c>
      <c r="C71" s="100" t="str">
        <f>ttxd_xmt_data!H72</f>
        <v>HK16000</v>
      </c>
      <c r="D71" s="100">
        <f>ttxd_xmt_data!I72</f>
        <v>2</v>
      </c>
      <c r="E71" s="100" t="str">
        <f>ttxd_xmt_data!L72</f>
        <v/>
      </c>
      <c r="F71" s="100" t="str">
        <f>TEXT(ttxd_xmt_data!M72/(24*60*60),"[h]:mm")</f>
        <v>0:00</v>
      </c>
      <c r="G71" s="100" t="str">
        <f>ttxd_xmt_data!N72</f>
        <v/>
      </c>
      <c r="H71" s="100" t="str">
        <f>ttxd_xmt_data!O72</f>
        <v/>
      </c>
      <c r="I71" s="100"/>
      <c r="J71" s="100"/>
      <c r="K71" s="100">
        <f>ttxd_xmt_data!J72</f>
        <v>6</v>
      </c>
      <c r="L71" s="100"/>
      <c r="M71" s="100"/>
      <c r="N71" s="101"/>
    </row>
    <row r="72" spans="2:14" x14ac:dyDescent="0.25">
      <c r="B72" s="102">
        <f>ttxd_xmt_data!G73</f>
        <v>20</v>
      </c>
      <c r="C72" s="100" t="str">
        <f>ttxd_xmt_data!H73</f>
        <v>GEM 100</v>
      </c>
      <c r="D72" s="100">
        <f>ttxd_xmt_data!I73</f>
        <v>8</v>
      </c>
      <c r="E72" s="100" t="str">
        <f>ttxd_xmt_data!L73</f>
        <v/>
      </c>
      <c r="F72" s="100" t="str">
        <f>TEXT(ttxd_xmt_data!M73/(24*60*60),"[h]:mm")</f>
        <v>0:00</v>
      </c>
      <c r="G72" s="100" t="str">
        <f>ttxd_xmt_data!N73</f>
        <v/>
      </c>
      <c r="H72" s="100" t="str">
        <f>ttxd_xmt_data!O73</f>
        <v/>
      </c>
      <c r="I72" s="100"/>
      <c r="J72" s="100"/>
      <c r="K72" s="100">
        <f>ttxd_xmt_data!J73</f>
        <v>10</v>
      </c>
      <c r="L72" s="100"/>
      <c r="M72" s="100"/>
      <c r="N72" s="101"/>
    </row>
    <row r="73" spans="2:14" x14ac:dyDescent="0.25">
      <c r="B73" s="102">
        <f>ttxd_xmt_data!G74</f>
        <v>21</v>
      </c>
      <c r="C73" s="100" t="str">
        <f>ttxd_xmt_data!H74</f>
        <v>ECB-12</v>
      </c>
      <c r="D73" s="100">
        <f>ttxd_xmt_data!I74</f>
        <v>11</v>
      </c>
      <c r="E73" s="100" t="str">
        <f>ttxd_xmt_data!L74</f>
        <v/>
      </c>
      <c r="F73" s="100" t="str">
        <f>TEXT(ttxd_xmt_data!M74/(24*60*60),"[h]:mm")</f>
        <v>0:00</v>
      </c>
      <c r="G73" s="100" t="str">
        <f>ttxd_xmt_data!N74</f>
        <v/>
      </c>
      <c r="H73" s="100" t="str">
        <f>ttxd_xmt_data!O74</f>
        <v/>
      </c>
      <c r="I73" s="100"/>
      <c r="J73" s="100"/>
      <c r="K73" s="100">
        <f>ttxd_xmt_data!J74</f>
        <v>11</v>
      </c>
      <c r="L73" s="100"/>
      <c r="M73" s="100"/>
      <c r="N73" s="101"/>
    </row>
    <row r="74" spans="2:14" x14ac:dyDescent="0.25">
      <c r="B74" s="102">
        <f>ttxd_xmt_data!G75</f>
        <v>22</v>
      </c>
      <c r="C74" s="100" t="str">
        <f>ttxd_xmt_data!H75</f>
        <v>CA 30 100Y</v>
      </c>
      <c r="D74" s="100">
        <f>ttxd_xmt_data!I75</f>
        <v>5</v>
      </c>
      <c r="E74" s="100" t="str">
        <f>ttxd_xmt_data!L75</f>
        <v/>
      </c>
      <c r="F74" s="100" t="str">
        <f>TEXT(ttxd_xmt_data!M75/(24*60*60),"[h]:mm")</f>
        <v>0:00</v>
      </c>
      <c r="G74" s="100" t="str">
        <f>ttxd_xmt_data!N75</f>
        <v/>
      </c>
      <c r="H74" s="100" t="str">
        <f>ttxd_xmt_data!O75</f>
        <v/>
      </c>
      <c r="I74" s="100"/>
      <c r="J74" s="100"/>
      <c r="K74" s="100">
        <f>ttxd_xmt_data!J75</f>
        <v>22</v>
      </c>
      <c r="L74" s="100"/>
      <c r="M74" s="100"/>
      <c r="N74" s="101"/>
    </row>
    <row r="75" spans="2:14" x14ac:dyDescent="0.25">
      <c r="B75" s="102">
        <f>ttxd_xmt_data!G76</f>
        <v>23</v>
      </c>
      <c r="C75" s="100" t="str">
        <f>ttxd_xmt_data!H76</f>
        <v>Bơm C.hỏa P455</v>
      </c>
      <c r="D75" s="100">
        <f>ttxd_xmt_data!I76</f>
        <v>2</v>
      </c>
      <c r="E75" s="100" t="str">
        <f>ttxd_xmt_data!L76</f>
        <v/>
      </c>
      <c r="F75" s="100" t="str">
        <f>TEXT(ttxd_xmt_data!M76/(24*60*60),"[h]:mm")</f>
        <v>0:00</v>
      </c>
      <c r="G75" s="100" t="str">
        <f>ttxd_xmt_data!N76</f>
        <v/>
      </c>
      <c r="H75" s="100" t="str">
        <f>ttxd_xmt_data!O76</f>
        <v/>
      </c>
      <c r="I75" s="100"/>
      <c r="J75" s="100"/>
      <c r="K75" s="100">
        <f>ttxd_xmt_data!J76</f>
        <v>13</v>
      </c>
      <c r="L75" s="100"/>
      <c r="M75" s="100"/>
      <c r="N75" s="101"/>
    </row>
    <row r="76" spans="2:14" x14ac:dyDescent="0.25">
      <c r="B76" s="102">
        <f>ttxd_xmt_data!G77</f>
        <v>24</v>
      </c>
      <c r="C76" s="100" t="str">
        <f>ttxd_xmt_data!H77</f>
        <v>AB -8</v>
      </c>
      <c r="D76" s="100">
        <f>ttxd_xmt_data!I77</f>
        <v>4</v>
      </c>
      <c r="E76" s="100" t="str">
        <f>ttxd_xmt_data!L77</f>
        <v/>
      </c>
      <c r="F76" s="100" t="str">
        <f>TEXT(ttxd_xmt_data!M77/(24*60*60),"[h]:mm")</f>
        <v>0:00</v>
      </c>
      <c r="G76" s="100" t="str">
        <f>ttxd_xmt_data!N77</f>
        <v/>
      </c>
      <c r="H76" s="100" t="str">
        <f>ttxd_xmt_data!O77</f>
        <v/>
      </c>
      <c r="I76" s="100"/>
      <c r="J76" s="100"/>
      <c r="K76" s="100">
        <f>ttxd_xmt_data!J77</f>
        <v>7</v>
      </c>
      <c r="L76" s="100"/>
      <c r="M76" s="100"/>
      <c r="N76" s="101"/>
    </row>
    <row r="77" spans="2:14" x14ac:dyDescent="0.25">
      <c r="B77" s="102">
        <f>ttxd_xmt_data!G78</f>
        <v>25</v>
      </c>
      <c r="C77" s="100" t="str">
        <f>ttxd_xmt_data!H78</f>
        <v>AB -4</v>
      </c>
      <c r="D77" s="100">
        <f>ttxd_xmt_data!I78</f>
        <v>4</v>
      </c>
      <c r="E77" s="100" t="str">
        <f>ttxd_xmt_data!L78</f>
        <v/>
      </c>
      <c r="F77" s="100" t="str">
        <f>TEXT(ttxd_xmt_data!M78/(24*60*60),"[h]:mm")</f>
        <v>0:00</v>
      </c>
      <c r="G77" s="100" t="str">
        <f>ttxd_xmt_data!N78</f>
        <v/>
      </c>
      <c r="H77" s="100" t="str">
        <f>ttxd_xmt_data!O78</f>
        <v/>
      </c>
      <c r="I77" s="100"/>
      <c r="J77" s="100"/>
      <c r="K77" s="100">
        <f>ttxd_xmt_data!J78</f>
        <v>4</v>
      </c>
      <c r="L77" s="100"/>
      <c r="M77" s="100"/>
      <c r="N77" s="101"/>
    </row>
    <row r="78" spans="2:14" x14ac:dyDescent="0.25">
      <c r="B78" s="102">
        <f>ttxd_xmt_data!G79</f>
        <v>26</v>
      </c>
      <c r="C78" s="100" t="str">
        <f>ttxd_xmt_data!H79</f>
        <v>AB -16</v>
      </c>
      <c r="D78" s="100">
        <f>ttxd_xmt_data!I79</f>
        <v>8</v>
      </c>
      <c r="E78" s="100" t="str">
        <f>ttxd_xmt_data!L79</f>
        <v/>
      </c>
      <c r="F78" s="100" t="str">
        <f>TEXT(ttxd_xmt_data!M79/(24*60*60),"[h]:mm")</f>
        <v>0:00</v>
      </c>
      <c r="G78" s="100" t="str">
        <f>ttxd_xmt_data!N79</f>
        <v/>
      </c>
      <c r="H78" s="100" t="str">
        <f>ttxd_xmt_data!O79</f>
        <v/>
      </c>
      <c r="I78" s="100"/>
      <c r="J78" s="100"/>
      <c r="K78" s="100">
        <f>ttxd_xmt_data!J79</f>
        <v>11</v>
      </c>
      <c r="L78" s="100"/>
      <c r="M78" s="100"/>
      <c r="N78" s="101"/>
    </row>
    <row r="79" spans="2:14" x14ac:dyDescent="0.25">
      <c r="B79" s="102">
        <f>ttxd_xmt_data!G80</f>
        <v>27</v>
      </c>
      <c r="C79" s="100" t="str">
        <f>ttxd_xmt_data!H80</f>
        <v>AB -10</v>
      </c>
      <c r="D79" s="100">
        <f>ttxd_xmt_data!I80</f>
        <v>4</v>
      </c>
      <c r="E79" s="100" t="str">
        <f>ttxd_xmt_data!L80</f>
        <v/>
      </c>
      <c r="F79" s="100" t="str">
        <f>TEXT(ttxd_xmt_data!M80/(24*60*60),"[h]:mm")</f>
        <v>0:00</v>
      </c>
      <c r="G79" s="100" t="str">
        <f>ttxd_xmt_data!N80</f>
        <v/>
      </c>
      <c r="H79" s="100" t="str">
        <f>ttxd_xmt_data!O80</f>
        <v/>
      </c>
      <c r="I79" s="100"/>
      <c r="J79" s="100"/>
      <c r="K79" s="100">
        <f>ttxd_xmt_data!J80</f>
        <v>12</v>
      </c>
      <c r="L79" s="100"/>
      <c r="M79" s="100"/>
      <c r="N79" s="101"/>
    </row>
    <row r="80" spans="2:14" x14ac:dyDescent="0.25">
      <c r="B80" s="102">
        <f>ttxd_xmt_data!G81</f>
        <v>28</v>
      </c>
      <c r="C80" s="100" t="str">
        <f>ttxd_xmt_data!H81</f>
        <v>AB - 12</v>
      </c>
      <c r="D80" s="100">
        <f>ttxd_xmt_data!I81</f>
        <v>6</v>
      </c>
      <c r="E80" s="100" t="str">
        <f>ttxd_xmt_data!L81</f>
        <v/>
      </c>
      <c r="F80" s="100" t="str">
        <f>TEXT(ttxd_xmt_data!M81/(24*60*60),"[h]:mm")</f>
        <v>0:00</v>
      </c>
      <c r="G80" s="100" t="str">
        <f>ttxd_xmt_data!N81</f>
        <v/>
      </c>
      <c r="H80" s="100" t="str">
        <f>ttxd_xmt_data!O81</f>
        <v/>
      </c>
      <c r="I80" s="100"/>
      <c r="J80" s="100"/>
      <c r="K80" s="100">
        <f>ttxd_xmt_data!J81</f>
        <v>14</v>
      </c>
      <c r="L80" s="100"/>
      <c r="M80" s="100"/>
      <c r="N80" s="101"/>
    </row>
    <row r="81" spans="2:14" x14ac:dyDescent="0.25">
      <c r="B81" s="102">
        <f>ttxd_xmt_data!G82</f>
        <v>29</v>
      </c>
      <c r="C81" s="100" t="str">
        <f>ttxd_xmt_data!H82</f>
        <v>AB - 10</v>
      </c>
      <c r="D81" s="100">
        <f>ttxd_xmt_data!I82</f>
        <v>4</v>
      </c>
      <c r="E81" s="100" t="str">
        <f>ttxd_xmt_data!L82</f>
        <v/>
      </c>
      <c r="F81" s="100" t="str">
        <f>TEXT(ttxd_xmt_data!M82/(24*60*60),"[h]:mm")</f>
        <v>0:00</v>
      </c>
      <c r="G81" s="100" t="str">
        <f>ttxd_xmt_data!N82</f>
        <v/>
      </c>
      <c r="H81" s="100" t="str">
        <f>ttxd_xmt_data!O82</f>
        <v/>
      </c>
      <c r="I81" s="100"/>
      <c r="J81" s="100"/>
      <c r="K81" s="100">
        <f>ttxd_xmt_data!J82</f>
        <v>12</v>
      </c>
      <c r="L81" s="100"/>
      <c r="M81" s="100"/>
      <c r="N81" s="101"/>
    </row>
    <row r="82" spans="2:14" x14ac:dyDescent="0.25">
      <c r="B82" s="102">
        <f>ttxd_xmt_data!G83</f>
        <v>30</v>
      </c>
      <c r="C82" s="100" t="str">
        <f>ttxd_xmt_data!H83</f>
        <v>2CDB</v>
      </c>
      <c r="D82" s="100">
        <f>ttxd_xmt_data!I83</f>
        <v>1</v>
      </c>
      <c r="E82" s="100" t="str">
        <f>ttxd_xmt_data!L83</f>
        <v/>
      </c>
      <c r="F82" s="100" t="str">
        <f>TEXT(ttxd_xmt_data!M83/(24*60*60),"[h]:mm")</f>
        <v>0:00</v>
      </c>
      <c r="G82" s="100" t="str">
        <f>ttxd_xmt_data!N83</f>
        <v/>
      </c>
      <c r="H82" s="100" t="str">
        <f>ttxd_xmt_data!O83</f>
        <v/>
      </c>
      <c r="I82" s="100"/>
      <c r="J82" s="100"/>
      <c r="K82" s="100">
        <f>ttxd_xmt_data!J83</f>
        <v>1</v>
      </c>
      <c r="L82" s="100"/>
      <c r="M82" s="100"/>
      <c r="N82" s="101"/>
    </row>
    <row r="83" spans="2:14" s="22" customFormat="1" ht="14.25" x14ac:dyDescent="0.25">
      <c r="B83" s="28">
        <f>ttxd_xmt_data!G84</f>
        <v>1</v>
      </c>
      <c r="C83" s="84" t="str">
        <f>ttxd_xmt_data!H84</f>
        <v>XE_CHAY_DIEZEL</v>
      </c>
      <c r="D83" s="84">
        <f>ttxd_xmt_data!I84</f>
        <v>305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>
        <f>ttxd_xmt_data!J84</f>
        <v>1371</v>
      </c>
      <c r="L83" s="84"/>
      <c r="M83" s="84"/>
      <c r="N83" s="85"/>
    </row>
    <row r="84" spans="2:14" x14ac:dyDescent="0.25">
      <c r="B84" s="102">
        <f>ttxd_xmt_data!G85</f>
        <v>2</v>
      </c>
      <c r="C84" s="100" t="str">
        <f>ttxd_xmt_data!H85</f>
        <v>ZIL 133</v>
      </c>
      <c r="D84" s="100">
        <f>ttxd_xmt_data!I85</f>
        <v>3</v>
      </c>
      <c r="E84" s="100" t="str">
        <f>ttxd_xmt_data!L85</f>
        <v/>
      </c>
      <c r="F84" s="100" t="str">
        <f>TEXT(ttxd_xmt_data!M85/(24*60*60),"[h]:mm")</f>
        <v>0:00</v>
      </c>
      <c r="G84" s="100" t="str">
        <f>ttxd_xmt_data!N85</f>
        <v/>
      </c>
      <c r="H84" s="100" t="str">
        <f>ttxd_xmt_data!O85</f>
        <v/>
      </c>
      <c r="I84" s="100"/>
      <c r="J84" s="100"/>
      <c r="K84" s="100">
        <f>ttxd_xmt_data!J85</f>
        <v>20</v>
      </c>
      <c r="L84" s="100"/>
      <c r="M84" s="100"/>
      <c r="N84" s="101"/>
    </row>
    <row r="85" spans="2:14" x14ac:dyDescent="0.25">
      <c r="B85" s="102">
        <f>ttxd_xmt_data!G86</f>
        <v>3</v>
      </c>
      <c r="C85" s="100" t="str">
        <f>ttxd_xmt_data!H86</f>
        <v>Xe Uran 4320(5DM1)</v>
      </c>
      <c r="D85" s="100">
        <f>ttxd_xmt_data!I86</f>
        <v>3</v>
      </c>
      <c r="E85" s="100" t="str">
        <f>ttxd_xmt_data!L86</f>
        <v/>
      </c>
      <c r="F85" s="100" t="str">
        <f>TEXT(ttxd_xmt_data!M86/(24*60*60),"[h]:mm")</f>
        <v>0:00</v>
      </c>
      <c r="G85" s="100" t="str">
        <f>ttxd_xmt_data!N86</f>
        <v/>
      </c>
      <c r="H85" s="100" t="str">
        <f>ttxd_xmt_data!O86</f>
        <v/>
      </c>
      <c r="I85" s="100"/>
      <c r="J85" s="100"/>
      <c r="K85" s="100">
        <f>ttxd_xmt_data!J86</f>
        <v>50</v>
      </c>
      <c r="L85" s="100"/>
      <c r="M85" s="100"/>
      <c r="N85" s="101"/>
    </row>
    <row r="86" spans="2:14" x14ac:dyDescent="0.25">
      <c r="B86" s="102">
        <f>ttxd_xmt_data!G87</f>
        <v>4</v>
      </c>
      <c r="C86" s="100" t="str">
        <f>ttxd_xmt_data!H87</f>
        <v>Xe sup</v>
      </c>
      <c r="D86" s="100">
        <f>ttxd_xmt_data!I87</f>
        <v>1</v>
      </c>
      <c r="E86" s="100" t="str">
        <f>ttxd_xmt_data!L87</f>
        <v/>
      </c>
      <c r="F86" s="100" t="str">
        <f>TEXT(ttxd_xmt_data!M87/(24*60*60),"[h]:mm")</f>
        <v>0:00</v>
      </c>
      <c r="G86" s="100" t="str">
        <f>ttxd_xmt_data!N87</f>
        <v/>
      </c>
      <c r="H86" s="100" t="str">
        <f>ttxd_xmt_data!O87</f>
        <v/>
      </c>
      <c r="I86" s="100"/>
      <c r="J86" s="100"/>
      <c r="K86" s="100">
        <f>ttxd_xmt_data!J87</f>
        <v>28</v>
      </c>
      <c r="L86" s="100"/>
      <c r="M86" s="100"/>
      <c r="N86" s="101"/>
    </row>
    <row r="87" spans="2:14" x14ac:dyDescent="0.25">
      <c r="B87" s="102">
        <f>ttxd_xmt_data!G88</f>
        <v>5</v>
      </c>
      <c r="C87" s="100" t="str">
        <f>ttxd_xmt_data!H88</f>
        <v>xe nạp dầu kuc 600</v>
      </c>
      <c r="D87" s="100">
        <f>ttxd_xmt_data!I88</f>
        <v>1</v>
      </c>
      <c r="E87" s="100" t="str">
        <f>ttxd_xmt_data!L88</f>
        <v/>
      </c>
      <c r="F87" s="100" t="str">
        <f>TEXT(ttxd_xmt_data!M88/(24*60*60),"[h]:mm")</f>
        <v>0:00</v>
      </c>
      <c r="G87" s="100" t="str">
        <f>ttxd_xmt_data!N88</f>
        <v/>
      </c>
      <c r="H87" s="100" t="str">
        <f>ttxd_xmt_data!O88</f>
        <v/>
      </c>
      <c r="I87" s="100"/>
      <c r="J87" s="100"/>
      <c r="K87" s="100">
        <f>ttxd_xmt_data!J88</f>
        <v>3</v>
      </c>
      <c r="L87" s="100"/>
      <c r="M87" s="100"/>
      <c r="N87" s="101"/>
    </row>
    <row r="88" spans="2:14" x14ac:dyDescent="0.25">
      <c r="B88" s="102">
        <f>ttxd_xmt_data!G89</f>
        <v>6</v>
      </c>
      <c r="C88" s="100" t="str">
        <f>ttxd_xmt_data!H89</f>
        <v>Xe nâng Komasu</v>
      </c>
      <c r="D88" s="100">
        <f>ttxd_xmt_data!I89</f>
        <v>2</v>
      </c>
      <c r="E88" s="100" t="str">
        <f>ttxd_xmt_data!L89</f>
        <v/>
      </c>
      <c r="F88" s="100" t="str">
        <f>TEXT(ttxd_xmt_data!M89/(24*60*60),"[h]:mm")</f>
        <v>0:00</v>
      </c>
      <c r="G88" s="100" t="str">
        <f>ttxd_xmt_data!N89</f>
        <v/>
      </c>
      <c r="H88" s="100" t="str">
        <f>ttxd_xmt_data!O89</f>
        <v/>
      </c>
      <c r="I88" s="100"/>
      <c r="J88" s="100"/>
      <c r="K88" s="100">
        <f>ttxd_xmt_data!J89</f>
        <v>8</v>
      </c>
      <c r="L88" s="100"/>
      <c r="M88" s="100"/>
      <c r="N88" s="101"/>
    </row>
    <row r="89" spans="2:14" x14ac:dyDescent="0.25">
      <c r="B89" s="102">
        <f>ttxd_xmt_data!G90</f>
        <v>7</v>
      </c>
      <c r="C89" s="100" t="str">
        <f>ttxd_xmt_data!H90</f>
        <v>Xe nâng gakahkap</v>
      </c>
      <c r="D89" s="100">
        <f>ttxd_xmt_data!I90</f>
        <v>3</v>
      </c>
      <c r="E89" s="100" t="str">
        <f>ttxd_xmt_data!L90</f>
        <v/>
      </c>
      <c r="F89" s="100" t="str">
        <f>TEXT(ttxd_xmt_data!M90/(24*60*60),"[h]:mm")</f>
        <v>0:00</v>
      </c>
      <c r="G89" s="100" t="str">
        <f>ttxd_xmt_data!N90</f>
        <v/>
      </c>
      <c r="H89" s="100" t="str">
        <f>ttxd_xmt_data!O90</f>
        <v/>
      </c>
      <c r="I89" s="100"/>
      <c r="J89" s="100"/>
      <c r="K89" s="100">
        <f>ttxd_xmt_data!J90</f>
        <v>9</v>
      </c>
      <c r="L89" s="100"/>
      <c r="M89" s="100"/>
      <c r="N89" s="101"/>
    </row>
    <row r="90" spans="2:14" x14ac:dyDescent="0.25">
      <c r="B90" s="102">
        <f>ttxd_xmt_data!G91</f>
        <v>8</v>
      </c>
      <c r="C90" s="100" t="str">
        <f>ttxd_xmt_data!H91</f>
        <v>Xe kia</v>
      </c>
      <c r="D90" s="100">
        <f>ttxd_xmt_data!I91</f>
        <v>8</v>
      </c>
      <c r="E90" s="100" t="str">
        <f>ttxd_xmt_data!L91</f>
        <v/>
      </c>
      <c r="F90" s="100" t="str">
        <f>TEXT(ttxd_xmt_data!M91/(24*60*60),"[h]:mm")</f>
        <v>0:00</v>
      </c>
      <c r="G90" s="100" t="str">
        <f>ttxd_xmt_data!N91</f>
        <v/>
      </c>
      <c r="H90" s="100" t="str">
        <f>ttxd_xmt_data!O91</f>
        <v/>
      </c>
      <c r="I90" s="100"/>
      <c r="J90" s="100"/>
      <c r="K90" s="100">
        <f>ttxd_xmt_data!J91</f>
        <v>16</v>
      </c>
      <c r="L90" s="100"/>
      <c r="M90" s="100"/>
      <c r="N90" s="101"/>
    </row>
    <row r="91" spans="2:14" x14ac:dyDescent="0.25">
      <c r="B91" s="102">
        <f>ttxd_xmt_data!G92</f>
        <v>9</v>
      </c>
      <c r="C91" s="100" t="str">
        <f>ttxd_xmt_data!H92</f>
        <v>Xe điện EGU</v>
      </c>
      <c r="D91" s="100">
        <f>ttxd_xmt_data!I92</f>
        <v>2</v>
      </c>
      <c r="E91" s="100" t="str">
        <f>ttxd_xmt_data!L92</f>
        <v/>
      </c>
      <c r="F91" s="100" t="str">
        <f>TEXT(ttxd_xmt_data!M92/(24*60*60),"[h]:mm")</f>
        <v>0:00</v>
      </c>
      <c r="G91" s="100" t="str">
        <f>ttxd_xmt_data!N92</f>
        <v/>
      </c>
      <c r="H91" s="100" t="str">
        <f>ttxd_xmt_data!O92</f>
        <v/>
      </c>
      <c r="I91" s="100"/>
      <c r="J91" s="100"/>
      <c r="K91" s="100">
        <f>ttxd_xmt_data!J92</f>
        <v>25</v>
      </c>
      <c r="L91" s="100"/>
      <c r="M91" s="100"/>
      <c r="N91" s="101"/>
    </row>
    <row r="92" spans="2:14" x14ac:dyDescent="0.25">
      <c r="B92" s="102">
        <f>ttxd_xmt_data!G93</f>
        <v>10</v>
      </c>
      <c r="C92" s="100" t="str">
        <f>ttxd_xmt_data!H93</f>
        <v>Xe C.Hỏa CX 5130</v>
      </c>
      <c r="D92" s="100">
        <f>ttxd_xmt_data!I93</f>
        <v>1</v>
      </c>
      <c r="E92" s="100" t="str">
        <f>ttxd_xmt_data!L93</f>
        <v/>
      </c>
      <c r="F92" s="100" t="str">
        <f>TEXT(ttxd_xmt_data!M93/(24*60*60),"[h]:mm")</f>
        <v>0:00</v>
      </c>
      <c r="G92" s="100" t="str">
        <f>ttxd_xmt_data!N93</f>
        <v/>
      </c>
      <c r="H92" s="100" t="str">
        <f>ttxd_xmt_data!O93</f>
        <v/>
      </c>
      <c r="I92" s="100"/>
      <c r="J92" s="100"/>
      <c r="K92" s="100">
        <f>ttxd_xmt_data!J93</f>
        <v>31</v>
      </c>
      <c r="L92" s="100"/>
      <c r="M92" s="100"/>
      <c r="N92" s="101"/>
    </row>
    <row r="93" spans="2:14" x14ac:dyDescent="0.25">
      <c r="B93" s="102">
        <f>ttxd_xmt_data!G94</f>
        <v>11</v>
      </c>
      <c r="C93" s="100" t="str">
        <f>ttxd_xmt_data!H94</f>
        <v>URAL - 4320 cẩu</v>
      </c>
      <c r="D93" s="100">
        <f>ttxd_xmt_data!I94</f>
        <v>8</v>
      </c>
      <c r="E93" s="100" t="str">
        <f>ttxd_xmt_data!L94</f>
        <v/>
      </c>
      <c r="F93" s="100" t="str">
        <f>TEXT(ttxd_xmt_data!M94/(24*60*60),"[h]:mm")</f>
        <v>0:00</v>
      </c>
      <c r="G93" s="100" t="str">
        <f>ttxd_xmt_data!N94</f>
        <v/>
      </c>
      <c r="H93" s="100" t="str">
        <f>ttxd_xmt_data!O94</f>
        <v/>
      </c>
      <c r="I93" s="100"/>
      <c r="J93" s="100"/>
      <c r="K93" s="100">
        <f>ttxd_xmt_data!J94</f>
        <v>50</v>
      </c>
      <c r="L93" s="100"/>
      <c r="M93" s="100"/>
      <c r="N93" s="101"/>
    </row>
    <row r="94" spans="2:14" x14ac:dyDescent="0.25">
      <c r="B94" s="102">
        <f>ttxd_xmt_data!G95</f>
        <v>12</v>
      </c>
      <c r="C94" s="100" t="str">
        <f>ttxd_xmt_data!H95</f>
        <v>URAL-4320 cứu hỏa</v>
      </c>
      <c r="D94" s="100">
        <f>ttxd_xmt_data!I95</f>
        <v>5</v>
      </c>
      <c r="E94" s="100" t="str">
        <f>ttxd_xmt_data!L95</f>
        <v/>
      </c>
      <c r="F94" s="100" t="str">
        <f>TEXT(ttxd_xmt_data!M95/(24*60*60),"[h]:mm")</f>
        <v>0:00</v>
      </c>
      <c r="G94" s="100" t="str">
        <f>ttxd_xmt_data!N95</f>
        <v/>
      </c>
      <c r="H94" s="100" t="str">
        <f>ttxd_xmt_data!O95</f>
        <v/>
      </c>
      <c r="I94" s="100"/>
      <c r="J94" s="100"/>
      <c r="K94" s="100">
        <f>ttxd_xmt_data!J95</f>
        <v>50</v>
      </c>
      <c r="L94" s="100"/>
      <c r="M94" s="100"/>
      <c r="N94" s="101"/>
    </row>
    <row r="95" spans="2:14" x14ac:dyDescent="0.25">
      <c r="B95" s="102">
        <f>ttxd_xmt_data!G96</f>
        <v>13</v>
      </c>
      <c r="C95" s="100" t="str">
        <f>ttxd_xmt_data!H96</f>
        <v xml:space="preserve">UPG300 </v>
      </c>
      <c r="D95" s="100">
        <f>ttxd_xmt_data!I96</f>
        <v>53</v>
      </c>
      <c r="E95" s="100" t="str">
        <f>ttxd_xmt_data!L96</f>
        <v/>
      </c>
      <c r="F95" s="100" t="str">
        <f>TEXT(ttxd_xmt_data!M96/(24*60*60),"[h]:mm")</f>
        <v>0:00</v>
      </c>
      <c r="G95" s="100" t="str">
        <f>ttxd_xmt_data!N96</f>
        <v/>
      </c>
      <c r="H95" s="100" t="str">
        <f>ttxd_xmt_data!O96</f>
        <v/>
      </c>
      <c r="I95" s="100"/>
      <c r="J95" s="100"/>
      <c r="K95" s="100">
        <f>ttxd_xmt_data!J96</f>
        <v>43</v>
      </c>
      <c r="L95" s="100"/>
      <c r="M95" s="100"/>
      <c r="N95" s="101"/>
    </row>
    <row r="96" spans="2:14" x14ac:dyDescent="0.25">
      <c r="B96" s="102">
        <f>ttxd_xmt_data!G97</f>
        <v>14</v>
      </c>
      <c r="C96" s="100" t="str">
        <f>ttxd_xmt_data!H97</f>
        <v>U RAL 4320(apa,oxi,azot)</v>
      </c>
      <c r="D96" s="100">
        <f>ttxd_xmt_data!I97</f>
        <v>14</v>
      </c>
      <c r="E96" s="100" t="str">
        <f>ttxd_xmt_data!L97</f>
        <v/>
      </c>
      <c r="F96" s="100" t="str">
        <f>TEXT(ttxd_xmt_data!M97/(24*60*60),"[h]:mm")</f>
        <v>0:00</v>
      </c>
      <c r="G96" s="100" t="str">
        <f>ttxd_xmt_data!N97</f>
        <v/>
      </c>
      <c r="H96" s="100" t="str">
        <f>ttxd_xmt_data!O97</f>
        <v/>
      </c>
      <c r="I96" s="100"/>
      <c r="J96" s="100"/>
      <c r="K96" s="100">
        <f>ttxd_xmt_data!J97</f>
        <v>20</v>
      </c>
      <c r="L96" s="100"/>
      <c r="M96" s="100"/>
      <c r="N96" s="101"/>
    </row>
    <row r="97" spans="2:14" x14ac:dyDescent="0.25">
      <c r="B97" s="102">
        <f>ttxd_xmt_data!G98</f>
        <v>15</v>
      </c>
      <c r="C97" s="100" t="str">
        <f>ttxd_xmt_data!H98</f>
        <v>U RAL 4320</v>
      </c>
      <c r="D97" s="100">
        <f>ttxd_xmt_data!I98</f>
        <v>11</v>
      </c>
      <c r="E97" s="100" t="str">
        <f>ttxd_xmt_data!L98</f>
        <v/>
      </c>
      <c r="F97" s="100" t="str">
        <f>TEXT(ttxd_xmt_data!M98/(24*60*60),"[h]:mm")</f>
        <v>0:00</v>
      </c>
      <c r="G97" s="100" t="str">
        <f>ttxd_xmt_data!N98</f>
        <v/>
      </c>
      <c r="H97" s="100" t="str">
        <f>ttxd_xmt_data!O98</f>
        <v/>
      </c>
      <c r="I97" s="100"/>
      <c r="J97" s="100"/>
      <c r="K97" s="100">
        <f>ttxd_xmt_data!J98</f>
        <v>36</v>
      </c>
      <c r="L97" s="100"/>
      <c r="M97" s="100"/>
      <c r="N97" s="101"/>
    </row>
    <row r="98" spans="2:14" x14ac:dyDescent="0.25">
      <c r="B98" s="102">
        <f>ttxd_xmt_data!G99</f>
        <v>16</v>
      </c>
      <c r="C98" s="100" t="str">
        <f>ttxd_xmt_data!H99</f>
        <v>TZ 22 (Kra-257)</v>
      </c>
      <c r="D98" s="100">
        <f>ttxd_xmt_data!I99</f>
        <v>3</v>
      </c>
      <c r="E98" s="100" t="str">
        <f>ttxd_xmt_data!L99</f>
        <v/>
      </c>
      <c r="F98" s="100" t="str">
        <f>TEXT(ttxd_xmt_data!M99/(24*60*60),"[h]:mm")</f>
        <v>0:00</v>
      </c>
      <c r="G98" s="100" t="str">
        <f>ttxd_xmt_data!N99</f>
        <v/>
      </c>
      <c r="H98" s="100" t="str">
        <f>ttxd_xmt_data!O99</f>
        <v/>
      </c>
      <c r="I98" s="100"/>
      <c r="J98" s="100"/>
      <c r="K98" s="100">
        <f>ttxd_xmt_data!J99</f>
        <v>50</v>
      </c>
      <c r="L98" s="100"/>
      <c r="M98" s="100"/>
      <c r="N98" s="101"/>
    </row>
    <row r="99" spans="2:14" x14ac:dyDescent="0.25">
      <c r="B99" s="102">
        <f>ttxd_xmt_data!G100</f>
        <v>17</v>
      </c>
      <c r="C99" s="100" t="str">
        <f>ttxd_xmt_data!H100</f>
        <v>SCZ - 5190</v>
      </c>
      <c r="D99" s="100">
        <f>ttxd_xmt_data!I100</f>
        <v>8</v>
      </c>
      <c r="E99" s="100" t="str">
        <f>ttxd_xmt_data!L100</f>
        <v/>
      </c>
      <c r="F99" s="100" t="str">
        <f>TEXT(ttxd_xmt_data!M100/(24*60*60),"[h]:mm")</f>
        <v>0:00</v>
      </c>
      <c r="G99" s="100" t="str">
        <f>ttxd_xmt_data!N100</f>
        <v/>
      </c>
      <c r="H99" s="100" t="str">
        <f>ttxd_xmt_data!O100</f>
        <v/>
      </c>
      <c r="I99" s="100"/>
      <c r="J99" s="100"/>
      <c r="K99" s="100">
        <f>ttxd_xmt_data!J100</f>
        <v>32</v>
      </c>
      <c r="L99" s="100"/>
      <c r="M99" s="100"/>
      <c r="N99" s="101"/>
    </row>
    <row r="100" spans="2:14" x14ac:dyDescent="0.25">
      <c r="B100" s="102">
        <f>ttxd_xmt_data!G101</f>
        <v>18</v>
      </c>
      <c r="C100" s="100" t="str">
        <f>ttxd_xmt_data!H101</f>
        <v>Pho tran xít</v>
      </c>
      <c r="D100" s="100">
        <f>ttxd_xmt_data!I101</f>
        <v>3</v>
      </c>
      <c r="E100" s="100" t="str">
        <f>ttxd_xmt_data!L101</f>
        <v/>
      </c>
      <c r="F100" s="100" t="str">
        <f>TEXT(ttxd_xmt_data!M101/(24*60*60),"[h]:mm")</f>
        <v>0:00</v>
      </c>
      <c r="G100" s="100" t="str">
        <f>ttxd_xmt_data!N101</f>
        <v/>
      </c>
      <c r="H100" s="100" t="str">
        <f>ttxd_xmt_data!O101</f>
        <v/>
      </c>
      <c r="I100" s="100"/>
      <c r="J100" s="100"/>
      <c r="K100" s="100">
        <f>ttxd_xmt_data!J101</f>
        <v>15</v>
      </c>
      <c r="L100" s="100"/>
      <c r="M100" s="100"/>
      <c r="N100" s="101"/>
    </row>
    <row r="101" spans="2:14" x14ac:dyDescent="0.25">
      <c r="B101" s="102">
        <f>ttxd_xmt_data!G102</f>
        <v>19</v>
      </c>
      <c r="C101" s="100" t="str">
        <f>ttxd_xmt_data!H102</f>
        <v>Nạp dầu INTER</v>
      </c>
      <c r="D101" s="100">
        <f>ttxd_xmt_data!I102</f>
        <v>1</v>
      </c>
      <c r="E101" s="100" t="str">
        <f>ttxd_xmt_data!L102</f>
        <v/>
      </c>
      <c r="F101" s="100" t="str">
        <f>TEXT(ttxd_xmt_data!M102/(24*60*60),"[h]:mm")</f>
        <v>0:00</v>
      </c>
      <c r="G101" s="100" t="str">
        <f>ttxd_xmt_data!N102</f>
        <v/>
      </c>
      <c r="H101" s="100" t="str">
        <f>ttxd_xmt_data!O102</f>
        <v/>
      </c>
      <c r="I101" s="100"/>
      <c r="J101" s="100"/>
      <c r="K101" s="100">
        <f>ttxd_xmt_data!J102</f>
        <v>25</v>
      </c>
      <c r="L101" s="100"/>
      <c r="M101" s="100"/>
      <c r="N101" s="101"/>
    </row>
    <row r="102" spans="2:14" x14ac:dyDescent="0.25">
      <c r="B102" s="102">
        <f>ttxd_xmt_data!G103</f>
        <v>20</v>
      </c>
      <c r="C102" s="100" t="str">
        <f>ttxd_xmt_data!H103</f>
        <v>MTZ - 80</v>
      </c>
      <c r="D102" s="100">
        <f>ttxd_xmt_data!I103</f>
        <v>6</v>
      </c>
      <c r="E102" s="100" t="str">
        <f>ttxd_xmt_data!L103</f>
        <v/>
      </c>
      <c r="F102" s="100" t="str">
        <f>TEXT(ttxd_xmt_data!M103/(24*60*60),"[h]:mm")</f>
        <v>0:00</v>
      </c>
      <c r="G102" s="100" t="str">
        <f>ttxd_xmt_data!N103</f>
        <v/>
      </c>
      <c r="H102" s="100" t="str">
        <f>ttxd_xmt_data!O103</f>
        <v/>
      </c>
      <c r="I102" s="100"/>
      <c r="J102" s="100"/>
      <c r="K102" s="100">
        <f>ttxd_xmt_data!J103</f>
        <v>8</v>
      </c>
      <c r="L102" s="100"/>
      <c r="M102" s="100"/>
      <c r="N102" s="101"/>
    </row>
    <row r="103" spans="2:14" x14ac:dyDescent="0.25">
      <c r="B103" s="102">
        <f>ttxd_xmt_data!G104</f>
        <v>21</v>
      </c>
      <c r="C103" s="100" t="str">
        <f>ttxd_xmt_data!H104</f>
        <v>Mescedes (Q.rác)</v>
      </c>
      <c r="D103" s="100">
        <f>ttxd_xmt_data!I104</f>
        <v>3</v>
      </c>
      <c r="E103" s="100" t="str">
        <f>ttxd_xmt_data!L104</f>
        <v/>
      </c>
      <c r="F103" s="100" t="str">
        <f>TEXT(ttxd_xmt_data!M104/(24*60*60),"[h]:mm")</f>
        <v>0:00</v>
      </c>
      <c r="G103" s="100" t="str">
        <f>ttxd_xmt_data!N104</f>
        <v/>
      </c>
      <c r="H103" s="100" t="str">
        <f>ttxd_xmt_data!O104</f>
        <v/>
      </c>
      <c r="I103" s="100"/>
      <c r="J103" s="100"/>
      <c r="K103" s="100">
        <f>ttxd_xmt_data!J104</f>
        <v>42</v>
      </c>
      <c r="L103" s="100"/>
      <c r="M103" s="100"/>
      <c r="N103" s="101"/>
    </row>
    <row r="104" spans="2:14" x14ac:dyDescent="0.25">
      <c r="B104" s="102">
        <f>ttxd_xmt_data!G105</f>
        <v>22</v>
      </c>
      <c r="C104" s="100" t="str">
        <f>ttxd_xmt_data!H105</f>
        <v>Mercedes (Cứu hỏa)</v>
      </c>
      <c r="D104" s="100">
        <f>ttxd_xmt_data!I105</f>
        <v>3</v>
      </c>
      <c r="E104" s="100" t="str">
        <f>ttxd_xmt_data!L105</f>
        <v/>
      </c>
      <c r="F104" s="100" t="str">
        <f>TEXT(ttxd_xmt_data!M105/(24*60*60),"[h]:mm")</f>
        <v>0:00</v>
      </c>
      <c r="G104" s="100" t="str">
        <f>ttxd_xmt_data!N105</f>
        <v/>
      </c>
      <c r="H104" s="100" t="str">
        <f>ttxd_xmt_data!O105</f>
        <v/>
      </c>
      <c r="I104" s="100"/>
      <c r="J104" s="100"/>
      <c r="K104" s="100">
        <f>ttxd_xmt_data!J105</f>
        <v>50</v>
      </c>
      <c r="L104" s="100"/>
      <c r="M104" s="100"/>
      <c r="N104" s="101"/>
    </row>
    <row r="105" spans="2:14" x14ac:dyDescent="0.25">
      <c r="B105" s="102">
        <f>ttxd_xmt_data!G106</f>
        <v>23</v>
      </c>
      <c r="C105" s="100" t="str">
        <f>ttxd_xmt_data!H106</f>
        <v>Maz điều hòa</v>
      </c>
      <c r="D105" s="100">
        <f>ttxd_xmt_data!I106</f>
        <v>4</v>
      </c>
      <c r="E105" s="100" t="str">
        <f>ttxd_xmt_data!L106</f>
        <v/>
      </c>
      <c r="F105" s="100" t="str">
        <f>TEXT(ttxd_xmt_data!M106/(24*60*60),"[h]:mm")</f>
        <v>0:00</v>
      </c>
      <c r="G105" s="100" t="str">
        <f>ttxd_xmt_data!N106</f>
        <v/>
      </c>
      <c r="H105" s="100" t="str">
        <f>ttxd_xmt_data!O106</f>
        <v/>
      </c>
      <c r="I105" s="100"/>
      <c r="J105" s="100"/>
      <c r="K105" s="100">
        <f>ttxd_xmt_data!J106</f>
        <v>36</v>
      </c>
      <c r="L105" s="100"/>
      <c r="M105" s="100"/>
      <c r="N105" s="101"/>
    </row>
    <row r="106" spans="2:14" x14ac:dyDescent="0.25">
      <c r="B106" s="102">
        <f>ttxd_xmt_data!G107</f>
        <v>24</v>
      </c>
      <c r="C106" s="100" t="str">
        <f>ttxd_xmt_data!H107</f>
        <v>Maz-5536(Cứu hỏa)</v>
      </c>
      <c r="D106" s="100">
        <f>ttxd_xmt_data!I107</f>
        <v>2</v>
      </c>
      <c r="E106" s="100" t="str">
        <f>ttxd_xmt_data!L107</f>
        <v/>
      </c>
      <c r="F106" s="100" t="str">
        <f>TEXT(ttxd_xmt_data!M107/(24*60*60),"[h]:mm")</f>
        <v>0:00</v>
      </c>
      <c r="G106" s="100" t="str">
        <f>ttxd_xmt_data!N107</f>
        <v/>
      </c>
      <c r="H106" s="100" t="str">
        <f>ttxd_xmt_data!O107</f>
        <v/>
      </c>
      <c r="I106" s="100"/>
      <c r="J106" s="100"/>
      <c r="K106" s="100">
        <f>ttxd_xmt_data!J107</f>
        <v>41</v>
      </c>
      <c r="L106" s="100"/>
      <c r="M106" s="100"/>
      <c r="N106" s="101"/>
    </row>
    <row r="107" spans="2:14" x14ac:dyDescent="0.25">
      <c r="B107" s="102">
        <f>ttxd_xmt_data!G108</f>
        <v>25</v>
      </c>
      <c r="C107" s="100" t="str">
        <f>ttxd_xmt_data!H108</f>
        <v>MAT 6317</v>
      </c>
      <c r="D107" s="100">
        <f>ttxd_xmt_data!I108</f>
        <v>12</v>
      </c>
      <c r="E107" s="100" t="str">
        <f>ttxd_xmt_data!L108</f>
        <v/>
      </c>
      <c r="F107" s="100" t="str">
        <f>TEXT(ttxd_xmt_data!M108/(24*60*60),"[h]:mm")</f>
        <v>0:00</v>
      </c>
      <c r="G107" s="100" t="str">
        <f>ttxd_xmt_data!N108</f>
        <v/>
      </c>
      <c r="H107" s="100" t="str">
        <f>ttxd_xmt_data!O108</f>
        <v/>
      </c>
      <c r="I107" s="100"/>
      <c r="J107" s="100"/>
      <c r="K107" s="100">
        <f>ttxd_xmt_data!J108</f>
        <v>35</v>
      </c>
      <c r="L107" s="100"/>
      <c r="M107" s="100"/>
      <c r="N107" s="101"/>
    </row>
    <row r="108" spans="2:14" x14ac:dyDescent="0.25">
      <c r="B108" s="102">
        <f>ttxd_xmt_data!G109</f>
        <v>26</v>
      </c>
      <c r="C108" s="100" t="str">
        <f>ttxd_xmt_data!H109</f>
        <v>Mat 5430</v>
      </c>
      <c r="D108" s="100">
        <f>ttxd_xmt_data!I109</f>
        <v>13</v>
      </c>
      <c r="E108" s="100" t="str">
        <f>ttxd_xmt_data!L109</f>
        <v/>
      </c>
      <c r="F108" s="100" t="str">
        <f>TEXT(ttxd_xmt_data!M109/(24*60*60),"[h]:mm")</f>
        <v>0:00</v>
      </c>
      <c r="G108" s="100" t="str">
        <f>ttxd_xmt_data!N109</f>
        <v/>
      </c>
      <c r="H108" s="100" t="str">
        <f>ttxd_xmt_data!O109</f>
        <v/>
      </c>
      <c r="I108" s="100"/>
      <c r="J108" s="100"/>
      <c r="K108" s="100">
        <f>ttxd_xmt_data!J109</f>
        <v>32</v>
      </c>
      <c r="L108" s="100"/>
      <c r="M108" s="100"/>
      <c r="N108" s="101"/>
    </row>
    <row r="109" spans="2:14" x14ac:dyDescent="0.25">
      <c r="B109" s="102">
        <f>ttxd_xmt_data!G110</f>
        <v>27</v>
      </c>
      <c r="C109" s="100" t="str">
        <f>ttxd_xmt_data!H110</f>
        <v>MAT 500</v>
      </c>
      <c r="D109" s="100">
        <f>ttxd_xmt_data!I110</f>
        <v>35</v>
      </c>
      <c r="E109" s="100" t="str">
        <f>ttxd_xmt_data!L110</f>
        <v/>
      </c>
      <c r="F109" s="100" t="str">
        <f>TEXT(ttxd_xmt_data!M110/(24*60*60),"[h]:mm")</f>
        <v>0:00</v>
      </c>
      <c r="G109" s="100" t="str">
        <f>ttxd_xmt_data!N110</f>
        <v/>
      </c>
      <c r="H109" s="100" t="str">
        <f>ttxd_xmt_data!O110</f>
        <v/>
      </c>
      <c r="I109" s="100"/>
      <c r="J109" s="100"/>
      <c r="K109" s="100">
        <f>ttxd_xmt_data!J110</f>
        <v>32</v>
      </c>
      <c r="L109" s="100"/>
      <c r="M109" s="100"/>
      <c r="N109" s="101"/>
    </row>
    <row r="110" spans="2:14" x14ac:dyDescent="0.25">
      <c r="B110" s="102">
        <f>ttxd_xmt_data!G111</f>
        <v>28</v>
      </c>
      <c r="C110" s="100" t="str">
        <f>ttxd_xmt_data!H111</f>
        <v>Man TGS</v>
      </c>
      <c r="D110" s="100">
        <f>ttxd_xmt_data!I111</f>
        <v>23</v>
      </c>
      <c r="E110" s="100" t="str">
        <f>ttxd_xmt_data!L111</f>
        <v/>
      </c>
      <c r="F110" s="100" t="str">
        <f>TEXT(ttxd_xmt_data!M111/(24*60*60),"[h]:mm")</f>
        <v>0:00</v>
      </c>
      <c r="G110" s="100" t="str">
        <f>ttxd_xmt_data!N111</f>
        <v/>
      </c>
      <c r="H110" s="100" t="str">
        <f>ttxd_xmt_data!O111</f>
        <v/>
      </c>
      <c r="I110" s="100"/>
      <c r="J110" s="100"/>
      <c r="K110" s="100">
        <f>ttxd_xmt_data!J111</f>
        <v>40</v>
      </c>
      <c r="L110" s="100"/>
      <c r="M110" s="100"/>
      <c r="N110" s="101"/>
    </row>
    <row r="111" spans="2:14" x14ac:dyDescent="0.25">
      <c r="B111" s="102">
        <f>ttxd_xmt_data!G112</f>
        <v>29</v>
      </c>
      <c r="C111" s="100" t="str">
        <f>ttxd_xmt_data!H112</f>
        <v>KRA (257)</v>
      </c>
      <c r="D111" s="100">
        <f>ttxd_xmt_data!I112</f>
        <v>2</v>
      </c>
      <c r="E111" s="100" t="str">
        <f>ttxd_xmt_data!L112</f>
        <v/>
      </c>
      <c r="F111" s="100" t="str">
        <f>TEXT(ttxd_xmt_data!M112/(24*60*60),"[h]:mm")</f>
        <v>0:00</v>
      </c>
      <c r="G111" s="100" t="str">
        <f>ttxd_xmt_data!N112</f>
        <v/>
      </c>
      <c r="H111" s="100" t="str">
        <f>ttxd_xmt_data!O112</f>
        <v/>
      </c>
      <c r="I111" s="100"/>
      <c r="J111" s="100"/>
      <c r="K111" s="100">
        <f>ttxd_xmt_data!J112</f>
        <v>50</v>
      </c>
      <c r="L111" s="100"/>
      <c r="M111" s="100"/>
      <c r="N111" s="101"/>
    </row>
    <row r="112" spans="2:14" x14ac:dyDescent="0.25">
      <c r="B112" s="102">
        <f>ttxd_xmt_data!G113</f>
        <v>30</v>
      </c>
      <c r="C112" s="100" t="str">
        <f>ttxd_xmt_data!H113</f>
        <v>KRA (255B1)</v>
      </c>
      <c r="D112" s="100">
        <f>ttxd_xmt_data!I113</f>
        <v>16</v>
      </c>
      <c r="E112" s="100" t="str">
        <f>ttxd_xmt_data!L113</f>
        <v/>
      </c>
      <c r="F112" s="100" t="str">
        <f>TEXT(ttxd_xmt_data!M113/(24*60*60),"[h]:mm")</f>
        <v>0:00</v>
      </c>
      <c r="G112" s="100" t="str">
        <f>ttxd_xmt_data!N113</f>
        <v/>
      </c>
      <c r="H112" s="100" t="str">
        <f>ttxd_xmt_data!O113</f>
        <v/>
      </c>
      <c r="I112" s="100"/>
      <c r="J112" s="100"/>
      <c r="K112" s="100">
        <f>ttxd_xmt_data!J113</f>
        <v>72</v>
      </c>
      <c r="L112" s="100"/>
      <c r="M112" s="100"/>
      <c r="N112" s="101"/>
    </row>
    <row r="113" spans="2:14" x14ac:dyDescent="0.25">
      <c r="B113" s="102">
        <f>ttxd_xmt_data!G114</f>
        <v>31</v>
      </c>
      <c r="C113" s="100" t="str">
        <f>ttxd_xmt_data!H114</f>
        <v>Kmaz tải</v>
      </c>
      <c r="D113" s="100">
        <f>ttxd_xmt_data!I114</f>
        <v>2</v>
      </c>
      <c r="E113" s="100" t="str">
        <f>ttxd_xmt_data!L114</f>
        <v/>
      </c>
      <c r="F113" s="100" t="str">
        <f>TEXT(ttxd_xmt_data!M114/(24*60*60),"[h]:mm")</f>
        <v>0:00</v>
      </c>
      <c r="G113" s="100" t="str">
        <f>ttxd_xmt_data!N114</f>
        <v/>
      </c>
      <c r="H113" s="100" t="str">
        <f>ttxd_xmt_data!O114</f>
        <v/>
      </c>
      <c r="I113" s="100"/>
      <c r="J113" s="100"/>
      <c r="K113" s="100">
        <f>ttxd_xmt_data!J114</f>
        <v>32</v>
      </c>
      <c r="L113" s="100"/>
      <c r="M113" s="100"/>
      <c r="N113" s="101"/>
    </row>
    <row r="114" spans="2:14" x14ac:dyDescent="0.25">
      <c r="B114" s="102">
        <f>ttxd_xmt_data!G115</f>
        <v>32</v>
      </c>
      <c r="C114" s="100" t="str">
        <f>ttxd_xmt_data!H115</f>
        <v>Kmaz cẩu</v>
      </c>
      <c r="D114" s="100">
        <f>ttxd_xmt_data!I115</f>
        <v>2</v>
      </c>
      <c r="E114" s="100" t="str">
        <f>ttxd_xmt_data!L115</f>
        <v/>
      </c>
      <c r="F114" s="100" t="str">
        <f>TEXT(ttxd_xmt_data!M115/(24*60*60),"[h]:mm")</f>
        <v>0:00</v>
      </c>
      <c r="G114" s="100" t="str">
        <f>ttxd_xmt_data!N115</f>
        <v/>
      </c>
      <c r="H114" s="100" t="str">
        <f>ttxd_xmt_data!O115</f>
        <v/>
      </c>
      <c r="I114" s="100"/>
      <c r="J114" s="100"/>
      <c r="K114" s="100">
        <f>ttxd_xmt_data!J115</f>
        <v>31</v>
      </c>
      <c r="L114" s="100"/>
      <c r="M114" s="100"/>
      <c r="N114" s="101"/>
    </row>
    <row r="115" spans="2:14" x14ac:dyDescent="0.25">
      <c r="B115" s="102">
        <f>ttxd_xmt_data!G116</f>
        <v>33</v>
      </c>
      <c r="C115" s="100" t="str">
        <f>ttxd_xmt_data!H116</f>
        <v>Kmaz 43119</v>
      </c>
      <c r="D115" s="100">
        <f>ttxd_xmt_data!I116</f>
        <v>3</v>
      </c>
      <c r="E115" s="100" t="str">
        <f>ttxd_xmt_data!L116</f>
        <v/>
      </c>
      <c r="F115" s="100" t="str">
        <f>TEXT(ttxd_xmt_data!M116/(24*60*60),"[h]:mm")</f>
        <v>0:00</v>
      </c>
      <c r="G115" s="100" t="str">
        <f>ttxd_xmt_data!N116</f>
        <v/>
      </c>
      <c r="H115" s="100" t="str">
        <f>ttxd_xmt_data!O116</f>
        <v/>
      </c>
      <c r="I115" s="100"/>
      <c r="J115" s="100"/>
      <c r="K115" s="100">
        <f>ttxd_xmt_data!J116</f>
        <v>45</v>
      </c>
      <c r="L115" s="100"/>
      <c r="M115" s="100"/>
      <c r="N115" s="101"/>
    </row>
    <row r="116" spans="2:14" x14ac:dyDescent="0.25">
      <c r="B116" s="102">
        <f>ttxd_xmt_data!G117</f>
        <v>34</v>
      </c>
      <c r="C116" s="100" t="str">
        <f>ttxd_xmt_data!H117</f>
        <v>KAMAZ vận XD</v>
      </c>
      <c r="D116" s="100">
        <f>ttxd_xmt_data!I117</f>
        <v>9</v>
      </c>
      <c r="E116" s="100" t="str">
        <f>ttxd_xmt_data!L117</f>
        <v/>
      </c>
      <c r="F116" s="100" t="str">
        <f>TEXT(ttxd_xmt_data!M117/(24*60*60),"[h]:mm")</f>
        <v>0:00</v>
      </c>
      <c r="G116" s="100" t="str">
        <f>ttxd_xmt_data!N117</f>
        <v/>
      </c>
      <c r="H116" s="100" t="str">
        <f>ttxd_xmt_data!O117</f>
        <v/>
      </c>
      <c r="I116" s="100"/>
      <c r="J116" s="100"/>
      <c r="K116" s="100">
        <f>ttxd_xmt_data!J117</f>
        <v>33</v>
      </c>
      <c r="L116" s="100"/>
      <c r="M116" s="100"/>
      <c r="N116" s="101"/>
    </row>
    <row r="117" spans="2:14" x14ac:dyDescent="0.25">
      <c r="B117" s="102">
        <f>ttxd_xmt_data!G118</f>
        <v>35</v>
      </c>
      <c r="C117" s="100" t="str">
        <f>ttxd_xmt_data!H118</f>
        <v>Kamaz cẩu</v>
      </c>
      <c r="D117" s="100">
        <f>ttxd_xmt_data!I118</f>
        <v>1</v>
      </c>
      <c r="E117" s="100" t="str">
        <f>ttxd_xmt_data!L118</f>
        <v/>
      </c>
      <c r="F117" s="100" t="str">
        <f>TEXT(ttxd_xmt_data!M118/(24*60*60),"[h]:mm")</f>
        <v>0:00</v>
      </c>
      <c r="G117" s="100" t="str">
        <f>ttxd_xmt_data!N118</f>
        <v/>
      </c>
      <c r="H117" s="100" t="str">
        <f>ttxd_xmt_data!O118</f>
        <v/>
      </c>
      <c r="I117" s="100"/>
      <c r="J117" s="100"/>
      <c r="K117" s="100">
        <f>ttxd_xmt_data!J118</f>
        <v>26</v>
      </c>
      <c r="L117" s="100"/>
      <c r="M117" s="100"/>
      <c r="N117" s="101"/>
    </row>
    <row r="118" spans="2:14" x14ac:dyDescent="0.25">
      <c r="B118" s="102">
        <f>ttxd_xmt_data!G119</f>
        <v>36</v>
      </c>
      <c r="C118" s="100" t="str">
        <f>ttxd_xmt_data!H119</f>
        <v>Huyn đai</v>
      </c>
      <c r="D118" s="100">
        <f>ttxd_xmt_data!I119</f>
        <v>6</v>
      </c>
      <c r="E118" s="100" t="str">
        <f>ttxd_xmt_data!L119</f>
        <v/>
      </c>
      <c r="F118" s="100" t="str">
        <f>TEXT(ttxd_xmt_data!M119/(24*60*60),"[h]:mm")</f>
        <v>0:00</v>
      </c>
      <c r="G118" s="100" t="str">
        <f>ttxd_xmt_data!N119</f>
        <v/>
      </c>
      <c r="H118" s="100" t="str">
        <f>ttxd_xmt_data!O119</f>
        <v/>
      </c>
      <c r="I118" s="100"/>
      <c r="J118" s="100"/>
      <c r="K118" s="100">
        <f>ttxd_xmt_data!J119</f>
        <v>20</v>
      </c>
      <c r="L118" s="100"/>
      <c r="M118" s="100"/>
      <c r="N118" s="101"/>
    </row>
    <row r="119" spans="2:14" x14ac:dyDescent="0.25">
      <c r="B119" s="102">
        <f>ttxd_xmt_data!G120</f>
        <v>37</v>
      </c>
      <c r="C119" s="100" t="str">
        <f>ttxd_xmt_data!H120</f>
        <v>Hilux</v>
      </c>
      <c r="D119" s="100">
        <f>ttxd_xmt_data!I120</f>
        <v>2</v>
      </c>
      <c r="E119" s="100" t="str">
        <f>ttxd_xmt_data!L120</f>
        <v/>
      </c>
      <c r="F119" s="100" t="str">
        <f>TEXT(ttxd_xmt_data!M120/(24*60*60),"[h]:mm")</f>
        <v>0:00</v>
      </c>
      <c r="G119" s="100" t="str">
        <f>ttxd_xmt_data!N120</f>
        <v/>
      </c>
      <c r="H119" s="100" t="str">
        <f>ttxd_xmt_data!O120</f>
        <v/>
      </c>
      <c r="I119" s="100"/>
      <c r="J119" s="100"/>
      <c r="K119" s="100">
        <f>ttxd_xmt_data!J120</f>
        <v>13</v>
      </c>
      <c r="L119" s="100"/>
      <c r="M119" s="100"/>
      <c r="N119" s="101"/>
    </row>
    <row r="120" spans="2:14" x14ac:dyDescent="0.25">
      <c r="B120" s="102">
        <f>ttxd_xmt_data!G121</f>
        <v>38</v>
      </c>
      <c r="C120" s="100" t="str">
        <f>ttxd_xmt_data!H121</f>
        <v>Ford Rangger</v>
      </c>
      <c r="D120" s="100">
        <f>ttxd_xmt_data!I121</f>
        <v>6</v>
      </c>
      <c r="E120" s="100" t="str">
        <f>ttxd_xmt_data!L121</f>
        <v/>
      </c>
      <c r="F120" s="100" t="str">
        <f>TEXT(ttxd_xmt_data!M121/(24*60*60),"[h]:mm")</f>
        <v>0:00</v>
      </c>
      <c r="G120" s="100" t="str">
        <f>ttxd_xmt_data!N121</f>
        <v/>
      </c>
      <c r="H120" s="100" t="str">
        <f>ttxd_xmt_data!O121</f>
        <v/>
      </c>
      <c r="I120" s="100"/>
      <c r="J120" s="100"/>
      <c r="K120" s="100">
        <f>ttxd_xmt_data!J121</f>
        <v>14</v>
      </c>
      <c r="L120" s="100"/>
      <c r="M120" s="100"/>
      <c r="N120" s="101"/>
    </row>
    <row r="121" spans="2:14" x14ac:dyDescent="0.25">
      <c r="B121" s="102">
        <f>ttxd_xmt_data!G122</f>
        <v>39</v>
      </c>
      <c r="C121" s="100" t="str">
        <f>ttxd_xmt_data!H122</f>
        <v>Cứu hỏa Kamaz-4310</v>
      </c>
      <c r="D121" s="100">
        <f>ttxd_xmt_data!I122</f>
        <v>1</v>
      </c>
      <c r="E121" s="100" t="str">
        <f>ttxd_xmt_data!L122</f>
        <v/>
      </c>
      <c r="F121" s="100" t="str">
        <f>TEXT(ttxd_xmt_data!M122/(24*60*60),"[h]:mm")</f>
        <v>0:00</v>
      </c>
      <c r="G121" s="100" t="str">
        <f>ttxd_xmt_data!N122</f>
        <v/>
      </c>
      <c r="H121" s="100" t="str">
        <f>ttxd_xmt_data!O122</f>
        <v/>
      </c>
      <c r="I121" s="100"/>
      <c r="J121" s="100"/>
      <c r="K121" s="100">
        <f>ttxd_xmt_data!J122</f>
        <v>50</v>
      </c>
      <c r="L121" s="100"/>
      <c r="M121" s="100"/>
      <c r="N121" s="101"/>
    </row>
    <row r="122" spans="2:14" x14ac:dyDescent="0.25">
      <c r="B122" s="102">
        <f>ttxd_xmt_data!G123</f>
        <v>40</v>
      </c>
      <c r="C122" s="100" t="str">
        <f>ttxd_xmt_data!H123</f>
        <v>CQ-1190</v>
      </c>
      <c r="D122" s="100">
        <f>ttxd_xmt_data!I123</f>
        <v>5</v>
      </c>
      <c r="E122" s="100" t="str">
        <f>ttxd_xmt_data!L123</f>
        <v/>
      </c>
      <c r="F122" s="100" t="str">
        <f>TEXT(ttxd_xmt_data!M123/(24*60*60),"[h]:mm")</f>
        <v>0:00</v>
      </c>
      <c r="G122" s="100" t="str">
        <f>ttxd_xmt_data!N123</f>
        <v/>
      </c>
      <c r="H122" s="100" t="str">
        <f>ttxd_xmt_data!O123</f>
        <v/>
      </c>
      <c r="I122" s="100"/>
      <c r="J122" s="100"/>
      <c r="K122" s="100">
        <f>ttxd_xmt_data!J123</f>
        <v>40</v>
      </c>
      <c r="L122" s="100"/>
      <c r="M122" s="100"/>
      <c r="N122" s="101"/>
    </row>
    <row r="123" spans="2:14" x14ac:dyDescent="0.25">
      <c r="B123" s="102">
        <f>ttxd_xmt_data!G124</f>
        <v>41</v>
      </c>
      <c r="C123" s="100" t="str">
        <f>ttxd_xmt_data!H124</f>
        <v>CA - 10</v>
      </c>
      <c r="D123" s="100">
        <f>ttxd_xmt_data!I124</f>
        <v>7</v>
      </c>
      <c r="E123" s="100" t="str">
        <f>ttxd_xmt_data!L124</f>
        <v/>
      </c>
      <c r="F123" s="100" t="str">
        <f>TEXT(ttxd_xmt_data!M124/(24*60*60),"[h]:mm")</f>
        <v>0:00</v>
      </c>
      <c r="G123" s="100" t="str">
        <f>ttxd_xmt_data!N124</f>
        <v/>
      </c>
      <c r="H123" s="100" t="str">
        <f>ttxd_xmt_data!O124</f>
        <v/>
      </c>
      <c r="I123" s="100"/>
      <c r="J123" s="100"/>
      <c r="K123" s="100">
        <f>ttxd_xmt_data!J124</f>
        <v>21</v>
      </c>
      <c r="L123" s="100"/>
      <c r="M123" s="100"/>
      <c r="N123" s="101"/>
    </row>
    <row r="124" spans="2:14" x14ac:dyDescent="0.25">
      <c r="B124" s="102">
        <f>ttxd_xmt_data!G125</f>
        <v>42</v>
      </c>
      <c r="C124" s="100" t="str">
        <f>ttxd_xmt_data!H125</f>
        <v>C/Thương H.đai tranxit</v>
      </c>
      <c r="D124" s="100">
        <f>ttxd_xmt_data!I125</f>
        <v>1</v>
      </c>
      <c r="E124" s="100" t="str">
        <f>ttxd_xmt_data!L125</f>
        <v/>
      </c>
      <c r="F124" s="100" t="str">
        <f>TEXT(ttxd_xmt_data!M125/(24*60*60),"[h]:mm")</f>
        <v>0:00</v>
      </c>
      <c r="G124" s="100" t="str">
        <f>ttxd_xmt_data!N125</f>
        <v/>
      </c>
      <c r="H124" s="100" t="str">
        <f>ttxd_xmt_data!O125</f>
        <v/>
      </c>
      <c r="I124" s="100"/>
      <c r="J124" s="100"/>
      <c r="K124" s="100">
        <f>ttxd_xmt_data!J125</f>
        <v>17</v>
      </c>
      <c r="L124" s="100"/>
      <c r="M124" s="100"/>
      <c r="N124" s="101"/>
    </row>
    <row r="125" spans="2:14" x14ac:dyDescent="0.25">
      <c r="B125" s="102">
        <f>ttxd_xmt_data!G126</f>
        <v>43</v>
      </c>
      <c r="C125" s="100" t="str">
        <f>ttxd_xmt_data!H126</f>
        <v>APA 5D</v>
      </c>
      <c r="D125" s="100">
        <f>ttxd_xmt_data!I126</f>
        <v>4</v>
      </c>
      <c r="E125" s="100" t="str">
        <f>ttxd_xmt_data!L126</f>
        <v/>
      </c>
      <c r="F125" s="100" t="str">
        <f>TEXT(ttxd_xmt_data!M126/(24*60*60),"[h]:mm")</f>
        <v>0:00</v>
      </c>
      <c r="G125" s="100" t="str">
        <f>ttxd_xmt_data!N126</f>
        <v/>
      </c>
      <c r="H125" s="100" t="str">
        <f>ttxd_xmt_data!O126</f>
        <v/>
      </c>
      <c r="I125" s="100"/>
      <c r="J125" s="100"/>
      <c r="K125" s="100">
        <f>ttxd_xmt_data!J126</f>
        <v>20</v>
      </c>
      <c r="L125" s="100"/>
      <c r="M125" s="100"/>
      <c r="N125" s="101"/>
    </row>
    <row r="126" spans="2:14" x14ac:dyDescent="0.25">
      <c r="B126" s="102">
        <f>ttxd_xmt_data!G127</f>
        <v>44</v>
      </c>
      <c r="C126" s="100" t="str">
        <f>ttxd_xmt_data!H127</f>
        <v>APA 357D6</v>
      </c>
      <c r="D126" s="100">
        <f>ttxd_xmt_data!I127</f>
        <v>6</v>
      </c>
      <c r="E126" s="100" t="str">
        <f>ttxd_xmt_data!L127</f>
        <v/>
      </c>
      <c r="F126" s="100" t="str">
        <f>TEXT(ttxd_xmt_data!M127/(24*60*60),"[h]:mm")</f>
        <v>0:00</v>
      </c>
      <c r="G126" s="100" t="str">
        <f>ttxd_xmt_data!N127</f>
        <v/>
      </c>
      <c r="H126" s="100" t="str">
        <f>ttxd_xmt_data!O127</f>
        <v/>
      </c>
      <c r="I126" s="100"/>
      <c r="J126" s="100"/>
      <c r="K126" s="100">
        <f>ttxd_xmt_data!J127</f>
        <v>35</v>
      </c>
      <c r="L126" s="100"/>
      <c r="M126" s="100"/>
      <c r="N126" s="101"/>
    </row>
    <row r="127" spans="2:14" x14ac:dyDescent="0.25">
      <c r="B127" s="102">
        <f>ttxd_xmt_data!G128</f>
        <v>45</v>
      </c>
      <c r="C127" s="100" t="str">
        <f>ttxd_xmt_data!H128</f>
        <v>APA - 50</v>
      </c>
      <c r="D127" s="100">
        <f>ttxd_xmt_data!I128</f>
        <v>1</v>
      </c>
      <c r="E127" s="100" t="str">
        <f>ttxd_xmt_data!L128</f>
        <v/>
      </c>
      <c r="F127" s="100" t="str">
        <f>TEXT(ttxd_xmt_data!M128/(24*60*60),"[h]:mm")</f>
        <v>0:00</v>
      </c>
      <c r="G127" s="100" t="str">
        <f>ttxd_xmt_data!N128</f>
        <v/>
      </c>
      <c r="H127" s="100" t="str">
        <f>ttxd_xmt_data!O128</f>
        <v/>
      </c>
      <c r="I127" s="100"/>
      <c r="J127" s="100"/>
      <c r="K127" s="100">
        <f>ttxd_xmt_data!J128</f>
        <v>25</v>
      </c>
      <c r="L127" s="100"/>
      <c r="M127" s="100"/>
      <c r="N127" s="101"/>
    </row>
    <row r="128" spans="2:14" s="22" customFormat="1" ht="14.25" x14ac:dyDescent="0.25">
      <c r="B128" s="28">
        <f>ttxd_xmt_data!G129</f>
        <v>1</v>
      </c>
      <c r="C128" s="84" t="str">
        <f>ttxd_xmt_data!H129</f>
        <v>XE_CHAY_XANG</v>
      </c>
      <c r="D128" s="84">
        <f>ttxd_xmt_data!I129</f>
        <v>274</v>
      </c>
      <c r="E128" s="84" t="str">
        <f>ttxd_xmt_data!L129</f>
        <v/>
      </c>
      <c r="F128" s="84" t="str">
        <f>TEXT(ttxd_xmt_data!M129/(24*60*60),"[h]:mm")</f>
        <v>0:00</v>
      </c>
      <c r="G128" s="84" t="str">
        <f>ttxd_xmt_data!N129</f>
        <v/>
      </c>
      <c r="H128" s="84" t="str">
        <f>ttxd_xmt_data!O129</f>
        <v/>
      </c>
      <c r="I128" s="84"/>
      <c r="J128" s="84"/>
      <c r="K128" s="84">
        <f>ttxd_xmt_data!J129</f>
        <v>654</v>
      </c>
      <c r="L128" s="84"/>
      <c r="M128" s="84"/>
      <c r="N128" s="85"/>
    </row>
    <row r="129" spans="2:14" x14ac:dyDescent="0.25">
      <c r="B129" s="102">
        <f>ttxd_xmt_data!G130</f>
        <v>2</v>
      </c>
      <c r="C129" s="100" t="str">
        <f>ttxd_xmt_data!H130</f>
        <v>ZIL 157</v>
      </c>
      <c r="D129" s="100">
        <f>ttxd_xmt_data!I130</f>
        <v>8</v>
      </c>
      <c r="E129" s="100" t="str">
        <f>ttxd_xmt_data!L130</f>
        <v/>
      </c>
      <c r="F129" s="100" t="str">
        <f>TEXT(ttxd_xmt_data!M130/(24*60*60),"[h]:mm")</f>
        <v>0:00</v>
      </c>
      <c r="G129" s="100" t="str">
        <f>ttxd_xmt_data!N130</f>
        <v/>
      </c>
      <c r="H129" s="100" t="str">
        <f>ttxd_xmt_data!O130</f>
        <v/>
      </c>
      <c r="I129" s="100"/>
      <c r="J129" s="100"/>
      <c r="K129" s="100">
        <f>ttxd_xmt_data!J130</f>
        <v>52</v>
      </c>
      <c r="L129" s="100"/>
      <c r="M129" s="100"/>
      <c r="N129" s="101"/>
    </row>
    <row r="130" spans="2:14" x14ac:dyDescent="0.25">
      <c r="B130" s="102">
        <f>ttxd_xmt_data!G131</f>
        <v>3</v>
      </c>
      <c r="C130" s="100" t="str">
        <f>ttxd_xmt_data!H131</f>
        <v>ZIL 131</v>
      </c>
      <c r="D130" s="100">
        <f>ttxd_xmt_data!I131</f>
        <v>69</v>
      </c>
      <c r="E130" s="100" t="str">
        <f>ttxd_xmt_data!L131</f>
        <v/>
      </c>
      <c r="F130" s="100" t="str">
        <f>TEXT(ttxd_xmt_data!M131/(24*60*60),"[h]:mm")</f>
        <v>0:00</v>
      </c>
      <c r="G130" s="100" t="str">
        <f>ttxd_xmt_data!N131</f>
        <v/>
      </c>
      <c r="H130" s="100" t="str">
        <f>ttxd_xmt_data!O131</f>
        <v/>
      </c>
      <c r="I130" s="100"/>
      <c r="J130" s="100"/>
      <c r="K130" s="100">
        <f>ttxd_xmt_data!J131</f>
        <v>52</v>
      </c>
      <c r="L130" s="100"/>
      <c r="M130" s="100"/>
      <c r="N130" s="101"/>
    </row>
    <row r="131" spans="2:14" x14ac:dyDescent="0.25">
      <c r="B131" s="102">
        <f>ttxd_xmt_data!G132</f>
        <v>4</v>
      </c>
      <c r="C131" s="100" t="str">
        <f>ttxd_xmt_data!H132</f>
        <v>ZIL 130</v>
      </c>
      <c r="D131" s="100">
        <f>ttxd_xmt_data!I132</f>
        <v>57</v>
      </c>
      <c r="E131" s="100" t="str">
        <f>ttxd_xmt_data!L132</f>
        <v/>
      </c>
      <c r="F131" s="100" t="str">
        <f>TEXT(ttxd_xmt_data!M132/(24*60*60),"[h]:mm")</f>
        <v>0:00</v>
      </c>
      <c r="G131" s="100" t="str">
        <f>ttxd_xmt_data!N132</f>
        <v/>
      </c>
      <c r="H131" s="100" t="str">
        <f>ttxd_xmt_data!O132</f>
        <v/>
      </c>
      <c r="I131" s="100"/>
      <c r="J131" s="100"/>
      <c r="K131" s="100">
        <f>ttxd_xmt_data!J132</f>
        <v>35</v>
      </c>
      <c r="L131" s="100"/>
      <c r="M131" s="100"/>
      <c r="N131" s="101"/>
    </row>
    <row r="132" spans="2:14" x14ac:dyDescent="0.25">
      <c r="B132" s="102">
        <f>ttxd_xmt_data!G133</f>
        <v>5</v>
      </c>
      <c r="C132" s="100" t="str">
        <f>ttxd_xmt_data!H133</f>
        <v>Xe ka (paz)</v>
      </c>
      <c r="D132" s="100">
        <f>ttxd_xmt_data!I133</f>
        <v>7</v>
      </c>
      <c r="E132" s="100" t="str">
        <f>ttxd_xmt_data!L133</f>
        <v/>
      </c>
      <c r="F132" s="100" t="str">
        <f>TEXT(ttxd_xmt_data!M133/(24*60*60),"[h]:mm")</f>
        <v>0:00</v>
      </c>
      <c r="G132" s="100" t="str">
        <f>ttxd_xmt_data!N133</f>
        <v/>
      </c>
      <c r="H132" s="100" t="str">
        <f>ttxd_xmt_data!O133</f>
        <v/>
      </c>
      <c r="I132" s="100"/>
      <c r="J132" s="100"/>
      <c r="K132" s="100">
        <f>ttxd_xmt_data!J133</f>
        <v>38</v>
      </c>
      <c r="L132" s="100"/>
      <c r="M132" s="100"/>
      <c r="N132" s="101"/>
    </row>
    <row r="133" spans="2:14" x14ac:dyDescent="0.25">
      <c r="B133" s="102">
        <f>ttxd_xmt_data!G134</f>
        <v>6</v>
      </c>
      <c r="C133" s="100" t="str">
        <f>ttxd_xmt_data!H134</f>
        <v>URAL 357</v>
      </c>
      <c r="D133" s="100">
        <f>ttxd_xmt_data!I134</f>
        <v>22</v>
      </c>
      <c r="E133" s="100" t="str">
        <f>ttxd_xmt_data!L134</f>
        <v/>
      </c>
      <c r="F133" s="100" t="str">
        <f>TEXT(ttxd_xmt_data!M134/(24*60*60),"[h]:mm")</f>
        <v>0:00</v>
      </c>
      <c r="G133" s="100" t="str">
        <f>ttxd_xmt_data!N134</f>
        <v/>
      </c>
      <c r="H133" s="100" t="str">
        <f>ttxd_xmt_data!O134</f>
        <v/>
      </c>
      <c r="I133" s="100"/>
      <c r="J133" s="100"/>
      <c r="K133" s="100">
        <f>ttxd_xmt_data!J134</f>
        <v>70</v>
      </c>
      <c r="L133" s="100"/>
      <c r="M133" s="100"/>
      <c r="N133" s="101"/>
    </row>
    <row r="134" spans="2:14" x14ac:dyDescent="0.25">
      <c r="B134" s="102">
        <f>ttxd_xmt_data!G135</f>
        <v>7</v>
      </c>
      <c r="C134" s="100" t="str">
        <f>ttxd_xmt_data!H135</f>
        <v>UPG 300</v>
      </c>
      <c r="D134" s="100">
        <f>ttxd_xmt_data!I135</f>
        <v>8</v>
      </c>
      <c r="E134" s="100" t="str">
        <f>ttxd_xmt_data!L135</f>
        <v/>
      </c>
      <c r="F134" s="100" t="str">
        <f>TEXT(ttxd_xmt_data!M135/(24*60*60),"[h]:mm")</f>
        <v>0:00</v>
      </c>
      <c r="G134" s="100" t="str">
        <f>ttxd_xmt_data!N135</f>
        <v/>
      </c>
      <c r="H134" s="100" t="str">
        <f>ttxd_xmt_data!O135</f>
        <v/>
      </c>
      <c r="I134" s="100"/>
      <c r="J134" s="100"/>
      <c r="K134" s="100">
        <f>ttxd_xmt_data!J135</f>
        <v>45</v>
      </c>
      <c r="L134" s="100"/>
      <c r="M134" s="100"/>
      <c r="N134" s="101"/>
    </row>
    <row r="135" spans="2:14" x14ac:dyDescent="0.25">
      <c r="B135" s="102">
        <f>ttxd_xmt_data!G136</f>
        <v>8</v>
      </c>
      <c r="C135" s="100" t="str">
        <f>ttxd_xmt_data!H136</f>
        <v>Uoat</v>
      </c>
      <c r="D135" s="100">
        <f>ttxd_xmt_data!I136</f>
        <v>43</v>
      </c>
      <c r="E135" s="100" t="str">
        <f>ttxd_xmt_data!L136</f>
        <v/>
      </c>
      <c r="F135" s="100" t="str">
        <f>TEXT(ttxd_xmt_data!M136/(24*60*60),"[h]:mm")</f>
        <v>0:00</v>
      </c>
      <c r="G135" s="100" t="str">
        <f>ttxd_xmt_data!N136</f>
        <v/>
      </c>
      <c r="H135" s="100" t="str">
        <f>ttxd_xmt_data!O136</f>
        <v/>
      </c>
      <c r="I135" s="100"/>
      <c r="J135" s="100"/>
      <c r="K135" s="100">
        <f>ttxd_xmt_data!J136</f>
        <v>17</v>
      </c>
      <c r="L135" s="100"/>
      <c r="M135" s="100"/>
      <c r="N135" s="101"/>
    </row>
    <row r="136" spans="2:14" x14ac:dyDescent="0.25">
      <c r="B136" s="102">
        <f>ttxd_xmt_data!G137</f>
        <v>9</v>
      </c>
      <c r="C136" s="100" t="str">
        <f>ttxd_xmt_data!H137</f>
        <v>TZ 22</v>
      </c>
      <c r="D136" s="100">
        <f>ttxd_xmt_data!I137</f>
        <v>6</v>
      </c>
      <c r="E136" s="100" t="str">
        <f>ttxd_xmt_data!L137</f>
        <v/>
      </c>
      <c r="F136" s="100" t="str">
        <f>TEXT(ttxd_xmt_data!M137/(24*60*60),"[h]:mm")</f>
        <v>0:00</v>
      </c>
      <c r="G136" s="100" t="str">
        <f>ttxd_xmt_data!N137</f>
        <v/>
      </c>
      <c r="H136" s="100" t="str">
        <f>ttxd_xmt_data!O137</f>
        <v/>
      </c>
      <c r="I136" s="100"/>
      <c r="J136" s="100"/>
      <c r="K136" s="100">
        <f>ttxd_xmt_data!J137</f>
        <v>10</v>
      </c>
      <c r="L136" s="100"/>
      <c r="M136" s="100"/>
      <c r="N136" s="101"/>
    </row>
    <row r="137" spans="2:14" x14ac:dyDescent="0.25">
      <c r="B137" s="102">
        <f>ttxd_xmt_data!G138</f>
        <v>10</v>
      </c>
      <c r="C137" s="100" t="str">
        <f>ttxd_xmt_data!H138</f>
        <v>Toyota 16 chỗ</v>
      </c>
      <c r="D137" s="100">
        <f>ttxd_xmt_data!I138</f>
        <v>4</v>
      </c>
      <c r="E137" s="100" t="str">
        <f>ttxd_xmt_data!L138</f>
        <v/>
      </c>
      <c r="F137" s="100" t="str">
        <f>TEXT(ttxd_xmt_data!M138/(24*60*60),"[h]:mm")</f>
        <v>0:00</v>
      </c>
      <c r="G137" s="100" t="str">
        <f>ttxd_xmt_data!N138</f>
        <v/>
      </c>
      <c r="H137" s="100" t="str">
        <f>ttxd_xmt_data!O138</f>
        <v/>
      </c>
      <c r="I137" s="100"/>
      <c r="J137" s="100"/>
      <c r="K137" s="100">
        <f>ttxd_xmt_data!J138</f>
        <v>15</v>
      </c>
      <c r="L137" s="100"/>
      <c r="M137" s="100"/>
      <c r="N137" s="101"/>
    </row>
    <row r="138" spans="2:14" x14ac:dyDescent="0.25">
      <c r="B138" s="102">
        <f>ttxd_xmt_data!G139</f>
        <v>11</v>
      </c>
      <c r="C138" s="100" t="str">
        <f>ttxd_xmt_data!H139</f>
        <v>Toyota 15 chỗ</v>
      </c>
      <c r="D138" s="100">
        <f>ttxd_xmt_data!I139</f>
        <v>4</v>
      </c>
      <c r="E138" s="100" t="str">
        <f>ttxd_xmt_data!L139</f>
        <v/>
      </c>
      <c r="F138" s="100" t="str">
        <f>TEXT(ttxd_xmt_data!M139/(24*60*60),"[h]:mm")</f>
        <v>0:00</v>
      </c>
      <c r="G138" s="100" t="str">
        <f>ttxd_xmt_data!N139</f>
        <v/>
      </c>
      <c r="H138" s="100" t="str">
        <f>ttxd_xmt_data!O139</f>
        <v/>
      </c>
      <c r="I138" s="100"/>
      <c r="J138" s="100"/>
      <c r="K138" s="100">
        <f>ttxd_xmt_data!J139</f>
        <v>15</v>
      </c>
      <c r="L138" s="100"/>
      <c r="M138" s="100"/>
      <c r="N138" s="101"/>
    </row>
    <row r="139" spans="2:14" x14ac:dyDescent="0.25">
      <c r="B139" s="102">
        <f>ttxd_xmt_data!G140</f>
        <v>12</v>
      </c>
      <c r="C139" s="100" t="str">
        <f>ttxd_xmt_data!H140</f>
        <v>Toyota-Corola</v>
      </c>
      <c r="D139" s="100">
        <f>ttxd_xmt_data!I140</f>
        <v>1</v>
      </c>
      <c r="E139" s="100" t="str">
        <f>ttxd_xmt_data!L140</f>
        <v/>
      </c>
      <c r="F139" s="100" t="str">
        <f>TEXT(ttxd_xmt_data!M140/(24*60*60),"[h]:mm")</f>
        <v>0:00</v>
      </c>
      <c r="G139" s="100" t="str">
        <f>ttxd_xmt_data!N140</f>
        <v/>
      </c>
      <c r="H139" s="100" t="str">
        <f>ttxd_xmt_data!O140</f>
        <v/>
      </c>
      <c r="I139" s="100"/>
      <c r="J139" s="100"/>
      <c r="K139" s="100">
        <f>ttxd_xmt_data!J140</f>
        <v>10</v>
      </c>
      <c r="L139" s="100"/>
      <c r="M139" s="100"/>
      <c r="N139" s="101"/>
    </row>
    <row r="140" spans="2:14" x14ac:dyDescent="0.25">
      <c r="B140" s="102">
        <f>ttxd_xmt_data!G141</f>
        <v>13</v>
      </c>
      <c r="C140" s="100" t="str">
        <f>ttxd_xmt_data!H141</f>
        <v>PAZ 3205</v>
      </c>
      <c r="D140" s="100">
        <f>ttxd_xmt_data!I141</f>
        <v>1</v>
      </c>
      <c r="E140" s="100" t="str">
        <f>ttxd_xmt_data!L141</f>
        <v/>
      </c>
      <c r="F140" s="100" t="str">
        <f>TEXT(ttxd_xmt_data!M141/(24*60*60),"[h]:mm")</f>
        <v>0:00</v>
      </c>
      <c r="G140" s="100" t="str">
        <f>ttxd_xmt_data!N141</f>
        <v/>
      </c>
      <c r="H140" s="100" t="str">
        <f>ttxd_xmt_data!O141</f>
        <v/>
      </c>
      <c r="I140" s="100"/>
      <c r="J140" s="100"/>
      <c r="K140" s="100">
        <f>ttxd_xmt_data!J141</f>
        <v>34</v>
      </c>
      <c r="L140" s="100"/>
      <c r="M140" s="100"/>
      <c r="N140" s="101"/>
    </row>
    <row r="141" spans="2:14" x14ac:dyDescent="0.25">
      <c r="B141" s="102">
        <f>ttxd_xmt_data!G142</f>
        <v>14</v>
      </c>
      <c r="C141" s="100" t="str">
        <f>ttxd_xmt_data!H142</f>
        <v>NISAN X-TRAIL</v>
      </c>
      <c r="D141" s="100">
        <f>ttxd_xmt_data!I142</f>
        <v>5</v>
      </c>
      <c r="E141" s="100" t="str">
        <f>ttxd_xmt_data!L142</f>
        <v/>
      </c>
      <c r="F141" s="100" t="str">
        <f>TEXT(ttxd_xmt_data!M142/(24*60*60),"[h]:mm")</f>
        <v>0:00</v>
      </c>
      <c r="G141" s="100" t="str">
        <f>ttxd_xmt_data!N142</f>
        <v/>
      </c>
      <c r="H141" s="100" t="str">
        <f>ttxd_xmt_data!O142</f>
        <v/>
      </c>
      <c r="I141" s="100"/>
      <c r="J141" s="100"/>
      <c r="K141" s="100">
        <f>ttxd_xmt_data!J142</f>
        <v>15</v>
      </c>
      <c r="L141" s="100"/>
      <c r="M141" s="100"/>
      <c r="N141" s="101"/>
    </row>
    <row r="142" spans="2:14" x14ac:dyDescent="0.25">
      <c r="B142" s="102">
        <f>ttxd_xmt_data!G143</f>
        <v>15</v>
      </c>
      <c r="C142" s="100" t="str">
        <f>ttxd_xmt_data!H143</f>
        <v>Maza 4 chỗ</v>
      </c>
      <c r="D142" s="100">
        <f>ttxd_xmt_data!I143</f>
        <v>3</v>
      </c>
      <c r="E142" s="100" t="str">
        <f>ttxd_xmt_data!L143</f>
        <v/>
      </c>
      <c r="F142" s="100" t="str">
        <f>TEXT(ttxd_xmt_data!M143/(24*60*60),"[h]:mm")</f>
        <v>0:00</v>
      </c>
      <c r="G142" s="100" t="str">
        <f>ttxd_xmt_data!N143</f>
        <v/>
      </c>
      <c r="H142" s="100" t="str">
        <f>ttxd_xmt_data!O143</f>
        <v/>
      </c>
      <c r="I142" s="100"/>
      <c r="J142" s="100"/>
      <c r="K142" s="100">
        <f>ttxd_xmt_data!J143</f>
        <v>12</v>
      </c>
      <c r="L142" s="100"/>
      <c r="M142" s="100"/>
      <c r="N142" s="101"/>
    </row>
    <row r="143" spans="2:14" x14ac:dyDescent="0.25">
      <c r="B143" s="102">
        <f>ttxd_xmt_data!G144</f>
        <v>16</v>
      </c>
      <c r="C143" s="100" t="str">
        <f>ttxd_xmt_data!H144</f>
        <v>Maza 12 chỗ (e2000)</v>
      </c>
      <c r="D143" s="100">
        <f>ttxd_xmt_data!I144</f>
        <v>1</v>
      </c>
      <c r="E143" s="100" t="str">
        <f>ttxd_xmt_data!L144</f>
        <v/>
      </c>
      <c r="F143" s="100" t="str">
        <f>TEXT(ttxd_xmt_data!M144/(24*60*60),"[h]:mm")</f>
        <v>0:00</v>
      </c>
      <c r="G143" s="100" t="str">
        <f>ttxd_xmt_data!N144</f>
        <v/>
      </c>
      <c r="H143" s="100" t="str">
        <f>ttxd_xmt_data!O144</f>
        <v/>
      </c>
      <c r="I143" s="100"/>
      <c r="J143" s="100"/>
      <c r="K143" s="100">
        <f>ttxd_xmt_data!J144</f>
        <v>18</v>
      </c>
      <c r="L143" s="100"/>
      <c r="M143" s="100"/>
      <c r="N143" s="101"/>
    </row>
    <row r="144" spans="2:14" x14ac:dyDescent="0.25">
      <c r="B144" s="102">
        <f>ttxd_xmt_data!G145</f>
        <v>17</v>
      </c>
      <c r="C144" s="100" t="str">
        <f>ttxd_xmt_data!H145</f>
        <v>Jolie</v>
      </c>
      <c r="D144" s="100">
        <f>ttxd_xmt_data!I145</f>
        <v>2</v>
      </c>
      <c r="E144" s="100" t="str">
        <f>ttxd_xmt_data!L145</f>
        <v/>
      </c>
      <c r="F144" s="100" t="str">
        <f>TEXT(ttxd_xmt_data!M145/(24*60*60),"[h]:mm")</f>
        <v>0:00</v>
      </c>
      <c r="G144" s="100" t="str">
        <f>ttxd_xmt_data!N145</f>
        <v/>
      </c>
      <c r="H144" s="100" t="str">
        <f>ttxd_xmt_data!O145</f>
        <v/>
      </c>
      <c r="I144" s="100"/>
      <c r="J144" s="100"/>
      <c r="K144" s="100">
        <f>ttxd_xmt_data!J145</f>
        <v>12</v>
      </c>
      <c r="L144" s="100"/>
      <c r="M144" s="100"/>
      <c r="N144" s="101"/>
    </row>
    <row r="145" spans="1:14" x14ac:dyDescent="0.25">
      <c r="B145" s="102">
        <f>ttxd_xmt_data!G146</f>
        <v>18</v>
      </c>
      <c r="C145" s="100" t="str">
        <f>ttxd_xmt_data!H146</f>
        <v>INNOVA</v>
      </c>
      <c r="D145" s="100">
        <f>ttxd_xmt_data!I146</f>
        <v>5</v>
      </c>
      <c r="E145" s="100" t="str">
        <f>ttxd_xmt_data!L146</f>
        <v/>
      </c>
      <c r="F145" s="100" t="str">
        <f>TEXT(ttxd_xmt_data!M146/(24*60*60),"[h]:mm")</f>
        <v>0:00</v>
      </c>
      <c r="G145" s="100" t="str">
        <f>ttxd_xmt_data!N146</f>
        <v/>
      </c>
      <c r="H145" s="100" t="str">
        <f>ttxd_xmt_data!O146</f>
        <v/>
      </c>
      <c r="I145" s="100"/>
      <c r="J145" s="100"/>
      <c r="K145" s="100">
        <f>ttxd_xmt_data!J146</f>
        <v>12</v>
      </c>
      <c r="L145" s="100"/>
      <c r="M145" s="100"/>
      <c r="N145" s="101"/>
    </row>
    <row r="146" spans="1:14" x14ac:dyDescent="0.25">
      <c r="B146" s="102">
        <f>ttxd_xmt_data!G147</f>
        <v>19</v>
      </c>
      <c r="C146" s="100" t="str">
        <f>ttxd_xmt_data!H147</f>
        <v>Hon da Dream II</v>
      </c>
      <c r="D146" s="100">
        <f>ttxd_xmt_data!I147</f>
        <v>1</v>
      </c>
      <c r="E146" s="100" t="str">
        <f>ttxd_xmt_data!L147</f>
        <v/>
      </c>
      <c r="F146" s="100" t="str">
        <f>TEXT(ttxd_xmt_data!M147/(24*60*60),"[h]:mm")</f>
        <v>0:00</v>
      </c>
      <c r="G146" s="100" t="str">
        <f>ttxd_xmt_data!N147</f>
        <v/>
      </c>
      <c r="H146" s="100" t="str">
        <f>ttxd_xmt_data!O147</f>
        <v/>
      </c>
      <c r="I146" s="100"/>
      <c r="J146" s="100"/>
      <c r="K146" s="100">
        <f>ttxd_xmt_data!J147</f>
        <v>10</v>
      </c>
      <c r="L146" s="100"/>
      <c r="M146" s="100"/>
      <c r="N146" s="101"/>
    </row>
    <row r="147" spans="1:14" x14ac:dyDescent="0.25">
      <c r="B147" s="102">
        <f>ttxd_xmt_data!G148</f>
        <v>20</v>
      </c>
      <c r="C147" s="100" t="str">
        <f>ttxd_xmt_data!H148</f>
        <v>Gat 66</v>
      </c>
      <c r="D147" s="100">
        <f>ttxd_xmt_data!I148</f>
        <v>5</v>
      </c>
      <c r="E147" s="100" t="str">
        <f>ttxd_xmt_data!L148</f>
        <v/>
      </c>
      <c r="F147" s="100" t="str">
        <f>TEXT(ttxd_xmt_data!M148/(24*60*60),"[h]:mm")</f>
        <v>0:00</v>
      </c>
      <c r="G147" s="100" t="str">
        <f>ttxd_xmt_data!N148</f>
        <v/>
      </c>
      <c r="H147" s="100" t="str">
        <f>ttxd_xmt_data!O148</f>
        <v/>
      </c>
      <c r="I147" s="100"/>
      <c r="J147" s="100"/>
      <c r="K147" s="100">
        <f>ttxd_xmt_data!J148</f>
        <v>30</v>
      </c>
      <c r="L147" s="100"/>
      <c r="M147" s="100"/>
      <c r="N147" s="101"/>
    </row>
    <row r="148" spans="1:14" x14ac:dyDescent="0.25">
      <c r="B148" s="102">
        <f>ttxd_xmt_data!G149</f>
        <v>21</v>
      </c>
      <c r="C148" s="100" t="str">
        <f>ttxd_xmt_data!H149</f>
        <v>Gat 53</v>
      </c>
      <c r="D148" s="100">
        <f>ttxd_xmt_data!I149</f>
        <v>4</v>
      </c>
      <c r="E148" s="100" t="str">
        <f>ttxd_xmt_data!L149</f>
        <v/>
      </c>
      <c r="F148" s="100" t="str">
        <f>TEXT(ttxd_xmt_data!M149/(24*60*60),"[h]:mm")</f>
        <v>0:00</v>
      </c>
      <c r="G148" s="100" t="str">
        <f>ttxd_xmt_data!N149</f>
        <v/>
      </c>
      <c r="H148" s="100" t="str">
        <f>ttxd_xmt_data!O149</f>
        <v/>
      </c>
      <c r="I148" s="100"/>
      <c r="J148" s="100"/>
      <c r="K148" s="100">
        <f>ttxd_xmt_data!J149</f>
        <v>26</v>
      </c>
      <c r="L148" s="100"/>
      <c r="M148" s="100"/>
      <c r="N148" s="101"/>
    </row>
    <row r="149" spans="1:14" x14ac:dyDescent="0.25">
      <c r="B149" s="102">
        <f>ttxd_xmt_data!G150</f>
        <v>22</v>
      </c>
      <c r="C149" s="100" t="str">
        <f>ttxd_xmt_data!H150</f>
        <v>Gat 52 (UPM)</v>
      </c>
      <c r="D149" s="100">
        <f>ttxd_xmt_data!I150</f>
        <v>4</v>
      </c>
      <c r="E149" s="100" t="str">
        <f>ttxd_xmt_data!L150</f>
        <v/>
      </c>
      <c r="F149" s="100" t="str">
        <f>TEXT(ttxd_xmt_data!M150/(24*60*60),"[h]:mm")</f>
        <v>0:00</v>
      </c>
      <c r="G149" s="100" t="str">
        <f>ttxd_xmt_data!N150</f>
        <v/>
      </c>
      <c r="H149" s="100" t="str">
        <f>ttxd_xmt_data!O150</f>
        <v/>
      </c>
      <c r="I149" s="100"/>
      <c r="J149" s="100"/>
      <c r="K149" s="100">
        <f>ttxd_xmt_data!J150</f>
        <v>34</v>
      </c>
      <c r="L149" s="100"/>
      <c r="M149" s="100"/>
      <c r="N149" s="101"/>
    </row>
    <row r="150" spans="1:14" x14ac:dyDescent="0.25">
      <c r="B150" s="102">
        <f>ttxd_xmt_data!G151</f>
        <v>23</v>
      </c>
      <c r="C150" s="100" t="str">
        <f>ttxd_xmt_data!H151</f>
        <v>Gat 51</v>
      </c>
      <c r="D150" s="100">
        <f>ttxd_xmt_data!I151</f>
        <v>1</v>
      </c>
      <c r="E150" s="100" t="str">
        <f>ttxd_xmt_data!L151</f>
        <v/>
      </c>
      <c r="F150" s="100" t="str">
        <f>TEXT(ttxd_xmt_data!M151/(24*60*60),"[h]:mm")</f>
        <v>0:00</v>
      </c>
      <c r="G150" s="100" t="str">
        <f>ttxd_xmt_data!N151</f>
        <v/>
      </c>
      <c r="H150" s="100" t="str">
        <f>ttxd_xmt_data!O151</f>
        <v/>
      </c>
      <c r="I150" s="100"/>
      <c r="J150" s="100"/>
      <c r="K150" s="100">
        <f>ttxd_xmt_data!J151</f>
        <v>9</v>
      </c>
      <c r="L150" s="100"/>
      <c r="M150" s="100"/>
      <c r="N150" s="101"/>
    </row>
    <row r="151" spans="1:14" x14ac:dyDescent="0.25">
      <c r="B151" s="102">
        <f>ttxd_xmt_data!G152</f>
        <v>24</v>
      </c>
      <c r="C151" s="100" t="str">
        <f>ttxd_xmt_data!H152</f>
        <v>Gat 2705</v>
      </c>
      <c r="D151" s="100">
        <f>ttxd_xmt_data!I152</f>
        <v>5</v>
      </c>
      <c r="E151" s="100" t="str">
        <f>ttxd_xmt_data!L152</f>
        <v/>
      </c>
      <c r="F151" s="100" t="str">
        <f>TEXT(ttxd_xmt_data!M152/(24*60*60),"[h]:mm")</f>
        <v>0:00</v>
      </c>
      <c r="G151" s="100" t="str">
        <f>ttxd_xmt_data!N152</f>
        <v/>
      </c>
      <c r="H151" s="100" t="str">
        <f>ttxd_xmt_data!O152</f>
        <v/>
      </c>
      <c r="I151" s="100"/>
      <c r="J151" s="100"/>
      <c r="K151" s="100">
        <f>ttxd_xmt_data!J152</f>
        <v>7</v>
      </c>
      <c r="L151" s="100"/>
      <c r="M151" s="100"/>
      <c r="N151" s="101"/>
    </row>
    <row r="152" spans="1:14" x14ac:dyDescent="0.25">
      <c r="B152" s="102">
        <f>ttxd_xmt_data!G153</f>
        <v>25</v>
      </c>
      <c r="C152" s="100" t="str">
        <f>ttxd_xmt_data!H153</f>
        <v>Fotunơ</v>
      </c>
      <c r="D152" s="100">
        <f>ttxd_xmt_data!I153</f>
        <v>1</v>
      </c>
      <c r="E152" s="100" t="str">
        <f>ttxd_xmt_data!L153</f>
        <v/>
      </c>
      <c r="F152" s="100" t="str">
        <f>TEXT(ttxd_xmt_data!M153/(24*60*60),"[h]:mm")</f>
        <v>0:00</v>
      </c>
      <c r="G152" s="100" t="str">
        <f>ttxd_xmt_data!N153</f>
        <v/>
      </c>
      <c r="H152" s="100" t="str">
        <f>ttxd_xmt_data!O153</f>
        <v/>
      </c>
      <c r="I152" s="100"/>
      <c r="J152" s="100"/>
      <c r="K152" s="100">
        <f>ttxd_xmt_data!J153</f>
        <v>16</v>
      </c>
      <c r="L152" s="100"/>
      <c r="M152" s="100"/>
      <c r="N152" s="101"/>
    </row>
    <row r="153" spans="1:14" x14ac:dyDescent="0.25">
      <c r="B153" s="102">
        <f>ttxd_xmt_data!G154</f>
        <v>26</v>
      </c>
      <c r="C153" s="100" t="str">
        <f>ttxd_xmt_data!H154</f>
        <v>CLA RK03</v>
      </c>
      <c r="D153" s="100">
        <f>ttxd_xmt_data!I154</f>
        <v>1</v>
      </c>
      <c r="E153" s="100" t="str">
        <f>ttxd_xmt_data!L154</f>
        <v/>
      </c>
      <c r="F153" s="100" t="str">
        <f>TEXT(ttxd_xmt_data!M154/(24*60*60),"[h]:mm")</f>
        <v>0:00</v>
      </c>
      <c r="G153" s="100" t="str">
        <f>ttxd_xmt_data!N154</f>
        <v/>
      </c>
      <c r="H153" s="100" t="str">
        <f>ttxd_xmt_data!O154</f>
        <v/>
      </c>
      <c r="I153" s="100"/>
      <c r="J153" s="100"/>
      <c r="K153" s="100">
        <f>ttxd_xmt_data!J154</f>
        <v>45</v>
      </c>
      <c r="L153" s="100"/>
      <c r="M153" s="100"/>
      <c r="N153" s="101"/>
    </row>
    <row r="154" spans="1:14" ht="15.75" thickBot="1" x14ac:dyDescent="0.3">
      <c r="B154" s="49">
        <f>ttxd_xmt_data!G155</f>
        <v>27</v>
      </c>
      <c r="C154" s="82" t="str">
        <f>ttxd_xmt_data!H155</f>
        <v>C/Thương H.đai Starex</v>
      </c>
      <c r="D154" s="82">
        <f>ttxd_xmt_data!I155</f>
        <v>6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>
        <f>ttxd_xmt_data!J155</f>
        <v>15</v>
      </c>
      <c r="L154" s="82"/>
      <c r="M154" s="82"/>
      <c r="N154" s="83"/>
    </row>
    <row r="155" spans="1:14" ht="15.75" thickTop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92" t="s">
        <v>336</v>
      </c>
      <c r="L155" s="192"/>
      <c r="M155" s="192"/>
      <c r="N155" s="11"/>
    </row>
    <row r="156" spans="1:14" s="22" customFormat="1" ht="74.25" customHeight="1" x14ac:dyDescent="0.25">
      <c r="A156" s="23"/>
      <c r="B156" s="23"/>
      <c r="C156" s="23"/>
      <c r="D156" s="23"/>
      <c r="E156" s="23"/>
      <c r="F156" s="23"/>
      <c r="G156" s="190"/>
      <c r="H156" s="190"/>
      <c r="I156" s="190"/>
      <c r="J156" s="23"/>
      <c r="K156" s="191" t="s">
        <v>326</v>
      </c>
      <c r="L156" s="191"/>
      <c r="M156" s="191"/>
      <c r="N156" s="23"/>
    </row>
    <row r="157" spans="1:14" s="22" customFormat="1" ht="14.25" x14ac:dyDescent="0.25">
      <c r="A157" s="23"/>
      <c r="B157" s="23"/>
      <c r="C157" s="23" t="s">
        <v>323</v>
      </c>
      <c r="D157" s="23"/>
      <c r="E157" s="23"/>
      <c r="F157" s="23"/>
      <c r="G157" s="190" t="s">
        <v>324</v>
      </c>
      <c r="H157" s="190"/>
      <c r="I157" s="190"/>
      <c r="J157" s="23"/>
      <c r="K157" s="23"/>
      <c r="L157" s="23"/>
      <c r="M157" s="23"/>
      <c r="N157" s="23"/>
    </row>
    <row r="158" spans="1:14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23" t="s">
        <v>327</v>
      </c>
      <c r="D161" s="23"/>
      <c r="E161" s="23"/>
      <c r="F161" s="23"/>
      <c r="G161" s="190" t="s">
        <v>328</v>
      </c>
      <c r="H161" s="190"/>
      <c r="I161" s="190"/>
      <c r="J161" s="23"/>
      <c r="K161" s="190" t="s">
        <v>329</v>
      </c>
      <c r="L161" s="190"/>
      <c r="M161" s="190"/>
      <c r="N161" s="11"/>
    </row>
    <row r="162" spans="1:14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  <mergeCell ref="K4:M4"/>
    <mergeCell ref="G156:I156"/>
    <mergeCell ref="G161:I161"/>
    <mergeCell ref="K156:M156"/>
    <mergeCell ref="G157:I157"/>
    <mergeCell ref="K155:M155"/>
    <mergeCell ref="K161:M16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3"/>
  <sheetViews>
    <sheetView topLeftCell="A28" workbookViewId="0">
      <selection activeCell="H53" sqref="H53"/>
    </sheetView>
  </sheetViews>
  <sheetFormatPr defaultRowHeight="15" x14ac:dyDescent="0.25"/>
  <cols>
    <col min="6" max="6" width="20.42578125" customWidth="1"/>
    <col min="7" max="7" width="23.140625" customWidth="1"/>
    <col min="12" max="12" width="10.7109375" customWidth="1"/>
    <col min="13" max="13" width="11.140625" customWidth="1"/>
    <col min="15" max="15" width="11.28515625" customWidth="1"/>
  </cols>
  <sheetData>
    <row r="7" spans="5:16" s="5" customFormat="1" x14ac:dyDescent="0.25">
      <c r="F7" s="5" t="s">
        <v>311</v>
      </c>
      <c r="G7" s="5" t="s">
        <v>310</v>
      </c>
      <c r="H7" s="86" t="s">
        <v>172</v>
      </c>
      <c r="I7" s="86" t="s">
        <v>171</v>
      </c>
      <c r="J7" s="86" t="s">
        <v>170</v>
      </c>
      <c r="K7" s="86" t="s">
        <v>169</v>
      </c>
      <c r="L7" s="86" t="s">
        <v>305</v>
      </c>
      <c r="M7" s="86" t="s">
        <v>306</v>
      </c>
      <c r="N7" s="86" t="s">
        <v>307</v>
      </c>
      <c r="O7" s="86" t="s">
        <v>308</v>
      </c>
      <c r="P7" s="86" t="s">
        <v>309</v>
      </c>
    </row>
    <row r="9" spans="5:16" x14ac:dyDescent="0.25">
      <c r="E9">
        <v>1</v>
      </c>
      <c r="F9" t="s">
        <v>4</v>
      </c>
      <c r="G9" t="s">
        <v>30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60160</v>
      </c>
    </row>
    <row r="10" spans="5:16" x14ac:dyDescent="0.25">
      <c r="E10">
        <v>3</v>
      </c>
      <c r="F10" t="s">
        <v>4</v>
      </c>
      <c r="G10" t="s">
        <v>31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5:16" x14ac:dyDescent="0.25">
      <c r="E11">
        <v>2</v>
      </c>
      <c r="F11" t="s">
        <v>4</v>
      </c>
      <c r="G11" t="s">
        <v>228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20000</v>
      </c>
    </row>
    <row r="12" spans="5:16" x14ac:dyDescent="0.25">
      <c r="E12">
        <v>1</v>
      </c>
      <c r="F12" t="s">
        <v>32</v>
      </c>
      <c r="G12" t="s">
        <v>330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5:16" x14ac:dyDescent="0.25">
      <c r="E13">
        <v>2</v>
      </c>
      <c r="F13" t="s">
        <v>32</v>
      </c>
      <c r="G13" t="s">
        <v>33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5:16" x14ac:dyDescent="0.25">
      <c r="E14">
        <v>2</v>
      </c>
      <c r="F14" t="s">
        <v>34</v>
      </c>
      <c r="G14" t="s">
        <v>36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222</v>
      </c>
    </row>
    <row r="15" spans="5:16" x14ac:dyDescent="0.25">
      <c r="E15">
        <v>1</v>
      </c>
      <c r="F15" t="s">
        <v>34</v>
      </c>
      <c r="G15" t="s">
        <v>35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5:16" x14ac:dyDescent="0.25">
      <c r="E16">
        <v>3</v>
      </c>
      <c r="F16" t="s">
        <v>34</v>
      </c>
      <c r="G16" t="s">
        <v>37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5:16" x14ac:dyDescent="0.25">
      <c r="E17">
        <v>1</v>
      </c>
      <c r="F17" t="s">
        <v>38</v>
      </c>
      <c r="G17" t="s">
        <v>40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5:16" x14ac:dyDescent="0.25">
      <c r="E18">
        <v>2</v>
      </c>
      <c r="F18" t="s">
        <v>38</v>
      </c>
      <c r="G18" t="s">
        <v>39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5:16" x14ac:dyDescent="0.25">
      <c r="E19">
        <v>7</v>
      </c>
      <c r="F19" t="s">
        <v>42</v>
      </c>
      <c r="G19" t="s">
        <v>47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5:16" x14ac:dyDescent="0.25">
      <c r="E20">
        <v>9</v>
      </c>
      <c r="F20" t="s">
        <v>42</v>
      </c>
      <c r="G20" t="s">
        <v>50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5:16" x14ac:dyDescent="0.25">
      <c r="E21">
        <v>10</v>
      </c>
      <c r="F21" t="s">
        <v>42</v>
      </c>
      <c r="G21" t="s">
        <v>51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5:16" x14ac:dyDescent="0.25">
      <c r="E22">
        <v>1</v>
      </c>
      <c r="F22" t="s">
        <v>42</v>
      </c>
      <c r="G22" t="s">
        <v>46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5:16" x14ac:dyDescent="0.25">
      <c r="E23">
        <v>2</v>
      </c>
      <c r="F23" t="s">
        <v>42</v>
      </c>
      <c r="G23" t="s">
        <v>45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5:16" x14ac:dyDescent="0.25">
      <c r="E24">
        <v>3</v>
      </c>
      <c r="F24" t="s">
        <v>42</v>
      </c>
      <c r="G24" t="s">
        <v>44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5:16" x14ac:dyDescent="0.25">
      <c r="E25">
        <v>4</v>
      </c>
      <c r="F25" t="s">
        <v>42</v>
      </c>
      <c r="G25" t="s">
        <v>43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5:16" x14ac:dyDescent="0.25">
      <c r="E26">
        <v>5</v>
      </c>
      <c r="F26" t="s">
        <v>42</v>
      </c>
      <c r="G26" t="s">
        <v>49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99</v>
      </c>
    </row>
    <row r="27" spans="5:16" x14ac:dyDescent="0.25">
      <c r="E27">
        <v>6</v>
      </c>
      <c r="F27" t="s">
        <v>42</v>
      </c>
      <c r="G27" t="s">
        <v>48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5:16" x14ac:dyDescent="0.25">
      <c r="E28">
        <v>8</v>
      </c>
      <c r="F28" t="s">
        <v>42</v>
      </c>
      <c r="G28" t="s">
        <v>52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5:16" x14ac:dyDescent="0.25">
      <c r="E29">
        <v>1</v>
      </c>
      <c r="F29" t="s">
        <v>53</v>
      </c>
      <c r="G29" t="s">
        <v>58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5:16" x14ac:dyDescent="0.25">
      <c r="E30">
        <v>5</v>
      </c>
      <c r="F30" t="s">
        <v>53</v>
      </c>
      <c r="G30" t="s">
        <v>54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5:16" x14ac:dyDescent="0.25">
      <c r="E31">
        <v>4</v>
      </c>
      <c r="F31" t="s">
        <v>53</v>
      </c>
      <c r="G31" t="s">
        <v>55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5:16" x14ac:dyDescent="0.25">
      <c r="E32">
        <v>3</v>
      </c>
      <c r="F32" t="s">
        <v>53</v>
      </c>
      <c r="G32" t="s">
        <v>56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5:16" x14ac:dyDescent="0.25">
      <c r="E33">
        <v>2</v>
      </c>
      <c r="F33" t="s">
        <v>53</v>
      </c>
      <c r="G33" t="s">
        <v>57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5:16" x14ac:dyDescent="0.25">
      <c r="E34">
        <v>1</v>
      </c>
      <c r="F34" t="s">
        <v>59</v>
      </c>
      <c r="G34" t="s">
        <v>61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5:16" x14ac:dyDescent="0.25">
      <c r="E35">
        <v>2</v>
      </c>
      <c r="F35" t="s">
        <v>59</v>
      </c>
      <c r="G35" t="s">
        <v>60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5:16" x14ac:dyDescent="0.25">
      <c r="E36">
        <v>5</v>
      </c>
      <c r="F36" t="s">
        <v>62</v>
      </c>
      <c r="G36" t="s">
        <v>63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5:16" x14ac:dyDescent="0.25">
      <c r="E37">
        <v>1</v>
      </c>
      <c r="F37" t="s">
        <v>62</v>
      </c>
      <c r="G37" t="s">
        <v>68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5:16" x14ac:dyDescent="0.25">
      <c r="E38">
        <v>2</v>
      </c>
      <c r="F38" t="s">
        <v>62</v>
      </c>
      <c r="G38" t="s">
        <v>67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5:16" x14ac:dyDescent="0.25">
      <c r="E39">
        <v>3</v>
      </c>
      <c r="F39" t="s">
        <v>62</v>
      </c>
      <c r="G39" t="s">
        <v>66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2000</v>
      </c>
    </row>
    <row r="40" spans="5:16" x14ac:dyDescent="0.25">
      <c r="E40">
        <v>4</v>
      </c>
      <c r="F40" t="s">
        <v>62</v>
      </c>
      <c r="G40" t="s">
        <v>65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3000</v>
      </c>
    </row>
    <row r="41" spans="5:16" x14ac:dyDescent="0.25">
      <c r="E41">
        <v>6</v>
      </c>
      <c r="F41" t="s">
        <v>62</v>
      </c>
      <c r="G41" t="s">
        <v>64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5:16" x14ac:dyDescent="0.25">
      <c r="E42">
        <v>1</v>
      </c>
      <c r="F42" t="s">
        <v>70</v>
      </c>
      <c r="G42" t="s">
        <v>71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5:16" x14ac:dyDescent="0.25">
      <c r="E43">
        <v>7</v>
      </c>
      <c r="F43" t="s">
        <v>72</v>
      </c>
      <c r="G43" t="s">
        <v>74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5:16" x14ac:dyDescent="0.25">
      <c r="E44">
        <v>6</v>
      </c>
      <c r="F44" t="s">
        <v>72</v>
      </c>
      <c r="G44" t="s">
        <v>75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5:16" x14ac:dyDescent="0.25">
      <c r="E45">
        <v>5</v>
      </c>
      <c r="F45" t="s">
        <v>72</v>
      </c>
      <c r="G45" t="s">
        <v>76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5:16" x14ac:dyDescent="0.25">
      <c r="E46">
        <v>8</v>
      </c>
      <c r="F46" t="s">
        <v>72</v>
      </c>
      <c r="G46" t="s">
        <v>73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5:16" x14ac:dyDescent="0.25">
      <c r="E47">
        <v>3</v>
      </c>
      <c r="F47" t="s">
        <v>72</v>
      </c>
      <c r="G47" t="s">
        <v>80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5:16" x14ac:dyDescent="0.25">
      <c r="E48">
        <v>2</v>
      </c>
      <c r="F48" t="s">
        <v>72</v>
      </c>
      <c r="G48" t="s">
        <v>332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5:16" x14ac:dyDescent="0.25">
      <c r="E49">
        <v>4</v>
      </c>
      <c r="F49" t="s">
        <v>72</v>
      </c>
      <c r="G49" t="s">
        <v>86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5:16" x14ac:dyDescent="0.25">
      <c r="E50">
        <v>1</v>
      </c>
      <c r="F50" t="s">
        <v>72</v>
      </c>
      <c r="G50" t="s">
        <v>81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5:16" x14ac:dyDescent="0.25">
      <c r="E51">
        <v>10</v>
      </c>
      <c r="F51" t="s">
        <v>72</v>
      </c>
      <c r="G51" t="s">
        <v>331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5:16" x14ac:dyDescent="0.25">
      <c r="E52">
        <v>9</v>
      </c>
      <c r="F52" t="s">
        <v>72</v>
      </c>
      <c r="G52" t="s">
        <v>77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5:16" x14ac:dyDescent="0.25">
      <c r="E53">
        <v>1</v>
      </c>
      <c r="F53" t="s">
        <v>78</v>
      </c>
      <c r="G53" t="s">
        <v>79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5:16" x14ac:dyDescent="0.25">
      <c r="E54">
        <v>2</v>
      </c>
      <c r="F54" t="s">
        <v>78</v>
      </c>
      <c r="G54" t="s">
        <v>87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5:16" x14ac:dyDescent="0.25">
      <c r="E55">
        <v>3</v>
      </c>
      <c r="F55" t="s">
        <v>59</v>
      </c>
      <c r="G55" t="s">
        <v>83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5:16" x14ac:dyDescent="0.25">
      <c r="E56">
        <v>4</v>
      </c>
      <c r="F56" t="s">
        <v>89</v>
      </c>
      <c r="G56" t="s">
        <v>93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5:16" x14ac:dyDescent="0.25">
      <c r="E57">
        <v>5</v>
      </c>
      <c r="F57" t="s">
        <v>89</v>
      </c>
      <c r="G57" t="s">
        <v>92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64</v>
      </c>
    </row>
    <row r="58" spans="5:16" x14ac:dyDescent="0.25">
      <c r="E58">
        <v>1</v>
      </c>
      <c r="F58" t="s">
        <v>89</v>
      </c>
      <c r="G58" t="s">
        <v>85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5:16" x14ac:dyDescent="0.25">
      <c r="E59">
        <v>8</v>
      </c>
      <c r="F59" t="s">
        <v>89</v>
      </c>
      <c r="G59" t="s">
        <v>82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5:16" x14ac:dyDescent="0.25">
      <c r="E60">
        <v>6</v>
      </c>
      <c r="F60" t="s">
        <v>89</v>
      </c>
      <c r="G60" t="s">
        <v>88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5:16" x14ac:dyDescent="0.25">
      <c r="E61">
        <v>7</v>
      </c>
      <c r="F61" t="s">
        <v>89</v>
      </c>
      <c r="G61" t="s">
        <v>84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5:16" x14ac:dyDescent="0.25">
      <c r="E62">
        <v>2</v>
      </c>
      <c r="F62" t="s">
        <v>89</v>
      </c>
      <c r="G62" t="s">
        <v>91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5:16" x14ac:dyDescent="0.25">
      <c r="E63">
        <v>3</v>
      </c>
      <c r="F63" t="s">
        <v>89</v>
      </c>
      <c r="G63" t="s">
        <v>90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5"/>
  <sheetViews>
    <sheetView showGridLines="0" tabSelected="1" workbookViewId="0">
      <selection activeCell="T16" sqref="T16"/>
    </sheetView>
  </sheetViews>
  <sheetFormatPr defaultRowHeight="15" x14ac:dyDescent="0.25"/>
  <cols>
    <col min="1" max="1" width="9.140625" style="8"/>
    <col min="2" max="2" width="9.140625" style="43"/>
    <col min="3" max="3" width="25" style="8" bestFit="1" customWidth="1"/>
    <col min="4" max="4" width="10" style="9" bestFit="1" customWidth="1"/>
    <col min="5" max="7" width="9.140625" style="9"/>
    <col min="8" max="8" width="9.140625" style="9" customWidth="1"/>
    <col min="9" max="9" width="9.7109375" style="9" bestFit="1" customWidth="1"/>
    <col min="10" max="12" width="9.140625" style="9"/>
    <col min="13" max="13" width="13" style="9" customWidth="1"/>
    <col min="14" max="16384" width="9.140625" style="8"/>
  </cols>
  <sheetData>
    <row r="2" spans="2:13" ht="28.5" customHeight="1" x14ac:dyDescent="0.25">
      <c r="C2" s="22" t="s">
        <v>319</v>
      </c>
      <c r="E2" s="152" t="s">
        <v>322</v>
      </c>
      <c r="F2" s="152"/>
      <c r="G2" s="152"/>
      <c r="H2" s="152"/>
      <c r="I2" s="152"/>
      <c r="L2" s="200" t="s">
        <v>321</v>
      </c>
      <c r="M2" s="201"/>
    </row>
    <row r="3" spans="2:13" ht="19.5" customHeight="1" x14ac:dyDescent="0.25">
      <c r="D3" s="46"/>
      <c r="E3" s="46"/>
      <c r="F3" s="46"/>
      <c r="G3" s="46"/>
      <c r="H3" s="46"/>
      <c r="I3" s="46"/>
      <c r="J3" s="9" t="s">
        <v>320</v>
      </c>
    </row>
    <row r="4" spans="2:13" ht="5.25" customHeight="1" thickBot="1" x14ac:dyDescent="0.3"/>
    <row r="5" spans="2:13" ht="15.75" thickTop="1" x14ac:dyDescent="0.25">
      <c r="B5" s="195" t="s">
        <v>2</v>
      </c>
      <c r="C5" s="197" t="s">
        <v>299</v>
      </c>
      <c r="D5" s="199" t="s">
        <v>301</v>
      </c>
      <c r="E5" s="199"/>
      <c r="F5" s="199"/>
      <c r="G5" s="199"/>
      <c r="H5" s="199"/>
      <c r="I5" s="199"/>
      <c r="J5" s="199"/>
      <c r="K5" s="199"/>
      <c r="L5" s="199"/>
      <c r="M5" s="155" t="s">
        <v>300</v>
      </c>
    </row>
    <row r="6" spans="2:13" x14ac:dyDescent="0.25">
      <c r="B6" s="196"/>
      <c r="C6" s="193"/>
      <c r="D6" s="87" t="s">
        <v>172</v>
      </c>
      <c r="E6" s="87" t="s">
        <v>171</v>
      </c>
      <c r="F6" s="87" t="s">
        <v>170</v>
      </c>
      <c r="G6" s="87" t="s">
        <v>169</v>
      </c>
      <c r="H6" s="87" t="s">
        <v>302</v>
      </c>
      <c r="I6" s="87" t="s">
        <v>175</v>
      </c>
      <c r="J6" s="87" t="s">
        <v>173</v>
      </c>
      <c r="K6" s="87" t="s">
        <v>174</v>
      </c>
      <c r="L6" s="87" t="s">
        <v>168</v>
      </c>
      <c r="M6" s="153"/>
    </row>
    <row r="7" spans="2:13" s="3" customFormat="1" ht="14.25" x14ac:dyDescent="0.2">
      <c r="B7" s="28" t="s">
        <v>159</v>
      </c>
      <c r="C7" s="13" t="s">
        <v>303</v>
      </c>
      <c r="D7" s="17">
        <f>D8+D16</f>
        <v>0</v>
      </c>
      <c r="E7" s="17">
        <f t="shared" ref="E7:M7" si="0">E8+E16</f>
        <v>0</v>
      </c>
      <c r="F7" s="17">
        <f t="shared" si="0"/>
        <v>0</v>
      </c>
      <c r="G7" s="17">
        <f t="shared" si="0"/>
        <v>0</v>
      </c>
      <c r="H7" s="17">
        <f t="shared" si="0"/>
        <v>0</v>
      </c>
      <c r="I7" s="17">
        <f t="shared" si="0"/>
        <v>0</v>
      </c>
      <c r="J7" s="17">
        <f t="shared" si="0"/>
        <v>0</v>
      </c>
      <c r="K7" s="17">
        <f t="shared" si="0"/>
        <v>0</v>
      </c>
      <c r="L7" s="17">
        <f t="shared" si="0"/>
        <v>80382</v>
      </c>
      <c r="M7" s="88">
        <f t="shared" si="0"/>
        <v>80382</v>
      </c>
    </row>
    <row r="8" spans="2:13" s="3" customFormat="1" ht="14.25" x14ac:dyDescent="0.2">
      <c r="B8" s="28" t="s">
        <v>23</v>
      </c>
      <c r="C8" s="13" t="s">
        <v>304</v>
      </c>
      <c r="D8" s="17">
        <f>D9+D13</f>
        <v>0</v>
      </c>
      <c r="E8" s="17">
        <f t="shared" ref="E8:M8" si="1">E9+E13</f>
        <v>0</v>
      </c>
      <c r="F8" s="17">
        <f t="shared" si="1"/>
        <v>0</v>
      </c>
      <c r="G8" s="17">
        <f t="shared" si="1"/>
        <v>0</v>
      </c>
      <c r="H8" s="17">
        <f t="shared" si="1"/>
        <v>0</v>
      </c>
      <c r="I8" s="17">
        <f t="shared" si="1"/>
        <v>0</v>
      </c>
      <c r="J8" s="17">
        <f t="shared" si="1"/>
        <v>0</v>
      </c>
      <c r="K8" s="17">
        <f t="shared" si="1"/>
        <v>0</v>
      </c>
      <c r="L8" s="17">
        <f t="shared" si="1"/>
        <v>80160</v>
      </c>
      <c r="M8" s="88">
        <f t="shared" si="1"/>
        <v>80160</v>
      </c>
    </row>
    <row r="9" spans="2:13" s="3" customFormat="1" ht="14.25" x14ac:dyDescent="0.2">
      <c r="B9" s="28">
        <v>1</v>
      </c>
      <c r="C9" s="13" t="s">
        <v>4</v>
      </c>
      <c r="D9" s="17">
        <f>SUM(D10:D12)</f>
        <v>0</v>
      </c>
      <c r="E9" s="17">
        <f t="shared" ref="E9:L9" si="2">SUM(E10:E12)</f>
        <v>0</v>
      </c>
      <c r="F9" s="17">
        <f t="shared" si="2"/>
        <v>0</v>
      </c>
      <c r="G9" s="17">
        <f t="shared" si="2"/>
        <v>0</v>
      </c>
      <c r="H9" s="17">
        <f t="shared" si="2"/>
        <v>0</v>
      </c>
      <c r="I9" s="17">
        <f t="shared" si="2"/>
        <v>0</v>
      </c>
      <c r="J9" s="17">
        <f t="shared" si="2"/>
        <v>0</v>
      </c>
      <c r="K9" s="17">
        <f t="shared" si="2"/>
        <v>0</v>
      </c>
      <c r="L9" s="17">
        <f t="shared" si="2"/>
        <v>80160</v>
      </c>
      <c r="M9" s="88">
        <f t="shared" ref="M8:M56" si="3">SUM(D9:L9)</f>
        <v>80160</v>
      </c>
    </row>
    <row r="10" spans="2:13" x14ac:dyDescent="0.25">
      <c r="B10" s="31" t="s">
        <v>137</v>
      </c>
      <c r="C10" s="15" t="str">
        <f>pttk_data!G9</f>
        <v>XANG E5 RON92</v>
      </c>
      <c r="D10" s="18">
        <f>pttk_data!H9</f>
        <v>0</v>
      </c>
      <c r="E10" s="18">
        <f>pttk_data!I9</f>
        <v>0</v>
      </c>
      <c r="F10" s="18">
        <f>pttk_data!J9</f>
        <v>0</v>
      </c>
      <c r="G10" s="18">
        <f>pttk_data!K9</f>
        <v>0</v>
      </c>
      <c r="H10" s="18">
        <f>pttk_data!L9</f>
        <v>0</v>
      </c>
      <c r="I10" s="18">
        <f>pttk_data!M9</f>
        <v>0</v>
      </c>
      <c r="J10" s="18">
        <f>pttk_data!N9</f>
        <v>0</v>
      </c>
      <c r="K10" s="18">
        <f>pttk_data!O9</f>
        <v>0</v>
      </c>
      <c r="L10" s="18">
        <f>pttk_data!P9</f>
        <v>60160</v>
      </c>
      <c r="M10" s="89">
        <f t="shared" si="3"/>
        <v>60160</v>
      </c>
    </row>
    <row r="11" spans="2:13" x14ac:dyDescent="0.25">
      <c r="B11" s="31" t="s">
        <v>137</v>
      </c>
      <c r="C11" s="15" t="str">
        <f>pttk_data!G10</f>
        <v>Xăng A80</v>
      </c>
      <c r="D11" s="18">
        <f>pttk_data!H10</f>
        <v>0</v>
      </c>
      <c r="E11" s="18">
        <f>pttk_data!I10</f>
        <v>0</v>
      </c>
      <c r="F11" s="18">
        <f>pttk_data!J10</f>
        <v>0</v>
      </c>
      <c r="G11" s="18">
        <f>pttk_data!K10</f>
        <v>0</v>
      </c>
      <c r="H11" s="18">
        <f>pttk_data!L10</f>
        <v>0</v>
      </c>
      <c r="I11" s="18">
        <f>pttk_data!M10</f>
        <v>0</v>
      </c>
      <c r="J11" s="18">
        <f>pttk_data!N10</f>
        <v>0</v>
      </c>
      <c r="K11" s="18">
        <f>pttk_data!O10</f>
        <v>0</v>
      </c>
      <c r="L11" s="18">
        <f>pttk_data!P10</f>
        <v>0</v>
      </c>
      <c r="M11" s="89">
        <f t="shared" si="3"/>
        <v>0</v>
      </c>
    </row>
    <row r="12" spans="2:13" x14ac:dyDescent="0.25">
      <c r="B12" s="31" t="s">
        <v>137</v>
      </c>
      <c r="C12" s="15" t="str">
        <f>pttk_data!G11</f>
        <v>Xăng A83</v>
      </c>
      <c r="D12" s="18">
        <f>pttk_data!H11</f>
        <v>0</v>
      </c>
      <c r="E12" s="18">
        <f>pttk_data!I11</f>
        <v>0</v>
      </c>
      <c r="F12" s="18">
        <f>pttk_data!J11</f>
        <v>0</v>
      </c>
      <c r="G12" s="18">
        <f>pttk_data!K11</f>
        <v>0</v>
      </c>
      <c r="H12" s="18">
        <f>pttk_data!L11</f>
        <v>0</v>
      </c>
      <c r="I12" s="18">
        <f>pttk_data!M11</f>
        <v>0</v>
      </c>
      <c r="J12" s="18">
        <f>pttk_data!N11</f>
        <v>0</v>
      </c>
      <c r="K12" s="18">
        <f>pttk_data!O11</f>
        <v>0</v>
      </c>
      <c r="L12" s="18">
        <f>pttk_data!P11</f>
        <v>20000</v>
      </c>
      <c r="M12" s="89">
        <f t="shared" si="3"/>
        <v>20000</v>
      </c>
    </row>
    <row r="13" spans="2:13" s="3" customFormat="1" ht="14.25" x14ac:dyDescent="0.2">
      <c r="B13" s="28">
        <v>2</v>
      </c>
      <c r="C13" s="13" t="s">
        <v>120</v>
      </c>
      <c r="D13" s="17">
        <f>SUM(D14:D15)</f>
        <v>0</v>
      </c>
      <c r="E13" s="17">
        <f t="shared" ref="E13:M13" si="4">SUM(E14:E15)</f>
        <v>0</v>
      </c>
      <c r="F13" s="17">
        <f t="shared" si="4"/>
        <v>0</v>
      </c>
      <c r="G13" s="17">
        <f t="shared" si="4"/>
        <v>0</v>
      </c>
      <c r="H13" s="17">
        <f t="shared" si="4"/>
        <v>0</v>
      </c>
      <c r="I13" s="17">
        <f t="shared" si="4"/>
        <v>0</v>
      </c>
      <c r="J13" s="17">
        <f t="shared" si="4"/>
        <v>0</v>
      </c>
      <c r="K13" s="17">
        <f t="shared" si="4"/>
        <v>0</v>
      </c>
      <c r="L13" s="17">
        <f t="shared" si="4"/>
        <v>0</v>
      </c>
      <c r="M13" s="88">
        <f t="shared" si="4"/>
        <v>0</v>
      </c>
    </row>
    <row r="14" spans="2:13" x14ac:dyDescent="0.25">
      <c r="B14" s="31" t="s">
        <v>137</v>
      </c>
      <c r="C14" s="15" t="str">
        <f>pttk_data!G12</f>
        <v>DO 0.25% S</v>
      </c>
      <c r="D14" s="18">
        <f>pttk_data!H12</f>
        <v>0</v>
      </c>
      <c r="E14" s="18">
        <f>pttk_data!I12</f>
        <v>0</v>
      </c>
      <c r="F14" s="18">
        <f>pttk_data!J12</f>
        <v>0</v>
      </c>
      <c r="G14" s="18">
        <f>pttk_data!K12</f>
        <v>0</v>
      </c>
      <c r="H14" s="18">
        <f>pttk_data!L12</f>
        <v>0</v>
      </c>
      <c r="I14" s="18">
        <f>pttk_data!M12</f>
        <v>0</v>
      </c>
      <c r="J14" s="18">
        <f>pttk_data!N12</f>
        <v>0</v>
      </c>
      <c r="K14" s="18">
        <f>pttk_data!O12</f>
        <v>0</v>
      </c>
      <c r="L14" s="18">
        <f>pttk_data!P12</f>
        <v>0</v>
      </c>
      <c r="M14" s="89">
        <f t="shared" si="3"/>
        <v>0</v>
      </c>
    </row>
    <row r="15" spans="2:13" x14ac:dyDescent="0.25">
      <c r="B15" s="31"/>
      <c r="C15" s="15" t="str">
        <f>pttk_data!G13</f>
        <v>DO 0,05% S</v>
      </c>
      <c r="D15" s="15">
        <f>pttk_data!H13</f>
        <v>0</v>
      </c>
      <c r="E15" s="15">
        <f>pttk_data!I13</f>
        <v>0</v>
      </c>
      <c r="F15" s="15">
        <f>pttk_data!J13</f>
        <v>0</v>
      </c>
      <c r="G15" s="15">
        <f>pttk_data!K13</f>
        <v>0</v>
      </c>
      <c r="H15" s="15">
        <f>pttk_data!L13</f>
        <v>0</v>
      </c>
      <c r="I15" s="15">
        <f>pttk_data!M13</f>
        <v>0</v>
      </c>
      <c r="J15" s="15">
        <f>pttk_data!N13</f>
        <v>0</v>
      </c>
      <c r="K15" s="15">
        <f>pttk_data!O13</f>
        <v>0</v>
      </c>
      <c r="L15" s="15">
        <f>pttk_data!P13</f>
        <v>0</v>
      </c>
      <c r="M15" s="30">
        <f>pttk_data!Q13</f>
        <v>0</v>
      </c>
    </row>
    <row r="16" spans="2:13" s="3" customFormat="1" ht="14.25" x14ac:dyDescent="0.2">
      <c r="B16" s="28" t="s">
        <v>197</v>
      </c>
      <c r="C16" s="13" t="s">
        <v>312</v>
      </c>
      <c r="D16" s="17">
        <f>D17+D21</f>
        <v>0</v>
      </c>
      <c r="E16" s="17">
        <f t="shared" ref="E16:M16" si="5">E17+E21</f>
        <v>0</v>
      </c>
      <c r="F16" s="17">
        <f t="shared" si="5"/>
        <v>0</v>
      </c>
      <c r="G16" s="17">
        <f t="shared" si="5"/>
        <v>0</v>
      </c>
      <c r="H16" s="17">
        <f t="shared" si="5"/>
        <v>0</v>
      </c>
      <c r="I16" s="17">
        <f t="shared" si="5"/>
        <v>0</v>
      </c>
      <c r="J16" s="17">
        <f t="shared" si="5"/>
        <v>0</v>
      </c>
      <c r="K16" s="17">
        <f t="shared" si="5"/>
        <v>0</v>
      </c>
      <c r="L16" s="17">
        <f t="shared" si="5"/>
        <v>222</v>
      </c>
      <c r="M16" s="88">
        <f t="shared" si="5"/>
        <v>222</v>
      </c>
    </row>
    <row r="17" spans="2:13" s="3" customFormat="1" ht="14.25" x14ac:dyDescent="0.2">
      <c r="B17" s="28">
        <v>1</v>
      </c>
      <c r="C17" s="13" t="s">
        <v>34</v>
      </c>
      <c r="D17" s="17">
        <f>SUM(D18:D20)</f>
        <v>0</v>
      </c>
      <c r="E17" s="17">
        <f t="shared" ref="E17:M17" si="6">SUM(E18:E20)</f>
        <v>0</v>
      </c>
      <c r="F17" s="17">
        <f t="shared" si="6"/>
        <v>0</v>
      </c>
      <c r="G17" s="17">
        <f t="shared" si="6"/>
        <v>0</v>
      </c>
      <c r="H17" s="17">
        <f t="shared" si="6"/>
        <v>0</v>
      </c>
      <c r="I17" s="17">
        <f t="shared" si="6"/>
        <v>0</v>
      </c>
      <c r="J17" s="17">
        <f t="shared" si="6"/>
        <v>0</v>
      </c>
      <c r="K17" s="17">
        <f t="shared" si="6"/>
        <v>0</v>
      </c>
      <c r="L17" s="17">
        <f t="shared" si="6"/>
        <v>222</v>
      </c>
      <c r="M17" s="88">
        <f t="shared" si="6"/>
        <v>222</v>
      </c>
    </row>
    <row r="18" spans="2:13" x14ac:dyDescent="0.25">
      <c r="B18" s="132"/>
      <c r="C18" s="15" t="str">
        <f>pttk_data!G16</f>
        <v>Dầu JETA-01</v>
      </c>
      <c r="D18" s="18">
        <f>pttk_data!H16</f>
        <v>0</v>
      </c>
      <c r="E18" s="18">
        <f>pttk_data!I16</f>
        <v>0</v>
      </c>
      <c r="F18" s="18">
        <f>pttk_data!J16</f>
        <v>0</v>
      </c>
      <c r="G18" s="18">
        <f>pttk_data!K16</f>
        <v>0</v>
      </c>
      <c r="H18" s="18">
        <f>pttk_data!L16</f>
        <v>0</v>
      </c>
      <c r="I18" s="18">
        <f>pttk_data!M16</f>
        <v>0</v>
      </c>
      <c r="J18" s="18">
        <f>pttk_data!N16</f>
        <v>0</v>
      </c>
      <c r="K18" s="18">
        <f>pttk_data!O16</f>
        <v>0</v>
      </c>
      <c r="L18" s="18">
        <f>pttk_data!P16</f>
        <v>0</v>
      </c>
      <c r="M18" s="89">
        <f>SUM(D18:L18)</f>
        <v>0</v>
      </c>
    </row>
    <row r="19" spans="2:13" x14ac:dyDescent="0.25">
      <c r="B19" s="31" t="s">
        <v>137</v>
      </c>
      <c r="C19" s="15" t="str">
        <f>pttk_data!G14</f>
        <v>Dầu JETA-1K</v>
      </c>
      <c r="D19" s="18">
        <f>pttk_data!H14</f>
        <v>0</v>
      </c>
      <c r="E19" s="18">
        <f>pttk_data!I14</f>
        <v>0</v>
      </c>
      <c r="F19" s="18">
        <f>pttk_data!J14</f>
        <v>0</v>
      </c>
      <c r="G19" s="18">
        <f>pttk_data!K14</f>
        <v>0</v>
      </c>
      <c r="H19" s="18">
        <f>pttk_data!L14</f>
        <v>0</v>
      </c>
      <c r="I19" s="18">
        <f>pttk_data!M14</f>
        <v>0</v>
      </c>
      <c r="J19" s="18">
        <f>pttk_data!N14</f>
        <v>0</v>
      </c>
      <c r="K19" s="18">
        <f>pttk_data!O14</f>
        <v>0</v>
      </c>
      <c r="L19" s="18">
        <f>pttk_data!P14</f>
        <v>222</v>
      </c>
      <c r="M19" s="89">
        <f t="shared" si="3"/>
        <v>222</v>
      </c>
    </row>
    <row r="20" spans="2:13" x14ac:dyDescent="0.25">
      <c r="B20" s="31" t="s">
        <v>137</v>
      </c>
      <c r="C20" s="15" t="str">
        <f>pttk_data!G15</f>
        <v>Dầu TC-1</v>
      </c>
      <c r="D20" s="18">
        <f>pttk_data!H15</f>
        <v>0</v>
      </c>
      <c r="E20" s="18">
        <f>pttk_data!I15</f>
        <v>0</v>
      </c>
      <c r="F20" s="18">
        <f>pttk_data!J15</f>
        <v>0</v>
      </c>
      <c r="G20" s="18">
        <f>pttk_data!K15</f>
        <v>0</v>
      </c>
      <c r="H20" s="18">
        <f>pttk_data!L15</f>
        <v>0</v>
      </c>
      <c r="I20" s="18">
        <f>pttk_data!M15</f>
        <v>0</v>
      </c>
      <c r="J20" s="18">
        <f>pttk_data!N15</f>
        <v>0</v>
      </c>
      <c r="K20" s="18">
        <f>pttk_data!O15</f>
        <v>0</v>
      </c>
      <c r="L20" s="18">
        <f>pttk_data!P15</f>
        <v>0</v>
      </c>
      <c r="M20" s="89">
        <f t="shared" si="3"/>
        <v>0</v>
      </c>
    </row>
    <row r="21" spans="2:13" s="3" customFormat="1" ht="14.25" x14ac:dyDescent="0.2">
      <c r="B21" s="28">
        <v>2</v>
      </c>
      <c r="C21" s="13" t="s">
        <v>38</v>
      </c>
      <c r="D21" s="17">
        <f>SUM(D22:D23)</f>
        <v>0</v>
      </c>
      <c r="E21" s="17">
        <f t="shared" ref="E21:M21" si="7">SUM(E22:E23)</f>
        <v>0</v>
      </c>
      <c r="F21" s="17">
        <f t="shared" si="7"/>
        <v>0</v>
      </c>
      <c r="G21" s="17">
        <f t="shared" si="7"/>
        <v>0</v>
      </c>
      <c r="H21" s="17">
        <f t="shared" si="7"/>
        <v>0</v>
      </c>
      <c r="I21" s="17">
        <f t="shared" si="7"/>
        <v>0</v>
      </c>
      <c r="J21" s="17">
        <f t="shared" si="7"/>
        <v>0</v>
      </c>
      <c r="K21" s="17">
        <f t="shared" si="7"/>
        <v>0</v>
      </c>
      <c r="L21" s="17">
        <f t="shared" si="7"/>
        <v>0</v>
      </c>
      <c r="M21" s="88">
        <f t="shared" si="7"/>
        <v>0</v>
      </c>
    </row>
    <row r="22" spans="2:13" x14ac:dyDescent="0.25">
      <c r="B22" s="31" t="s">
        <v>137</v>
      </c>
      <c r="C22" s="15" t="str">
        <f>pttk_data!G18</f>
        <v>DầU JetA-1K</v>
      </c>
      <c r="D22" s="18">
        <f>pttk_data!H18</f>
        <v>0</v>
      </c>
      <c r="E22" s="18">
        <f>pttk_data!I18</f>
        <v>0</v>
      </c>
      <c r="F22" s="18">
        <f>pttk_data!J18</f>
        <v>0</v>
      </c>
      <c r="G22" s="18">
        <f>pttk_data!K18</f>
        <v>0</v>
      </c>
      <c r="H22" s="18">
        <f>pttk_data!L18</f>
        <v>0</v>
      </c>
      <c r="I22" s="18">
        <f>pttk_data!M18</f>
        <v>0</v>
      </c>
      <c r="J22" s="18">
        <f>pttk_data!N18</f>
        <v>0</v>
      </c>
      <c r="K22" s="18">
        <f>pttk_data!O18</f>
        <v>0</v>
      </c>
      <c r="L22" s="18">
        <f>pttk_data!P18</f>
        <v>0</v>
      </c>
      <c r="M22" s="89">
        <f>SUM(D22:L22)</f>
        <v>0</v>
      </c>
    </row>
    <row r="23" spans="2:13" x14ac:dyDescent="0.25">
      <c r="B23" s="132"/>
      <c r="C23" s="15" t="str">
        <f>pttk_data!G17</f>
        <v>DầU TC-1</v>
      </c>
      <c r="D23" s="18">
        <f>pttk_data!H17</f>
        <v>0</v>
      </c>
      <c r="E23" s="18">
        <f>pttk_data!I17</f>
        <v>0</v>
      </c>
      <c r="F23" s="18">
        <f>pttk_data!J17</f>
        <v>0</v>
      </c>
      <c r="G23" s="18">
        <f>pttk_data!K17</f>
        <v>0</v>
      </c>
      <c r="H23" s="18">
        <f>pttk_data!L17</f>
        <v>0</v>
      </c>
      <c r="I23" s="18">
        <f>pttk_data!M17</f>
        <v>0</v>
      </c>
      <c r="J23" s="18">
        <f>pttk_data!N17</f>
        <v>0</v>
      </c>
      <c r="K23" s="18">
        <f>pttk_data!O17</f>
        <v>0</v>
      </c>
      <c r="L23" s="18">
        <f>pttk_data!P17</f>
        <v>0</v>
      </c>
      <c r="M23" s="89">
        <f t="shared" si="3"/>
        <v>0</v>
      </c>
    </row>
    <row r="24" spans="2:13" s="3" customFormat="1" ht="14.25" x14ac:dyDescent="0.2">
      <c r="B24" s="28" t="s">
        <v>165</v>
      </c>
      <c r="C24" s="13" t="s">
        <v>313</v>
      </c>
      <c r="D24" s="17">
        <f>D25+D53</f>
        <v>0</v>
      </c>
      <c r="E24" s="17">
        <f t="shared" ref="E24:M24" si="8">E25+E53</f>
        <v>0</v>
      </c>
      <c r="F24" s="17">
        <f t="shared" si="8"/>
        <v>0</v>
      </c>
      <c r="G24" s="17">
        <f t="shared" si="8"/>
        <v>0</v>
      </c>
      <c r="H24" s="17">
        <f t="shared" si="8"/>
        <v>0</v>
      </c>
      <c r="I24" s="17">
        <f t="shared" si="8"/>
        <v>0</v>
      </c>
      <c r="J24" s="17">
        <f t="shared" si="8"/>
        <v>0</v>
      </c>
      <c r="K24" s="17">
        <f t="shared" si="8"/>
        <v>0</v>
      </c>
      <c r="L24" s="17">
        <f t="shared" si="8"/>
        <v>5163</v>
      </c>
      <c r="M24" s="88">
        <f t="shared" si="8"/>
        <v>5099</v>
      </c>
    </row>
    <row r="25" spans="2:13" s="3" customFormat="1" ht="14.25" x14ac:dyDescent="0.2">
      <c r="B25" s="28" t="s">
        <v>23</v>
      </c>
      <c r="C25" s="13" t="s">
        <v>314</v>
      </c>
      <c r="D25" s="17">
        <f>D26+D36+D42+D45</f>
        <v>0</v>
      </c>
      <c r="E25" s="17">
        <f t="shared" ref="E25:M25" si="9">E26+E36+E42+E45</f>
        <v>0</v>
      </c>
      <c r="F25" s="17">
        <f t="shared" si="9"/>
        <v>0</v>
      </c>
      <c r="G25" s="17">
        <f t="shared" si="9"/>
        <v>0</v>
      </c>
      <c r="H25" s="17">
        <f t="shared" si="9"/>
        <v>0</v>
      </c>
      <c r="I25" s="17">
        <f t="shared" si="9"/>
        <v>0</v>
      </c>
      <c r="J25" s="17">
        <f t="shared" si="9"/>
        <v>0</v>
      </c>
      <c r="K25" s="17">
        <f t="shared" si="9"/>
        <v>0</v>
      </c>
      <c r="L25" s="17">
        <f t="shared" si="9"/>
        <v>5099</v>
      </c>
      <c r="M25" s="88">
        <f t="shared" si="9"/>
        <v>5099</v>
      </c>
    </row>
    <row r="26" spans="2:13" s="3" customFormat="1" ht="14.25" x14ac:dyDescent="0.2">
      <c r="B26" s="28">
        <v>1</v>
      </c>
      <c r="C26" s="13" t="s">
        <v>315</v>
      </c>
      <c r="D26" s="17">
        <f>SUM(D27:D35)</f>
        <v>0</v>
      </c>
      <c r="E26" s="17">
        <f t="shared" ref="E26:M26" si="10">SUM(E27:E35)</f>
        <v>0</v>
      </c>
      <c r="F26" s="17">
        <f t="shared" si="10"/>
        <v>0</v>
      </c>
      <c r="G26" s="17">
        <f t="shared" si="10"/>
        <v>0</v>
      </c>
      <c r="H26" s="17">
        <f t="shared" si="10"/>
        <v>0</v>
      </c>
      <c r="I26" s="17">
        <f t="shared" si="10"/>
        <v>0</v>
      </c>
      <c r="J26" s="17">
        <f t="shared" si="10"/>
        <v>0</v>
      </c>
      <c r="K26" s="17">
        <f t="shared" si="10"/>
        <v>0</v>
      </c>
      <c r="L26" s="17">
        <f t="shared" si="10"/>
        <v>99</v>
      </c>
      <c r="M26" s="88">
        <f t="shared" si="10"/>
        <v>99</v>
      </c>
    </row>
    <row r="27" spans="2:13" x14ac:dyDescent="0.25">
      <c r="B27" s="132"/>
      <c r="C27" s="15" t="str">
        <f>pttk_data!G19</f>
        <v>MILPCO1-S-SAE40</v>
      </c>
      <c r="D27" s="18">
        <f>pttk_data!H19</f>
        <v>0</v>
      </c>
      <c r="E27" s="18">
        <f>pttk_data!I19</f>
        <v>0</v>
      </c>
      <c r="F27" s="18">
        <f>pttk_data!J19</f>
        <v>0</v>
      </c>
      <c r="G27" s="18">
        <f>pttk_data!K19</f>
        <v>0</v>
      </c>
      <c r="H27" s="18">
        <f>pttk_data!L19</f>
        <v>0</v>
      </c>
      <c r="I27" s="18">
        <f>pttk_data!M19</f>
        <v>0</v>
      </c>
      <c r="J27" s="18">
        <f>pttk_data!N19</f>
        <v>0</v>
      </c>
      <c r="K27" s="18">
        <f>pttk_data!O19</f>
        <v>0</v>
      </c>
      <c r="L27" s="18">
        <f>pttk_data!P19</f>
        <v>0</v>
      </c>
      <c r="M27" s="89">
        <f t="shared" si="3"/>
        <v>0</v>
      </c>
    </row>
    <row r="28" spans="2:13" x14ac:dyDescent="0.25">
      <c r="B28" s="132"/>
      <c r="C28" s="15" t="str">
        <f>pttk_data!G20</f>
        <v>HelixHX-3</v>
      </c>
      <c r="D28" s="18">
        <f>pttk_data!H20</f>
        <v>0</v>
      </c>
      <c r="E28" s="18">
        <f>pttk_data!I20</f>
        <v>0</v>
      </c>
      <c r="F28" s="18">
        <f>pttk_data!J20</f>
        <v>0</v>
      </c>
      <c r="G28" s="18">
        <f>pttk_data!K20</f>
        <v>0</v>
      </c>
      <c r="H28" s="18">
        <f>pttk_data!L20</f>
        <v>0</v>
      </c>
      <c r="I28" s="18">
        <f>pttk_data!M20</f>
        <v>0</v>
      </c>
      <c r="J28" s="18">
        <f>pttk_data!N20</f>
        <v>0</v>
      </c>
      <c r="K28" s="18">
        <f>pttk_data!O20</f>
        <v>0</v>
      </c>
      <c r="L28" s="18">
        <f>pttk_data!P20</f>
        <v>0</v>
      </c>
      <c r="M28" s="89">
        <f t="shared" si="3"/>
        <v>0</v>
      </c>
    </row>
    <row r="29" spans="2:13" x14ac:dyDescent="0.25">
      <c r="B29" s="132"/>
      <c r="C29" s="15" t="str">
        <f>pttk_data!G21</f>
        <v>CastrolCRB200W-50</v>
      </c>
      <c r="D29" s="18">
        <f>pttk_data!H21</f>
        <v>0</v>
      </c>
      <c r="E29" s="18">
        <f>pttk_data!I21</f>
        <v>0</v>
      </c>
      <c r="F29" s="18">
        <f>pttk_data!J21</f>
        <v>0</v>
      </c>
      <c r="G29" s="18">
        <f>pttk_data!K21</f>
        <v>0</v>
      </c>
      <c r="H29" s="18">
        <f>pttk_data!L21</f>
        <v>0</v>
      </c>
      <c r="I29" s="18">
        <f>pttk_data!M21</f>
        <v>0</v>
      </c>
      <c r="J29" s="18">
        <f>pttk_data!N21</f>
        <v>0</v>
      </c>
      <c r="K29" s="18">
        <f>pttk_data!O21</f>
        <v>0</v>
      </c>
      <c r="L29" s="18">
        <f>pttk_data!P21</f>
        <v>0</v>
      </c>
      <c r="M29" s="89">
        <f t="shared" si="3"/>
        <v>0</v>
      </c>
    </row>
    <row r="30" spans="2:13" x14ac:dyDescent="0.25">
      <c r="B30" s="132"/>
      <c r="C30" s="15" t="str">
        <f>pttk_data!G22</f>
        <v>Rimula R4X</v>
      </c>
      <c r="D30" s="18">
        <f>pttk_data!H22</f>
        <v>0</v>
      </c>
      <c r="E30" s="18">
        <f>pttk_data!I22</f>
        <v>0</v>
      </c>
      <c r="F30" s="18">
        <f>pttk_data!J22</f>
        <v>0</v>
      </c>
      <c r="G30" s="18">
        <f>pttk_data!K22</f>
        <v>0</v>
      </c>
      <c r="H30" s="18">
        <f>pttk_data!L22</f>
        <v>0</v>
      </c>
      <c r="I30" s="18">
        <f>pttk_data!M22</f>
        <v>0</v>
      </c>
      <c r="J30" s="18">
        <f>pttk_data!N22</f>
        <v>0</v>
      </c>
      <c r="K30" s="18">
        <f>pttk_data!O22</f>
        <v>0</v>
      </c>
      <c r="L30" s="18">
        <f>pttk_data!P22</f>
        <v>0</v>
      </c>
      <c r="M30" s="89">
        <f t="shared" si="3"/>
        <v>0</v>
      </c>
    </row>
    <row r="31" spans="2:13" x14ac:dyDescent="0.25">
      <c r="B31" s="132"/>
      <c r="C31" s="15" t="str">
        <f>pttk_data!G23</f>
        <v>QUATVNM 20W50</v>
      </c>
      <c r="D31" s="18">
        <f>pttk_data!H23</f>
        <v>0</v>
      </c>
      <c r="E31" s="18">
        <f>pttk_data!I23</f>
        <v>0</v>
      </c>
      <c r="F31" s="18">
        <f>pttk_data!J23</f>
        <v>0</v>
      </c>
      <c r="G31" s="18">
        <f>pttk_data!K23</f>
        <v>0</v>
      </c>
      <c r="H31" s="18">
        <f>pttk_data!L23</f>
        <v>0</v>
      </c>
      <c r="I31" s="18">
        <f>pttk_data!M23</f>
        <v>0</v>
      </c>
      <c r="J31" s="18">
        <f>pttk_data!N23</f>
        <v>0</v>
      </c>
      <c r="K31" s="18">
        <f>pttk_data!O23</f>
        <v>0</v>
      </c>
      <c r="L31" s="18">
        <f>pttk_data!P23</f>
        <v>0</v>
      </c>
      <c r="M31" s="89">
        <f t="shared" si="3"/>
        <v>0</v>
      </c>
    </row>
    <row r="32" spans="2:13" x14ac:dyDescent="0.25">
      <c r="B32" s="132"/>
      <c r="C32" s="15" t="str">
        <f>pttk_data!G24</f>
        <v>QUAT9000-0W20</v>
      </c>
      <c r="D32" s="18">
        <f>pttk_data!H24</f>
        <v>0</v>
      </c>
      <c r="E32" s="18">
        <f>pttk_data!I24</f>
        <v>0</v>
      </c>
      <c r="F32" s="18">
        <f>pttk_data!J24</f>
        <v>0</v>
      </c>
      <c r="G32" s="18">
        <f>pttk_data!K24</f>
        <v>0</v>
      </c>
      <c r="H32" s="18">
        <f>pttk_data!L24</f>
        <v>0</v>
      </c>
      <c r="I32" s="18">
        <f>pttk_data!M24</f>
        <v>0</v>
      </c>
      <c r="J32" s="18">
        <f>pttk_data!N24</f>
        <v>0</v>
      </c>
      <c r="K32" s="18">
        <f>pttk_data!O24</f>
        <v>0</v>
      </c>
      <c r="L32" s="18">
        <f>pttk_data!P24</f>
        <v>0</v>
      </c>
      <c r="M32" s="89">
        <f t="shared" si="3"/>
        <v>0</v>
      </c>
    </row>
    <row r="33" spans="2:13" x14ac:dyDescent="0.25">
      <c r="B33" s="132"/>
      <c r="C33" s="15" t="str">
        <f>pttk_data!G25</f>
        <v>Niwanano ios32-HG32</v>
      </c>
      <c r="D33" s="18">
        <f>pttk_data!H25</f>
        <v>0</v>
      </c>
      <c r="E33" s="18">
        <f>pttk_data!I25</f>
        <v>0</v>
      </c>
      <c r="F33" s="18">
        <f>pttk_data!J25</f>
        <v>0</v>
      </c>
      <c r="G33" s="18">
        <f>pttk_data!K25</f>
        <v>0</v>
      </c>
      <c r="H33" s="18">
        <f>pttk_data!L25</f>
        <v>0</v>
      </c>
      <c r="I33" s="18">
        <f>pttk_data!M25</f>
        <v>0</v>
      </c>
      <c r="J33" s="18">
        <f>pttk_data!N25</f>
        <v>0</v>
      </c>
      <c r="K33" s="18">
        <f>pttk_data!O25</f>
        <v>0</v>
      </c>
      <c r="L33" s="18">
        <f>pttk_data!P25</f>
        <v>0</v>
      </c>
      <c r="M33" s="89">
        <f t="shared" si="3"/>
        <v>0</v>
      </c>
    </row>
    <row r="34" spans="2:13" x14ac:dyDescent="0.25">
      <c r="B34" s="132"/>
      <c r="C34" s="15" t="str">
        <f>pttk_data!G26</f>
        <v>MT-16P</v>
      </c>
      <c r="D34" s="18">
        <f>pttk_data!H26</f>
        <v>0</v>
      </c>
      <c r="E34" s="18">
        <f>pttk_data!I26</f>
        <v>0</v>
      </c>
      <c r="F34" s="18">
        <f>pttk_data!J26</f>
        <v>0</v>
      </c>
      <c r="G34" s="18">
        <f>pttk_data!K26</f>
        <v>0</v>
      </c>
      <c r="H34" s="18">
        <f>pttk_data!L26</f>
        <v>0</v>
      </c>
      <c r="I34" s="18">
        <f>pttk_data!M26</f>
        <v>0</v>
      </c>
      <c r="J34" s="18">
        <f>pttk_data!N26</f>
        <v>0</v>
      </c>
      <c r="K34" s="18">
        <f>pttk_data!O26</f>
        <v>0</v>
      </c>
      <c r="L34" s="18">
        <f>pttk_data!P26</f>
        <v>99</v>
      </c>
      <c r="M34" s="89">
        <f t="shared" si="3"/>
        <v>99</v>
      </c>
    </row>
    <row r="35" spans="2:13" x14ac:dyDescent="0.25">
      <c r="B35" s="132"/>
      <c r="C35" s="15" t="str">
        <f>pttk_data!G27</f>
        <v>MILPCO1-SAE40</v>
      </c>
      <c r="D35" s="18">
        <f>pttk_data!H27</f>
        <v>0</v>
      </c>
      <c r="E35" s="18">
        <f>pttk_data!I27</f>
        <v>0</v>
      </c>
      <c r="F35" s="18">
        <f>pttk_data!J27</f>
        <v>0</v>
      </c>
      <c r="G35" s="18">
        <f>pttk_data!K27</f>
        <v>0</v>
      </c>
      <c r="H35" s="18">
        <f>pttk_data!L27</f>
        <v>0</v>
      </c>
      <c r="I35" s="18">
        <f>pttk_data!M27</f>
        <v>0</v>
      </c>
      <c r="J35" s="18">
        <f>pttk_data!N27</f>
        <v>0</v>
      </c>
      <c r="K35" s="18">
        <f>pttk_data!O27</f>
        <v>0</v>
      </c>
      <c r="L35" s="18">
        <f>pttk_data!P27</f>
        <v>0</v>
      </c>
      <c r="M35" s="89">
        <f t="shared" si="3"/>
        <v>0</v>
      </c>
    </row>
    <row r="36" spans="2:13" s="3" customFormat="1" ht="14.25" x14ac:dyDescent="0.2">
      <c r="B36" s="28">
        <v>2</v>
      </c>
      <c r="C36" s="13" t="s">
        <v>316</v>
      </c>
      <c r="D36" s="17">
        <f>SUM(D37:D41)</f>
        <v>0</v>
      </c>
      <c r="E36" s="17">
        <f t="shared" ref="E36:M36" si="11">SUM(E37:E41)</f>
        <v>0</v>
      </c>
      <c r="F36" s="17">
        <f t="shared" si="11"/>
        <v>0</v>
      </c>
      <c r="G36" s="17">
        <f t="shared" si="11"/>
        <v>0</v>
      </c>
      <c r="H36" s="17">
        <f t="shared" si="11"/>
        <v>0</v>
      </c>
      <c r="I36" s="17">
        <f t="shared" si="11"/>
        <v>0</v>
      </c>
      <c r="J36" s="17">
        <f t="shared" si="11"/>
        <v>0</v>
      </c>
      <c r="K36" s="17">
        <f t="shared" si="11"/>
        <v>0</v>
      </c>
      <c r="L36" s="17">
        <f t="shared" si="11"/>
        <v>0</v>
      </c>
      <c r="M36" s="88">
        <f t="shared" si="11"/>
        <v>0</v>
      </c>
    </row>
    <row r="37" spans="2:13" x14ac:dyDescent="0.25">
      <c r="B37" s="132"/>
      <c r="C37" s="15" t="str">
        <f>pttk_data!G28</f>
        <v>Lukoi 15W-40</v>
      </c>
      <c r="D37" s="18">
        <f>pttk_data!H28</f>
        <v>0</v>
      </c>
      <c r="E37" s="18">
        <f>pttk_data!I28</f>
        <v>0</v>
      </c>
      <c r="F37" s="18">
        <f>pttk_data!J28</f>
        <v>0</v>
      </c>
      <c r="G37" s="18">
        <f>pttk_data!K28</f>
        <v>0</v>
      </c>
      <c r="H37" s="18">
        <f>pttk_data!L28</f>
        <v>0</v>
      </c>
      <c r="I37" s="18">
        <f>pttk_data!M28</f>
        <v>0</v>
      </c>
      <c r="J37" s="18">
        <f>pttk_data!N28</f>
        <v>0</v>
      </c>
      <c r="K37" s="18">
        <f>pttk_data!O28</f>
        <v>0</v>
      </c>
      <c r="L37" s="18">
        <f>pttk_data!P28</f>
        <v>0</v>
      </c>
      <c r="M37" s="89">
        <f t="shared" si="3"/>
        <v>0</v>
      </c>
    </row>
    <row r="38" spans="2:13" x14ac:dyDescent="0.25">
      <c r="B38" s="132"/>
      <c r="C38" s="15" t="str">
        <f>pttk_data!G29</f>
        <v>Morrisong 140ef90</v>
      </c>
      <c r="D38" s="18">
        <f>pttk_data!H29</f>
        <v>0</v>
      </c>
      <c r="E38" s="18">
        <f>pttk_data!I29</f>
        <v>0</v>
      </c>
      <c r="F38" s="18">
        <f>pttk_data!J29</f>
        <v>0</v>
      </c>
      <c r="G38" s="18">
        <f>pttk_data!K29</f>
        <v>0</v>
      </c>
      <c r="H38" s="18">
        <f>pttk_data!L29</f>
        <v>0</v>
      </c>
      <c r="I38" s="18">
        <f>pttk_data!M29</f>
        <v>0</v>
      </c>
      <c r="J38" s="18">
        <f>pttk_data!N29</f>
        <v>0</v>
      </c>
      <c r="K38" s="18">
        <f>pttk_data!O29</f>
        <v>0</v>
      </c>
      <c r="L38" s="18">
        <f>pttk_data!P29</f>
        <v>0</v>
      </c>
      <c r="M38" s="89">
        <f t="shared" si="3"/>
        <v>0</v>
      </c>
    </row>
    <row r="39" spans="2:13" x14ac:dyDescent="0.25">
      <c r="B39" s="132"/>
      <c r="C39" s="15" t="str">
        <f>pttk_data!G30</f>
        <v>Galube90eps</v>
      </c>
      <c r="D39" s="18">
        <f>pttk_data!H30</f>
        <v>0</v>
      </c>
      <c r="E39" s="18">
        <f>pttk_data!I30</f>
        <v>0</v>
      </c>
      <c r="F39" s="18">
        <f>pttk_data!J30</f>
        <v>0</v>
      </c>
      <c r="G39" s="18">
        <f>pttk_data!K30</f>
        <v>0</v>
      </c>
      <c r="H39" s="18">
        <f>pttk_data!L30</f>
        <v>0</v>
      </c>
      <c r="I39" s="18">
        <f>pttk_data!M30</f>
        <v>0</v>
      </c>
      <c r="J39" s="18">
        <f>pttk_data!N30</f>
        <v>0</v>
      </c>
      <c r="K39" s="18">
        <f>pttk_data!O30</f>
        <v>0</v>
      </c>
      <c r="L39" s="18">
        <f>pttk_data!P30</f>
        <v>0</v>
      </c>
      <c r="M39" s="89">
        <f t="shared" si="3"/>
        <v>0</v>
      </c>
    </row>
    <row r="40" spans="2:13" x14ac:dyDescent="0.25">
      <c r="B40" s="132"/>
      <c r="C40" s="15" t="str">
        <f>pttk_data!G31</f>
        <v>GearGL4 W90</v>
      </c>
      <c r="D40" s="18">
        <f>pttk_data!H31</f>
        <v>0</v>
      </c>
      <c r="E40" s="18">
        <f>pttk_data!I31</f>
        <v>0</v>
      </c>
      <c r="F40" s="18">
        <f>pttk_data!J31</f>
        <v>0</v>
      </c>
      <c r="G40" s="18">
        <f>pttk_data!K31</f>
        <v>0</v>
      </c>
      <c r="H40" s="18">
        <f>pttk_data!L31</f>
        <v>0</v>
      </c>
      <c r="I40" s="18">
        <f>pttk_data!M31</f>
        <v>0</v>
      </c>
      <c r="J40" s="18">
        <f>pttk_data!N31</f>
        <v>0</v>
      </c>
      <c r="K40" s="18">
        <f>pttk_data!O31</f>
        <v>0</v>
      </c>
      <c r="L40" s="18">
        <f>pttk_data!P31</f>
        <v>0</v>
      </c>
      <c r="M40" s="89">
        <f t="shared" si="3"/>
        <v>0</v>
      </c>
    </row>
    <row r="41" spans="2:13" x14ac:dyDescent="0.25">
      <c r="B41" s="132"/>
      <c r="C41" s="15" t="str">
        <f>pttk_data!G32</f>
        <v>MILPC02-SAE90</v>
      </c>
      <c r="D41" s="18">
        <f>pttk_data!H32</f>
        <v>0</v>
      </c>
      <c r="E41" s="18">
        <f>pttk_data!I32</f>
        <v>0</v>
      </c>
      <c r="F41" s="18">
        <f>pttk_data!J32</f>
        <v>0</v>
      </c>
      <c r="G41" s="18">
        <f>pttk_data!K32</f>
        <v>0</v>
      </c>
      <c r="H41" s="18">
        <f>pttk_data!L32</f>
        <v>0</v>
      </c>
      <c r="I41" s="18">
        <f>pttk_data!M32</f>
        <v>0</v>
      </c>
      <c r="J41" s="18">
        <f>pttk_data!N32</f>
        <v>0</v>
      </c>
      <c r="K41" s="18">
        <f>pttk_data!O32</f>
        <v>0</v>
      </c>
      <c r="L41" s="18">
        <f>pttk_data!P32</f>
        <v>0</v>
      </c>
      <c r="M41" s="89">
        <f t="shared" si="3"/>
        <v>0</v>
      </c>
    </row>
    <row r="42" spans="2:13" s="3" customFormat="1" ht="14.25" x14ac:dyDescent="0.2">
      <c r="B42" s="28">
        <v>3</v>
      </c>
      <c r="C42" s="13" t="s">
        <v>317</v>
      </c>
      <c r="D42" s="17">
        <f>SUM(D43:D44)</f>
        <v>0</v>
      </c>
      <c r="E42" s="17">
        <f t="shared" ref="E42:M42" si="12">SUM(E43:E44)</f>
        <v>0</v>
      </c>
      <c r="F42" s="17">
        <f t="shared" si="12"/>
        <v>0</v>
      </c>
      <c r="G42" s="17">
        <f t="shared" si="12"/>
        <v>0</v>
      </c>
      <c r="H42" s="17">
        <f t="shared" si="12"/>
        <v>0</v>
      </c>
      <c r="I42" s="17">
        <f t="shared" si="12"/>
        <v>0</v>
      </c>
      <c r="J42" s="17">
        <f t="shared" si="12"/>
        <v>0</v>
      </c>
      <c r="K42" s="17">
        <f t="shared" si="12"/>
        <v>0</v>
      </c>
      <c r="L42" s="17">
        <f t="shared" si="12"/>
        <v>0</v>
      </c>
      <c r="M42" s="88">
        <f t="shared" si="12"/>
        <v>0</v>
      </c>
    </row>
    <row r="43" spans="2:13" x14ac:dyDescent="0.25">
      <c r="B43" s="132"/>
      <c r="C43" s="15" t="str">
        <f>pttk_data!G33</f>
        <v>MILPC03-SAE90</v>
      </c>
      <c r="D43" s="18">
        <f>pttk_data!H33</f>
        <v>0</v>
      </c>
      <c r="E43" s="18">
        <f>pttk_data!I33</f>
        <v>0</v>
      </c>
      <c r="F43" s="18">
        <f>pttk_data!J33</f>
        <v>0</v>
      </c>
      <c r="G43" s="18">
        <f>pttk_data!K33</f>
        <v>0</v>
      </c>
      <c r="H43" s="18">
        <f>pttk_data!L33</f>
        <v>0</v>
      </c>
      <c r="I43" s="18">
        <f>pttk_data!M33</f>
        <v>0</v>
      </c>
      <c r="J43" s="18">
        <f>pttk_data!N33</f>
        <v>0</v>
      </c>
      <c r="K43" s="18">
        <f>pttk_data!O33</f>
        <v>0</v>
      </c>
      <c r="L43" s="18">
        <f>pttk_data!P33</f>
        <v>0</v>
      </c>
      <c r="M43" s="89">
        <f t="shared" si="3"/>
        <v>0</v>
      </c>
    </row>
    <row r="44" spans="2:13" x14ac:dyDescent="0.25">
      <c r="B44" s="132"/>
      <c r="C44" s="15" t="str">
        <f>pttk_data!G34</f>
        <v>Phanh BCK</v>
      </c>
      <c r="D44" s="18">
        <f>pttk_data!H34</f>
        <v>0</v>
      </c>
      <c r="E44" s="18">
        <f>pttk_data!I34</f>
        <v>0</v>
      </c>
      <c r="F44" s="18">
        <f>pttk_data!J34</f>
        <v>0</v>
      </c>
      <c r="G44" s="18">
        <f>pttk_data!K34</f>
        <v>0</v>
      </c>
      <c r="H44" s="18">
        <f>pttk_data!L34</f>
        <v>0</v>
      </c>
      <c r="I44" s="18">
        <f>pttk_data!M34</f>
        <v>0</v>
      </c>
      <c r="J44" s="18">
        <f>pttk_data!N34</f>
        <v>0</v>
      </c>
      <c r="K44" s="18">
        <f>pttk_data!O34</f>
        <v>0</v>
      </c>
      <c r="L44" s="18">
        <f>pttk_data!P34</f>
        <v>0</v>
      </c>
      <c r="M44" s="89">
        <f t="shared" si="3"/>
        <v>0</v>
      </c>
    </row>
    <row r="45" spans="2:13" s="3" customFormat="1" ht="14.25" x14ac:dyDescent="0.2">
      <c r="B45" s="28">
        <v>4</v>
      </c>
      <c r="C45" s="13" t="s">
        <v>62</v>
      </c>
      <c r="D45" s="17">
        <f>SUM(D46:D52)</f>
        <v>0</v>
      </c>
      <c r="E45" s="17">
        <f t="shared" ref="E45:M45" si="13">SUM(E46:E52)</f>
        <v>0</v>
      </c>
      <c r="F45" s="17">
        <f t="shared" si="13"/>
        <v>0</v>
      </c>
      <c r="G45" s="17">
        <f t="shared" si="13"/>
        <v>0</v>
      </c>
      <c r="H45" s="17">
        <f t="shared" si="13"/>
        <v>0</v>
      </c>
      <c r="I45" s="17">
        <f t="shared" si="13"/>
        <v>0</v>
      </c>
      <c r="J45" s="17">
        <f t="shared" si="13"/>
        <v>0</v>
      </c>
      <c r="K45" s="17">
        <f t="shared" si="13"/>
        <v>0</v>
      </c>
      <c r="L45" s="17">
        <f t="shared" si="13"/>
        <v>5000</v>
      </c>
      <c r="M45" s="88">
        <f t="shared" si="13"/>
        <v>5000</v>
      </c>
    </row>
    <row r="46" spans="2:13" x14ac:dyDescent="0.25">
      <c r="B46" s="132"/>
      <c r="C46" s="15" t="str">
        <f>pttk_data!G35</f>
        <v>MIL PC06</v>
      </c>
      <c r="D46" s="18">
        <f>pttk_data!H35</f>
        <v>0</v>
      </c>
      <c r="E46" s="18">
        <f>pttk_data!I35</f>
        <v>0</v>
      </c>
      <c r="F46" s="18">
        <f>pttk_data!J35</f>
        <v>0</v>
      </c>
      <c r="G46" s="18">
        <f>pttk_data!K35</f>
        <v>0</v>
      </c>
      <c r="H46" s="18">
        <f>pttk_data!L35</f>
        <v>0</v>
      </c>
      <c r="I46" s="18">
        <f>pttk_data!M35</f>
        <v>0</v>
      </c>
      <c r="J46" s="18">
        <f>pttk_data!N35</f>
        <v>0</v>
      </c>
      <c r="K46" s="18">
        <f>pttk_data!O35</f>
        <v>0</v>
      </c>
      <c r="L46" s="18">
        <f>pttk_data!P35</f>
        <v>0</v>
      </c>
      <c r="M46" s="89">
        <f t="shared" si="3"/>
        <v>0</v>
      </c>
    </row>
    <row r="47" spans="2:13" x14ac:dyDescent="0.25">
      <c r="B47" s="132"/>
      <c r="C47" s="15" t="str">
        <f>pttk_data!G36</f>
        <v>Mỡ 1-13</v>
      </c>
      <c r="D47" s="18">
        <f>pttk_data!H36</f>
        <v>0</v>
      </c>
      <c r="E47" s="18">
        <f>pttk_data!I36</f>
        <v>0</v>
      </c>
      <c r="F47" s="18">
        <f>pttk_data!J36</f>
        <v>0</v>
      </c>
      <c r="G47" s="18">
        <f>pttk_data!K36</f>
        <v>0</v>
      </c>
      <c r="H47" s="18">
        <f>pttk_data!L36</f>
        <v>0</v>
      </c>
      <c r="I47" s="18">
        <f>pttk_data!M36</f>
        <v>0</v>
      </c>
      <c r="J47" s="18">
        <f>pttk_data!N36</f>
        <v>0</v>
      </c>
      <c r="K47" s="18">
        <f>pttk_data!O36</f>
        <v>0</v>
      </c>
      <c r="L47" s="18">
        <f>pttk_data!P36</f>
        <v>0</v>
      </c>
      <c r="M47" s="89">
        <f t="shared" si="3"/>
        <v>0</v>
      </c>
    </row>
    <row r="48" spans="2:13" x14ac:dyDescent="0.25">
      <c r="B48" s="132"/>
      <c r="C48" s="15" t="str">
        <f>pttk_data!G37</f>
        <v>Opalgrease No3</v>
      </c>
      <c r="D48" s="18">
        <f>pttk_data!H37</f>
        <v>0</v>
      </c>
      <c r="E48" s="18">
        <f>pttk_data!I37</f>
        <v>0</v>
      </c>
      <c r="F48" s="18">
        <f>pttk_data!J37</f>
        <v>0</v>
      </c>
      <c r="G48" s="18">
        <f>pttk_data!K37</f>
        <v>0</v>
      </c>
      <c r="H48" s="18">
        <f>pttk_data!L37</f>
        <v>0</v>
      </c>
      <c r="I48" s="18">
        <f>pttk_data!M37</f>
        <v>0</v>
      </c>
      <c r="J48" s="18">
        <f>pttk_data!N37</f>
        <v>0</v>
      </c>
      <c r="K48" s="18">
        <f>pttk_data!O37</f>
        <v>0</v>
      </c>
      <c r="L48" s="18">
        <f>pttk_data!P37</f>
        <v>0</v>
      </c>
      <c r="M48" s="89">
        <f t="shared" si="3"/>
        <v>0</v>
      </c>
    </row>
    <row r="49" spans="2:13" x14ac:dyDescent="0.25">
      <c r="B49" s="132"/>
      <c r="C49" s="15" t="str">
        <f>pttk_data!G38</f>
        <v>Mỡ SOLE DON</v>
      </c>
      <c r="D49" s="18">
        <f>pttk_data!H38</f>
        <v>0</v>
      </c>
      <c r="E49" s="18">
        <f>pttk_data!I38</f>
        <v>0</v>
      </c>
      <c r="F49" s="18">
        <f>pttk_data!J38</f>
        <v>0</v>
      </c>
      <c r="G49" s="18">
        <f>pttk_data!K38</f>
        <v>0</v>
      </c>
      <c r="H49" s="18">
        <f>pttk_data!L38</f>
        <v>0</v>
      </c>
      <c r="I49" s="18">
        <f>pttk_data!M38</f>
        <v>0</v>
      </c>
      <c r="J49" s="18">
        <f>pttk_data!N38</f>
        <v>0</v>
      </c>
      <c r="K49" s="18">
        <f>pttk_data!O38</f>
        <v>0</v>
      </c>
      <c r="L49" s="18">
        <f>pttk_data!P38</f>
        <v>0</v>
      </c>
      <c r="M49" s="89">
        <f t="shared" si="3"/>
        <v>0</v>
      </c>
    </row>
    <row r="50" spans="2:13" x14ac:dyDescent="0.25">
      <c r="B50" s="132"/>
      <c r="C50" s="15" t="str">
        <f>pttk_data!G39</f>
        <v>Mỡ Gzeose GL3</v>
      </c>
      <c r="D50" s="18">
        <f>pttk_data!H39</f>
        <v>0</v>
      </c>
      <c r="E50" s="18">
        <f>pttk_data!I39</f>
        <v>0</v>
      </c>
      <c r="F50" s="18">
        <f>pttk_data!J39</f>
        <v>0</v>
      </c>
      <c r="G50" s="18">
        <f>pttk_data!K39</f>
        <v>0</v>
      </c>
      <c r="H50" s="18">
        <f>pttk_data!L39</f>
        <v>0</v>
      </c>
      <c r="I50" s="18">
        <f>pttk_data!M39</f>
        <v>0</v>
      </c>
      <c r="J50" s="18">
        <f>pttk_data!N39</f>
        <v>0</v>
      </c>
      <c r="K50" s="18">
        <f>pttk_data!O39</f>
        <v>0</v>
      </c>
      <c r="L50" s="18">
        <f>pttk_data!P39</f>
        <v>2000</v>
      </c>
      <c r="M50" s="89">
        <f t="shared" si="3"/>
        <v>2000</v>
      </c>
    </row>
    <row r="51" spans="2:13" x14ac:dyDescent="0.25">
      <c r="B51" s="132"/>
      <c r="C51" s="15" t="str">
        <f>pttk_data!G40</f>
        <v>Mỡ Gzeose GL2</v>
      </c>
      <c r="D51" s="18">
        <f>pttk_data!H40</f>
        <v>0</v>
      </c>
      <c r="E51" s="18">
        <f>pttk_data!I40</f>
        <v>0</v>
      </c>
      <c r="F51" s="18">
        <f>pttk_data!J40</f>
        <v>0</v>
      </c>
      <c r="G51" s="18">
        <f>pttk_data!K40</f>
        <v>0</v>
      </c>
      <c r="H51" s="18">
        <f>pttk_data!L40</f>
        <v>0</v>
      </c>
      <c r="I51" s="18">
        <f>pttk_data!M40</f>
        <v>0</v>
      </c>
      <c r="J51" s="18">
        <f>pttk_data!N40</f>
        <v>0</v>
      </c>
      <c r="K51" s="18">
        <f>pttk_data!O40</f>
        <v>0</v>
      </c>
      <c r="L51" s="18">
        <f>pttk_data!P40</f>
        <v>3000</v>
      </c>
      <c r="M51" s="89">
        <f t="shared" si="3"/>
        <v>3000</v>
      </c>
    </row>
    <row r="52" spans="2:13" x14ac:dyDescent="0.25">
      <c r="B52" s="132"/>
      <c r="C52" s="15" t="str">
        <f>pttk_data!G41</f>
        <v>Caxilium No2</v>
      </c>
      <c r="D52" s="18">
        <f>pttk_data!H41</f>
        <v>0</v>
      </c>
      <c r="E52" s="18">
        <f>pttk_data!I41</f>
        <v>0</v>
      </c>
      <c r="F52" s="18">
        <f>pttk_data!J41</f>
        <v>0</v>
      </c>
      <c r="G52" s="18">
        <f>pttk_data!K41</f>
        <v>0</v>
      </c>
      <c r="H52" s="18">
        <f>pttk_data!L41</f>
        <v>0</v>
      </c>
      <c r="I52" s="18">
        <f>pttk_data!M41</f>
        <v>0</v>
      </c>
      <c r="J52" s="18">
        <f>pttk_data!N41</f>
        <v>0</v>
      </c>
      <c r="K52" s="18">
        <f>pttk_data!O41</f>
        <v>0</v>
      </c>
      <c r="L52" s="18">
        <f>pttk_data!P41</f>
        <v>0</v>
      </c>
      <c r="M52" s="89">
        <f>SUM(D52:L52)</f>
        <v>0</v>
      </c>
    </row>
    <row r="53" spans="2:13" s="3" customFormat="1" ht="14.25" x14ac:dyDescent="0.2">
      <c r="B53" s="28" t="s">
        <v>197</v>
      </c>
      <c r="C53" s="13" t="s">
        <v>318</v>
      </c>
      <c r="D53" s="17">
        <f>D54+D56+D67+D70+D72</f>
        <v>0</v>
      </c>
      <c r="E53" s="17">
        <f t="shared" ref="E53:M53" si="14">E54+E56+E67+E70+E72</f>
        <v>0</v>
      </c>
      <c r="F53" s="17">
        <f t="shared" si="14"/>
        <v>0</v>
      </c>
      <c r="G53" s="17">
        <f t="shared" si="14"/>
        <v>0</v>
      </c>
      <c r="H53" s="17">
        <f t="shared" si="14"/>
        <v>0</v>
      </c>
      <c r="I53" s="17">
        <f t="shared" si="14"/>
        <v>0</v>
      </c>
      <c r="J53" s="17">
        <f t="shared" si="14"/>
        <v>0</v>
      </c>
      <c r="K53" s="17">
        <f t="shared" si="14"/>
        <v>0</v>
      </c>
      <c r="L53" s="17">
        <f t="shared" si="14"/>
        <v>64</v>
      </c>
      <c r="M53" s="88">
        <f t="shared" si="14"/>
        <v>0</v>
      </c>
    </row>
    <row r="54" spans="2:13" s="3" customFormat="1" ht="14.25" x14ac:dyDescent="0.2">
      <c r="B54" s="28">
        <v>1</v>
      </c>
      <c r="C54" s="13" t="s">
        <v>70</v>
      </c>
      <c r="D54" s="17">
        <f>SUM(D55)</f>
        <v>0</v>
      </c>
      <c r="E54" s="17">
        <f t="shared" ref="E54:M54" si="15">SUM(E55)</f>
        <v>0</v>
      </c>
      <c r="F54" s="17">
        <f t="shared" si="15"/>
        <v>0</v>
      </c>
      <c r="G54" s="17">
        <f t="shared" si="15"/>
        <v>0</v>
      </c>
      <c r="H54" s="17">
        <f t="shared" si="15"/>
        <v>0</v>
      </c>
      <c r="I54" s="17">
        <f t="shared" si="15"/>
        <v>0</v>
      </c>
      <c r="J54" s="17">
        <f t="shared" si="15"/>
        <v>0</v>
      </c>
      <c r="K54" s="17">
        <f t="shared" si="15"/>
        <v>0</v>
      </c>
      <c r="L54" s="17">
        <f t="shared" si="15"/>
        <v>0</v>
      </c>
      <c r="M54" s="88">
        <f t="shared" si="15"/>
        <v>0</v>
      </c>
    </row>
    <row r="55" spans="2:13" x14ac:dyDescent="0.25">
      <c r="B55" s="132"/>
      <c r="C55" s="15" t="str">
        <f>pttk_data!G42</f>
        <v>Xăng CN</v>
      </c>
      <c r="D55" s="18">
        <f>pttk_data!H42</f>
        <v>0</v>
      </c>
      <c r="E55" s="18">
        <f>pttk_data!I42</f>
        <v>0</v>
      </c>
      <c r="F55" s="18">
        <f>pttk_data!J42</f>
        <v>0</v>
      </c>
      <c r="G55" s="18">
        <f>pttk_data!K42</f>
        <v>0</v>
      </c>
      <c r="H55" s="18">
        <f>pttk_data!L42</f>
        <v>0</v>
      </c>
      <c r="I55" s="18">
        <f>pttk_data!M42</f>
        <v>0</v>
      </c>
      <c r="J55" s="18">
        <f>pttk_data!N42</f>
        <v>0</v>
      </c>
      <c r="K55" s="18">
        <f>pttk_data!O42</f>
        <v>0</v>
      </c>
      <c r="L55" s="18">
        <f>pttk_data!P42</f>
        <v>0</v>
      </c>
      <c r="M55" s="89">
        <f>SUM(D55:L55)</f>
        <v>0</v>
      </c>
    </row>
    <row r="56" spans="2:13" s="25" customFormat="1" ht="14.25" x14ac:dyDescent="0.2">
      <c r="B56" s="202">
        <v>2</v>
      </c>
      <c r="C56" s="203" t="s">
        <v>315</v>
      </c>
      <c r="D56" s="204">
        <f>SUM(D57:D66)</f>
        <v>0</v>
      </c>
      <c r="E56" s="204">
        <f t="shared" ref="E56:M56" si="16">SUM(E57:E66)</f>
        <v>0</v>
      </c>
      <c r="F56" s="204">
        <f t="shared" si="16"/>
        <v>0</v>
      </c>
      <c r="G56" s="204">
        <f t="shared" si="16"/>
        <v>0</v>
      </c>
      <c r="H56" s="204">
        <f t="shared" si="16"/>
        <v>0</v>
      </c>
      <c r="I56" s="204">
        <f t="shared" si="16"/>
        <v>0</v>
      </c>
      <c r="J56" s="204">
        <f t="shared" si="16"/>
        <v>0</v>
      </c>
      <c r="K56" s="204">
        <f t="shared" si="16"/>
        <v>0</v>
      </c>
      <c r="L56" s="204">
        <f t="shared" si="16"/>
        <v>0</v>
      </c>
      <c r="M56" s="205">
        <f t="shared" si="16"/>
        <v>0</v>
      </c>
    </row>
    <row r="57" spans="2:13" x14ac:dyDescent="0.25">
      <c r="B57" s="132"/>
      <c r="C57" s="15" t="str">
        <f>pttk_data!G43</f>
        <v>Dầu MC-20</v>
      </c>
      <c r="D57" s="18">
        <f>pttk_data!H43</f>
        <v>0</v>
      </c>
      <c r="E57" s="18">
        <f>pttk_data!I43</f>
        <v>0</v>
      </c>
      <c r="F57" s="18">
        <f>pttk_data!J43</f>
        <v>0</v>
      </c>
      <c r="G57" s="18">
        <f>pttk_data!K43</f>
        <v>0</v>
      </c>
      <c r="H57" s="18">
        <f>pttk_data!L43</f>
        <v>0</v>
      </c>
      <c r="I57" s="18">
        <f>pttk_data!M43</f>
        <v>0</v>
      </c>
      <c r="J57" s="18">
        <f>pttk_data!N43</f>
        <v>0</v>
      </c>
      <c r="K57" s="18">
        <f>pttk_data!O43</f>
        <v>0</v>
      </c>
      <c r="L57" s="18">
        <f>pttk_data!P43</f>
        <v>0</v>
      </c>
      <c r="M57" s="89">
        <f>pttk_data!Q43</f>
        <v>0</v>
      </c>
    </row>
    <row r="58" spans="2:13" x14ac:dyDescent="0.25">
      <c r="B58" s="132"/>
      <c r="C58" s="15" t="str">
        <f>pttk_data!G44</f>
        <v>Dầu MC-8P</v>
      </c>
      <c r="D58" s="18">
        <f>pttk_data!H44</f>
        <v>0</v>
      </c>
      <c r="E58" s="18">
        <f>pttk_data!I44</f>
        <v>0</v>
      </c>
      <c r="F58" s="18">
        <f>pttk_data!J44</f>
        <v>0</v>
      </c>
      <c r="G58" s="18">
        <f>pttk_data!K44</f>
        <v>0</v>
      </c>
      <c r="H58" s="18">
        <f>pttk_data!L44</f>
        <v>0</v>
      </c>
      <c r="I58" s="18">
        <f>pttk_data!M44</f>
        <v>0</v>
      </c>
      <c r="J58" s="18">
        <f>pttk_data!N44</f>
        <v>0</v>
      </c>
      <c r="K58" s="18">
        <f>pttk_data!O44</f>
        <v>0</v>
      </c>
      <c r="L58" s="18">
        <f>pttk_data!P44</f>
        <v>0</v>
      </c>
      <c r="M58" s="89">
        <f>pttk_data!Q44</f>
        <v>0</v>
      </c>
    </row>
    <row r="59" spans="2:13" x14ac:dyDescent="0.25">
      <c r="B59" s="132"/>
      <c r="C59" s="15" t="str">
        <f>pttk_data!G45</f>
        <v>Hypôit (TC Gip)</v>
      </c>
      <c r="D59" s="18">
        <f>pttk_data!H45</f>
        <v>0</v>
      </c>
      <c r="E59" s="18">
        <f>pttk_data!I45</f>
        <v>0</v>
      </c>
      <c r="F59" s="18">
        <f>pttk_data!J45</f>
        <v>0</v>
      </c>
      <c r="G59" s="18">
        <f>pttk_data!K45</f>
        <v>0</v>
      </c>
      <c r="H59" s="18">
        <f>pttk_data!L45</f>
        <v>0</v>
      </c>
      <c r="I59" s="18">
        <f>pttk_data!M45</f>
        <v>0</v>
      </c>
      <c r="J59" s="18">
        <f>pttk_data!N45</f>
        <v>0</v>
      </c>
      <c r="K59" s="18">
        <f>pttk_data!O45</f>
        <v>0</v>
      </c>
      <c r="L59" s="18">
        <f>pttk_data!P45</f>
        <v>0</v>
      </c>
      <c r="M59" s="89">
        <f>pttk_data!Q45</f>
        <v>0</v>
      </c>
    </row>
    <row r="60" spans="2:13" x14ac:dyDescent="0.25">
      <c r="B60" s="132"/>
      <c r="C60" s="15" t="str">
        <f>pttk_data!G46</f>
        <v>Dầu IPM-10</v>
      </c>
      <c r="D60" s="18">
        <f>pttk_data!H46</f>
        <v>0</v>
      </c>
      <c r="E60" s="18">
        <f>pttk_data!I46</f>
        <v>0</v>
      </c>
      <c r="F60" s="18">
        <f>pttk_data!J46</f>
        <v>0</v>
      </c>
      <c r="G60" s="18">
        <f>pttk_data!K46</f>
        <v>0</v>
      </c>
      <c r="H60" s="18">
        <f>pttk_data!L46</f>
        <v>0</v>
      </c>
      <c r="I60" s="18">
        <f>pttk_data!M46</f>
        <v>0</v>
      </c>
      <c r="J60" s="18">
        <f>pttk_data!N46</f>
        <v>0</v>
      </c>
      <c r="K60" s="18">
        <f>pttk_data!O46</f>
        <v>0</v>
      </c>
      <c r="L60" s="18">
        <f>pttk_data!P46</f>
        <v>0</v>
      </c>
      <c r="M60" s="89">
        <f>pttk_data!Q46</f>
        <v>0</v>
      </c>
    </row>
    <row r="61" spans="2:13" x14ac:dyDescent="0.25">
      <c r="B61" s="132"/>
      <c r="C61" s="15" t="str">
        <f>pttk_data!G47</f>
        <v>Turbonicoil 35M (B3V)</v>
      </c>
      <c r="D61" s="18">
        <f>pttk_data!H47</f>
        <v>0</v>
      </c>
      <c r="E61" s="18">
        <f>pttk_data!I47</f>
        <v>0</v>
      </c>
      <c r="F61" s="18">
        <f>pttk_data!J47</f>
        <v>0</v>
      </c>
      <c r="G61" s="18">
        <f>pttk_data!K47</f>
        <v>0</v>
      </c>
      <c r="H61" s="18">
        <f>pttk_data!L47</f>
        <v>0</v>
      </c>
      <c r="I61" s="18">
        <f>pttk_data!M47</f>
        <v>0</v>
      </c>
      <c r="J61" s="18">
        <f>pttk_data!N47</f>
        <v>0</v>
      </c>
      <c r="K61" s="18">
        <f>pttk_data!O47</f>
        <v>0</v>
      </c>
      <c r="L61" s="18">
        <f>pttk_data!P47</f>
        <v>0</v>
      </c>
      <c r="M61" s="89">
        <f>pttk_data!Q47</f>
        <v>0</v>
      </c>
    </row>
    <row r="62" spans="2:13" s="3" customFormat="1" x14ac:dyDescent="0.25">
      <c r="B62" s="28"/>
      <c r="C62" s="15" t="str">
        <f>pttk_data!G48</f>
        <v>Turbonicoil 98(B3V)</v>
      </c>
      <c r="D62" s="18">
        <f>pttk_data!H48</f>
        <v>0</v>
      </c>
      <c r="E62" s="18">
        <f>pttk_data!I48</f>
        <v>0</v>
      </c>
      <c r="F62" s="18">
        <f>pttk_data!J48</f>
        <v>0</v>
      </c>
      <c r="G62" s="18">
        <f>pttk_data!K48</f>
        <v>0</v>
      </c>
      <c r="H62" s="18">
        <f>pttk_data!L48</f>
        <v>0</v>
      </c>
      <c r="I62" s="18">
        <f>pttk_data!M48</f>
        <v>0</v>
      </c>
      <c r="J62" s="18">
        <f>pttk_data!N48</f>
        <v>0</v>
      </c>
      <c r="K62" s="18">
        <f>pttk_data!O48</f>
        <v>0</v>
      </c>
      <c r="L62" s="18">
        <f>pttk_data!P48</f>
        <v>0</v>
      </c>
      <c r="M62" s="89">
        <f>pttk_data!Q48</f>
        <v>0</v>
      </c>
    </row>
    <row r="63" spans="2:13" x14ac:dyDescent="0.25">
      <c r="B63" s="132"/>
      <c r="C63" s="15" t="str">
        <f>pttk_data!G49</f>
        <v>Turbonicoil 321(MC8P)</v>
      </c>
      <c r="D63" s="18">
        <f>pttk_data!H49</f>
        <v>0</v>
      </c>
      <c r="E63" s="18">
        <f>pttk_data!I49</f>
        <v>0</v>
      </c>
      <c r="F63" s="18">
        <f>pttk_data!J49</f>
        <v>0</v>
      </c>
      <c r="G63" s="18">
        <f>pttk_data!K49</f>
        <v>0</v>
      </c>
      <c r="H63" s="18">
        <f>pttk_data!L49</f>
        <v>0</v>
      </c>
      <c r="I63" s="18">
        <f>pttk_data!M49</f>
        <v>0</v>
      </c>
      <c r="J63" s="18">
        <f>pttk_data!N49</f>
        <v>0</v>
      </c>
      <c r="K63" s="18">
        <f>pttk_data!O49</f>
        <v>0</v>
      </c>
      <c r="L63" s="18">
        <f>pttk_data!P49</f>
        <v>0</v>
      </c>
      <c r="M63" s="89">
        <f>pttk_data!Q49</f>
        <v>0</v>
      </c>
    </row>
    <row r="64" spans="2:13" x14ac:dyDescent="0.25">
      <c r="B64" s="132"/>
      <c r="C64" s="15" t="str">
        <f>pttk_data!G50</f>
        <v>Turbonicoil210A(IPM-10)</v>
      </c>
      <c r="D64" s="18">
        <f>pttk_data!H50</f>
        <v>0</v>
      </c>
      <c r="E64" s="18">
        <f>pttk_data!I50</f>
        <v>0</v>
      </c>
      <c r="F64" s="18">
        <f>pttk_data!J50</f>
        <v>0</v>
      </c>
      <c r="G64" s="18">
        <f>pttk_data!K50</f>
        <v>0</v>
      </c>
      <c r="H64" s="18">
        <f>pttk_data!L50</f>
        <v>0</v>
      </c>
      <c r="I64" s="18">
        <f>pttk_data!M50</f>
        <v>0</v>
      </c>
      <c r="J64" s="18">
        <f>pttk_data!N50</f>
        <v>0</v>
      </c>
      <c r="K64" s="18">
        <f>pttk_data!O50</f>
        <v>0</v>
      </c>
      <c r="L64" s="18">
        <f>pttk_data!P50</f>
        <v>0</v>
      </c>
      <c r="M64" s="89">
        <f>pttk_data!Q50</f>
        <v>0</v>
      </c>
    </row>
    <row r="65" spans="2:13" s="3" customFormat="1" x14ac:dyDescent="0.25">
      <c r="B65" s="28"/>
      <c r="C65" s="15" t="str">
        <f>pttk_data!G51</f>
        <v>Aeroshell oi100 (MC20)</v>
      </c>
      <c r="D65" s="18">
        <f>pttk_data!H51</f>
        <v>0</v>
      </c>
      <c r="E65" s="18">
        <f>pttk_data!I51</f>
        <v>0</v>
      </c>
      <c r="F65" s="18">
        <f>pttk_data!J51</f>
        <v>0</v>
      </c>
      <c r="G65" s="18">
        <f>pttk_data!K51</f>
        <v>0</v>
      </c>
      <c r="H65" s="18">
        <f>pttk_data!L51</f>
        <v>0</v>
      </c>
      <c r="I65" s="18">
        <f>pttk_data!M51</f>
        <v>0</v>
      </c>
      <c r="J65" s="18">
        <f>pttk_data!N51</f>
        <v>0</v>
      </c>
      <c r="K65" s="18">
        <f>pttk_data!O51</f>
        <v>0</v>
      </c>
      <c r="L65" s="18">
        <f>pttk_data!P51</f>
        <v>0</v>
      </c>
      <c r="M65" s="89">
        <f>pttk_data!Q51</f>
        <v>0</v>
      </c>
    </row>
    <row r="66" spans="2:13" x14ac:dyDescent="0.25">
      <c r="B66" s="132"/>
      <c r="C66" s="15" t="str">
        <f>pttk_data!G52</f>
        <v>Dầu B-3V</v>
      </c>
      <c r="D66" s="18">
        <f>pttk_data!H52</f>
        <v>0</v>
      </c>
      <c r="E66" s="18">
        <f>pttk_data!I52</f>
        <v>0</v>
      </c>
      <c r="F66" s="18">
        <f>pttk_data!J52</f>
        <v>0</v>
      </c>
      <c r="G66" s="18">
        <f>pttk_data!K52</f>
        <v>0</v>
      </c>
      <c r="H66" s="18">
        <f>pttk_data!L52</f>
        <v>0</v>
      </c>
      <c r="I66" s="18">
        <f>pttk_data!M52</f>
        <v>0</v>
      </c>
      <c r="J66" s="18">
        <f>pttk_data!N52</f>
        <v>0</v>
      </c>
      <c r="K66" s="18">
        <f>pttk_data!O52</f>
        <v>0</v>
      </c>
      <c r="L66" s="18">
        <f>pttk_data!P52</f>
        <v>0</v>
      </c>
      <c r="M66" s="89">
        <f>pttk_data!Q52</f>
        <v>0</v>
      </c>
    </row>
    <row r="67" spans="2:13" x14ac:dyDescent="0.25">
      <c r="B67" s="28">
        <v>3</v>
      </c>
      <c r="C67" s="13" t="s">
        <v>78</v>
      </c>
      <c r="D67" s="18">
        <f>SUM(D68:D69)</f>
        <v>0</v>
      </c>
      <c r="E67" s="18">
        <f t="shared" ref="E67:M67" si="17">SUM(E68:E69)</f>
        <v>0</v>
      </c>
      <c r="F67" s="18">
        <f t="shared" si="17"/>
        <v>0</v>
      </c>
      <c r="G67" s="18">
        <f t="shared" si="17"/>
        <v>0</v>
      </c>
      <c r="H67" s="18">
        <f t="shared" si="17"/>
        <v>0</v>
      </c>
      <c r="I67" s="18">
        <f t="shared" si="17"/>
        <v>0</v>
      </c>
      <c r="J67" s="18">
        <f t="shared" si="17"/>
        <v>0</v>
      </c>
      <c r="K67" s="18">
        <f t="shared" si="17"/>
        <v>0</v>
      </c>
      <c r="L67" s="18">
        <f t="shared" si="17"/>
        <v>0</v>
      </c>
      <c r="M67" s="89">
        <f t="shared" si="17"/>
        <v>0</v>
      </c>
    </row>
    <row r="68" spans="2:13" x14ac:dyDescent="0.25">
      <c r="B68" s="132"/>
      <c r="C68" s="15" t="str">
        <f>pttk_data!G53</f>
        <v>Dầu AMG-10</v>
      </c>
      <c r="D68" s="18">
        <f>pttk_data!H53</f>
        <v>0</v>
      </c>
      <c r="E68" s="18">
        <f>pttk_data!I53</f>
        <v>0</v>
      </c>
      <c r="F68" s="18">
        <f>pttk_data!J53</f>
        <v>0</v>
      </c>
      <c r="G68" s="18">
        <f>pttk_data!K53</f>
        <v>0</v>
      </c>
      <c r="H68" s="18">
        <f>pttk_data!L53</f>
        <v>0</v>
      </c>
      <c r="I68" s="18">
        <f>pttk_data!M53</f>
        <v>0</v>
      </c>
      <c r="J68" s="18">
        <f>pttk_data!N53</f>
        <v>0</v>
      </c>
      <c r="K68" s="18">
        <f>pttk_data!O53</f>
        <v>0</v>
      </c>
      <c r="L68" s="18">
        <f>pttk_data!P53</f>
        <v>0</v>
      </c>
      <c r="M68" s="89">
        <f>pttk_data!Q54</f>
        <v>0</v>
      </c>
    </row>
    <row r="69" spans="2:13" x14ac:dyDescent="0.25">
      <c r="B69" s="132"/>
      <c r="C69" s="15" t="str">
        <f>pttk_data!G54</f>
        <v>Aeroshell Fluid41(AMG-10)</v>
      </c>
      <c r="D69" s="18">
        <f>pttk_data!H54</f>
        <v>0</v>
      </c>
      <c r="E69" s="18">
        <f>pttk_data!I54</f>
        <v>0</v>
      </c>
      <c r="F69" s="18">
        <f>pttk_data!J54</f>
        <v>0</v>
      </c>
      <c r="G69" s="18">
        <f>pttk_data!K54</f>
        <v>0</v>
      </c>
      <c r="H69" s="18">
        <f>pttk_data!L54</f>
        <v>0</v>
      </c>
      <c r="I69" s="18">
        <f>pttk_data!M54</f>
        <v>0</v>
      </c>
      <c r="J69" s="18">
        <f>pttk_data!N54</f>
        <v>0</v>
      </c>
      <c r="K69" s="18">
        <f>pttk_data!O54</f>
        <v>0</v>
      </c>
      <c r="L69" s="18">
        <f>pttk_data!P54</f>
        <v>0</v>
      </c>
      <c r="M69" s="89">
        <f>pttk_data!Q55</f>
        <v>0</v>
      </c>
    </row>
    <row r="70" spans="2:13" x14ac:dyDescent="0.25">
      <c r="B70" s="28">
        <v>4</v>
      </c>
      <c r="C70" s="13" t="s">
        <v>317</v>
      </c>
      <c r="D70" s="18">
        <f>pttk_data!H56</f>
        <v>0</v>
      </c>
      <c r="E70" s="18">
        <f>pttk_data!I56</f>
        <v>0</v>
      </c>
      <c r="F70" s="18">
        <f>pttk_data!J56</f>
        <v>0</v>
      </c>
      <c r="G70" s="18">
        <f>pttk_data!K56</f>
        <v>0</v>
      </c>
      <c r="H70" s="18">
        <f>pttk_data!L56</f>
        <v>0</v>
      </c>
      <c r="I70" s="18">
        <f>pttk_data!M56</f>
        <v>0</v>
      </c>
      <c r="J70" s="18">
        <f>pttk_data!N56</f>
        <v>0</v>
      </c>
      <c r="K70" s="18">
        <f>pttk_data!O56</f>
        <v>0</v>
      </c>
      <c r="L70" s="18">
        <f>pttk_data!P56</f>
        <v>0</v>
      </c>
      <c r="M70" s="89">
        <f>pttk_data!Q56</f>
        <v>0</v>
      </c>
    </row>
    <row r="71" spans="2:13" x14ac:dyDescent="0.25">
      <c r="B71" s="28"/>
      <c r="C71" s="15" t="str">
        <f>pttk_data!G55</f>
        <v>Dầu 132-25</v>
      </c>
      <c r="D71" s="18">
        <f>pttk_data!H55</f>
        <v>0</v>
      </c>
      <c r="E71" s="18">
        <f>pttk_data!I55</f>
        <v>0</v>
      </c>
      <c r="F71" s="18">
        <f>pttk_data!J55</f>
        <v>0</v>
      </c>
      <c r="G71" s="18">
        <f>pttk_data!K55</f>
        <v>0</v>
      </c>
      <c r="H71" s="18">
        <f>pttk_data!L55</f>
        <v>0</v>
      </c>
      <c r="I71" s="18">
        <f>pttk_data!M55</f>
        <v>0</v>
      </c>
      <c r="J71" s="18">
        <f>pttk_data!N55</f>
        <v>0</v>
      </c>
      <c r="K71" s="18">
        <f>pttk_data!O55</f>
        <v>0</v>
      </c>
      <c r="L71" s="18">
        <f>pttk_data!P55</f>
        <v>0</v>
      </c>
      <c r="M71" s="89">
        <f>pttk_data!Q57</f>
        <v>0</v>
      </c>
    </row>
    <row r="72" spans="2:13" x14ac:dyDescent="0.25">
      <c r="B72" s="28">
        <v>5</v>
      </c>
      <c r="C72" s="13" t="s">
        <v>89</v>
      </c>
      <c r="D72" s="18">
        <f>SUM(D73:D80)</f>
        <v>0</v>
      </c>
      <c r="E72" s="18">
        <f t="shared" ref="E72:M72" si="18">SUM(E73:E80)</f>
        <v>0</v>
      </c>
      <c r="F72" s="18">
        <f t="shared" si="18"/>
        <v>0</v>
      </c>
      <c r="G72" s="18">
        <f t="shared" si="18"/>
        <v>0</v>
      </c>
      <c r="H72" s="18">
        <f t="shared" si="18"/>
        <v>0</v>
      </c>
      <c r="I72" s="18">
        <f t="shared" si="18"/>
        <v>0</v>
      </c>
      <c r="J72" s="18">
        <f t="shared" si="18"/>
        <v>0</v>
      </c>
      <c r="K72" s="18">
        <f t="shared" si="18"/>
        <v>0</v>
      </c>
      <c r="L72" s="18">
        <f t="shared" si="18"/>
        <v>64</v>
      </c>
      <c r="M72" s="89">
        <f t="shared" si="18"/>
        <v>0</v>
      </c>
    </row>
    <row r="73" spans="2:13" s="3" customFormat="1" x14ac:dyDescent="0.25">
      <c r="B73" s="28"/>
      <c r="C73" s="15" t="str">
        <f>pttk_data!G56</f>
        <v>Mỡ 221</v>
      </c>
      <c r="D73" s="18">
        <f>pttk_data!H56</f>
        <v>0</v>
      </c>
      <c r="E73" s="18">
        <f>pttk_data!I56</f>
        <v>0</v>
      </c>
      <c r="F73" s="18">
        <f>pttk_data!J56</f>
        <v>0</v>
      </c>
      <c r="G73" s="18">
        <f>pttk_data!K56</f>
        <v>0</v>
      </c>
      <c r="H73" s="18">
        <f>pttk_data!L56</f>
        <v>0</v>
      </c>
      <c r="I73" s="18">
        <f>pttk_data!M56</f>
        <v>0</v>
      </c>
      <c r="J73" s="18">
        <f>pttk_data!N56</f>
        <v>0</v>
      </c>
      <c r="K73" s="18">
        <f>pttk_data!O56</f>
        <v>0</v>
      </c>
      <c r="L73" s="18">
        <f>pttk_data!P56</f>
        <v>0</v>
      </c>
      <c r="M73" s="89">
        <f>pttk_data!Q56</f>
        <v>0</v>
      </c>
    </row>
    <row r="74" spans="2:13" x14ac:dyDescent="0.25">
      <c r="B74" s="132"/>
      <c r="C74" s="15" t="str">
        <f>pttk_data!G57</f>
        <v>Mỡ 201</v>
      </c>
      <c r="D74" s="18">
        <f>pttk_data!H57</f>
        <v>0</v>
      </c>
      <c r="E74" s="18">
        <f>pttk_data!I57</f>
        <v>0</v>
      </c>
      <c r="F74" s="18">
        <f>pttk_data!J57</f>
        <v>0</v>
      </c>
      <c r="G74" s="18">
        <f>pttk_data!K57</f>
        <v>0</v>
      </c>
      <c r="H74" s="18">
        <f>pttk_data!L57</f>
        <v>0</v>
      </c>
      <c r="I74" s="18">
        <f>pttk_data!M57</f>
        <v>0</v>
      </c>
      <c r="J74" s="18">
        <f>pttk_data!N57</f>
        <v>0</v>
      </c>
      <c r="K74" s="18">
        <f>pttk_data!O57</f>
        <v>0</v>
      </c>
      <c r="L74" s="18">
        <f>pttk_data!P57</f>
        <v>64</v>
      </c>
      <c r="M74" s="89">
        <f>pttk_data!Q57</f>
        <v>0</v>
      </c>
    </row>
    <row r="75" spans="2:13" x14ac:dyDescent="0.25">
      <c r="B75" s="132"/>
      <c r="C75" s="15" t="str">
        <f>pttk_data!G58</f>
        <v>OKB122-7-5</v>
      </c>
      <c r="D75" s="18">
        <f>pttk_data!H58</f>
        <v>0</v>
      </c>
      <c r="E75" s="18">
        <f>pttk_data!I58</f>
        <v>0</v>
      </c>
      <c r="F75" s="18">
        <f>pttk_data!J58</f>
        <v>0</v>
      </c>
      <c r="G75" s="18">
        <f>pttk_data!K58</f>
        <v>0</v>
      </c>
      <c r="H75" s="18">
        <f>pttk_data!L58</f>
        <v>0</v>
      </c>
      <c r="I75" s="18">
        <f>pttk_data!M58</f>
        <v>0</v>
      </c>
      <c r="J75" s="18">
        <f>pttk_data!N58</f>
        <v>0</v>
      </c>
      <c r="K75" s="18">
        <f>pttk_data!O58</f>
        <v>0</v>
      </c>
      <c r="L75" s="18">
        <f>pttk_data!P58</f>
        <v>0</v>
      </c>
      <c r="M75" s="89">
        <f>pttk_data!Q58</f>
        <v>0</v>
      </c>
    </row>
    <row r="76" spans="2:13" x14ac:dyDescent="0.25">
      <c r="B76" s="132"/>
      <c r="C76" s="15" t="str">
        <f>pttk_data!G59</f>
        <v>Grease22</v>
      </c>
      <c r="D76" s="18">
        <f>pttk_data!H59</f>
        <v>0</v>
      </c>
      <c r="E76" s="18">
        <f>pttk_data!I59</f>
        <v>0</v>
      </c>
      <c r="F76" s="18">
        <f>pttk_data!J59</f>
        <v>0</v>
      </c>
      <c r="G76" s="18">
        <f>pttk_data!K59</f>
        <v>0</v>
      </c>
      <c r="H76" s="18">
        <f>pttk_data!L59</f>
        <v>0</v>
      </c>
      <c r="I76" s="18">
        <f>pttk_data!M59</f>
        <v>0</v>
      </c>
      <c r="J76" s="18">
        <f>pttk_data!N59</f>
        <v>0</v>
      </c>
      <c r="K76" s="18">
        <f>pttk_data!O59</f>
        <v>0</v>
      </c>
      <c r="L76" s="18">
        <f>pttk_data!P59</f>
        <v>0</v>
      </c>
      <c r="M76" s="89">
        <f>pttk_data!Q59</f>
        <v>0</v>
      </c>
    </row>
    <row r="77" spans="2:13" x14ac:dyDescent="0.25">
      <c r="B77" s="132"/>
      <c r="C77" s="15" t="str">
        <f>pttk_data!G60</f>
        <v>Grease33 (OKB)</v>
      </c>
      <c r="D77" s="18">
        <f>pttk_data!H60</f>
        <v>0</v>
      </c>
      <c r="E77" s="18">
        <f>pttk_data!I60</f>
        <v>0</v>
      </c>
      <c r="F77" s="18">
        <f>pttk_data!J60</f>
        <v>0</v>
      </c>
      <c r="G77" s="18">
        <f>pttk_data!K60</f>
        <v>0</v>
      </c>
      <c r="H77" s="18">
        <f>pttk_data!L60</f>
        <v>0</v>
      </c>
      <c r="I77" s="18">
        <f>pttk_data!M60</f>
        <v>0</v>
      </c>
      <c r="J77" s="18">
        <f>pttk_data!N60</f>
        <v>0</v>
      </c>
      <c r="K77" s="18">
        <f>pttk_data!O60</f>
        <v>0</v>
      </c>
      <c r="L77" s="18">
        <f>pttk_data!P60</f>
        <v>0</v>
      </c>
      <c r="M77" s="89">
        <f>pttk_data!Q60</f>
        <v>0</v>
      </c>
    </row>
    <row r="78" spans="2:13" x14ac:dyDescent="0.25">
      <c r="B78" s="132"/>
      <c r="C78" s="15" t="str">
        <f>pttk_data!G61</f>
        <v>Grease28 (Mỡ 221)</v>
      </c>
      <c r="D78" s="18">
        <f>pttk_data!H61</f>
        <v>0</v>
      </c>
      <c r="E78" s="18">
        <f>pttk_data!I61</f>
        <v>0</v>
      </c>
      <c r="F78" s="18">
        <f>pttk_data!J61</f>
        <v>0</v>
      </c>
      <c r="G78" s="18">
        <f>pttk_data!K61</f>
        <v>0</v>
      </c>
      <c r="H78" s="18">
        <f>pttk_data!L61</f>
        <v>0</v>
      </c>
      <c r="I78" s="18">
        <f>pttk_data!M61</f>
        <v>0</v>
      </c>
      <c r="J78" s="18">
        <f>pttk_data!N61</f>
        <v>0</v>
      </c>
      <c r="K78" s="18">
        <f>pttk_data!O61</f>
        <v>0</v>
      </c>
      <c r="L78" s="18">
        <f>pttk_data!P61</f>
        <v>0</v>
      </c>
      <c r="M78" s="89">
        <f>pttk_data!Q61</f>
        <v>0</v>
      </c>
    </row>
    <row r="79" spans="2:13" x14ac:dyDescent="0.25">
      <c r="B79" s="132"/>
      <c r="C79" s="15" t="str">
        <f>pttk_data!G62</f>
        <v>Mỡ số 9</v>
      </c>
      <c r="D79" s="18">
        <f>pttk_data!H62</f>
        <v>0</v>
      </c>
      <c r="E79" s="18">
        <f>pttk_data!I62</f>
        <v>0</v>
      </c>
      <c r="F79" s="18">
        <f>pttk_data!J62</f>
        <v>0</v>
      </c>
      <c r="G79" s="18">
        <f>pttk_data!K62</f>
        <v>0</v>
      </c>
      <c r="H79" s="18">
        <f>pttk_data!L62</f>
        <v>0</v>
      </c>
      <c r="I79" s="18">
        <f>pttk_data!M62</f>
        <v>0</v>
      </c>
      <c r="J79" s="18">
        <f>pttk_data!N62</f>
        <v>0</v>
      </c>
      <c r="K79" s="18">
        <f>pttk_data!O62</f>
        <v>0</v>
      </c>
      <c r="L79" s="18">
        <f>pttk_data!P62</f>
        <v>0</v>
      </c>
      <c r="M79" s="89">
        <f>pttk_data!Q62</f>
        <v>0</v>
      </c>
    </row>
    <row r="80" spans="2:13" ht="15.75" thickBot="1" x14ac:dyDescent="0.3">
      <c r="B80" s="49"/>
      <c r="C80" s="32" t="str">
        <f>pttk_data!G63</f>
        <v>Mỡ HK-50</v>
      </c>
      <c r="D80" s="33">
        <f>pttk_data!H63</f>
        <v>0</v>
      </c>
      <c r="E80" s="33">
        <f>pttk_data!I63</f>
        <v>0</v>
      </c>
      <c r="F80" s="33">
        <f>pttk_data!J63</f>
        <v>0</v>
      </c>
      <c r="G80" s="33">
        <f>pttk_data!K63</f>
        <v>0</v>
      </c>
      <c r="H80" s="33">
        <f>pttk_data!L63</f>
        <v>0</v>
      </c>
      <c r="I80" s="33">
        <f>pttk_data!M63</f>
        <v>0</v>
      </c>
      <c r="J80" s="33">
        <f>pttk_data!N63</f>
        <v>0</v>
      </c>
      <c r="K80" s="33">
        <f>pttk_data!O63</f>
        <v>0</v>
      </c>
      <c r="L80" s="33">
        <f>pttk_data!P63</f>
        <v>0</v>
      </c>
      <c r="M80" s="90">
        <f>pttk_data!Q63</f>
        <v>0</v>
      </c>
    </row>
    <row r="81" spans="1:14" ht="15.75" thickTop="1" x14ac:dyDescent="0.25">
      <c r="C81" s="19"/>
      <c r="K81" s="151" t="s">
        <v>325</v>
      </c>
      <c r="L81" s="151"/>
      <c r="M81" s="151"/>
    </row>
    <row r="82" spans="1:14" ht="61.5" customHeight="1" x14ac:dyDescent="0.25">
      <c r="A82" s="3"/>
      <c r="B82" s="22"/>
      <c r="C82" s="3" t="s">
        <v>323</v>
      </c>
      <c r="D82" s="24"/>
      <c r="E82" s="24"/>
      <c r="F82" s="24" t="s">
        <v>324</v>
      </c>
      <c r="G82" s="24"/>
      <c r="H82" s="24"/>
      <c r="I82" s="24"/>
      <c r="J82" s="24"/>
      <c r="K82" s="152" t="s">
        <v>326</v>
      </c>
      <c r="L82" s="152"/>
      <c r="M82" s="152"/>
      <c r="N82" s="3"/>
    </row>
    <row r="83" spans="1:14" x14ac:dyDescent="0.25">
      <c r="A83" s="3"/>
      <c r="B83" s="22"/>
      <c r="C83" s="3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3"/>
    </row>
    <row r="84" spans="1:14" x14ac:dyDescent="0.25">
      <c r="A84" s="3"/>
      <c r="B84" s="22"/>
      <c r="C84" s="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3"/>
    </row>
    <row r="85" spans="1:14" x14ac:dyDescent="0.25">
      <c r="A85" s="3"/>
      <c r="B85" s="22"/>
      <c r="C85" s="3" t="s">
        <v>327</v>
      </c>
      <c r="D85" s="24"/>
      <c r="E85" s="24"/>
      <c r="F85" s="150" t="s">
        <v>328</v>
      </c>
      <c r="G85" s="150"/>
      <c r="H85" s="150"/>
      <c r="I85" s="24"/>
      <c r="J85" s="24"/>
      <c r="K85" s="150" t="s">
        <v>329</v>
      </c>
      <c r="L85" s="150"/>
      <c r="M85" s="150"/>
      <c r="N85" s="3"/>
    </row>
  </sheetData>
  <mergeCells count="10">
    <mergeCell ref="C5:C6"/>
    <mergeCell ref="B5:B6"/>
    <mergeCell ref="M5:M6"/>
    <mergeCell ref="E2:I2"/>
    <mergeCell ref="L2:M2"/>
    <mergeCell ref="K82:M82"/>
    <mergeCell ref="K81:M81"/>
    <mergeCell ref="F85:H85"/>
    <mergeCell ref="K85:M85"/>
    <mergeCell ref="D5:L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5"/>
  <sheetViews>
    <sheetView topLeftCell="A3" workbookViewId="0">
      <selection activeCell="K24" sqref="K24"/>
    </sheetView>
  </sheetViews>
  <sheetFormatPr defaultRowHeight="15" x14ac:dyDescent="0.25"/>
  <cols>
    <col min="1" max="1" width="9.85546875" customWidth="1"/>
    <col min="2" max="2" width="11.42578125" hidden="1" customWidth="1"/>
    <col min="3" max="3" width="6.42578125" customWidth="1"/>
    <col min="4" max="4" width="25.28515625" bestFit="1" customWidth="1"/>
    <col min="5" max="5" width="10.5703125" customWidth="1"/>
    <col min="6" max="6" width="15.140625" customWidth="1"/>
    <col min="7" max="7" width="14.85546875" style="68" bestFit="1" customWidth="1"/>
    <col min="8" max="8" width="10.140625" style="68" bestFit="1" customWidth="1"/>
    <col min="9" max="9" width="15" style="68" bestFit="1" customWidth="1"/>
    <col min="10" max="10" width="9.28515625" style="68" bestFit="1" customWidth="1"/>
    <col min="11" max="11" width="9" style="68" customWidth="1"/>
    <col min="12" max="12" width="9.28515625" style="68" bestFit="1" customWidth="1"/>
    <col min="13" max="13" width="9.28515625" style="73" customWidth="1"/>
    <col min="14" max="14" width="9.28515625" style="68" bestFit="1" customWidth="1"/>
    <col min="15" max="15" width="11.140625" style="68" bestFit="1" customWidth="1"/>
    <col min="16" max="16" width="11.28515625" style="68" customWidth="1"/>
    <col min="17" max="17" width="10.42578125" style="68" bestFit="1" customWidth="1"/>
    <col min="18" max="18" width="10" style="68" customWidth="1"/>
    <col min="19" max="20" width="9.28515625" style="68" bestFit="1" customWidth="1"/>
    <col min="21" max="21" width="7.28515625" style="68" customWidth="1"/>
    <col min="22" max="22" width="8" style="73" customWidth="1"/>
    <col min="23" max="25" width="9.28515625" style="68" bestFit="1" customWidth="1"/>
    <col min="26" max="26" width="10.140625" style="68" bestFit="1" customWidth="1"/>
    <col min="27" max="27" width="10.140625" style="75" bestFit="1" customWidth="1"/>
    <col min="28" max="28" width="14.85546875" style="75" bestFit="1" customWidth="1"/>
    <col min="29" max="32" width="0" hidden="1" customWidth="1"/>
  </cols>
  <sheetData>
    <row r="2" spans="2:34" x14ac:dyDescent="0.25">
      <c r="E2" s="69"/>
      <c r="F2" s="69"/>
      <c r="G2" s="69"/>
      <c r="H2" s="69"/>
      <c r="I2" s="145" t="s">
        <v>230</v>
      </c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</row>
    <row r="5" spans="2:34" x14ac:dyDescent="0.25">
      <c r="D5" s="137" t="s">
        <v>231</v>
      </c>
      <c r="E5" s="135" t="s">
        <v>232</v>
      </c>
      <c r="F5" s="141" t="s">
        <v>7</v>
      </c>
      <c r="G5" s="142"/>
      <c r="H5" s="141" t="s">
        <v>244</v>
      </c>
      <c r="I5" s="143"/>
      <c r="J5" s="143"/>
      <c r="K5" s="143"/>
      <c r="L5" s="143"/>
      <c r="M5" s="143"/>
      <c r="N5" s="143"/>
      <c r="O5" s="142"/>
      <c r="P5" s="141" t="s">
        <v>243</v>
      </c>
      <c r="Q5" s="143"/>
      <c r="R5" s="143"/>
      <c r="S5" s="143"/>
      <c r="T5" s="143"/>
      <c r="U5" s="143"/>
      <c r="V5" s="142"/>
      <c r="W5" s="141" t="s">
        <v>150</v>
      </c>
      <c r="X5" s="142"/>
      <c r="Y5" s="146" t="s">
        <v>22</v>
      </c>
      <c r="Z5" s="146"/>
      <c r="AA5" s="78"/>
      <c r="AB5" s="78"/>
    </row>
    <row r="6" spans="2:34" ht="15" customHeight="1" x14ac:dyDescent="0.25">
      <c r="D6" s="138"/>
      <c r="E6" s="140"/>
      <c r="F6" s="135" t="s">
        <v>233</v>
      </c>
      <c r="G6" s="135" t="s">
        <v>234</v>
      </c>
      <c r="H6" s="135" t="s">
        <v>235</v>
      </c>
      <c r="I6" s="135" t="s">
        <v>236</v>
      </c>
      <c r="J6" s="135" t="s">
        <v>237</v>
      </c>
      <c r="K6" s="133" t="s">
        <v>238</v>
      </c>
      <c r="L6" s="135" t="s">
        <v>245</v>
      </c>
      <c r="M6" s="135" t="s">
        <v>15</v>
      </c>
      <c r="N6" s="144" t="s">
        <v>150</v>
      </c>
      <c r="O6" s="144"/>
      <c r="P6" s="133" t="s">
        <v>239</v>
      </c>
      <c r="Q6" s="135" t="s">
        <v>240</v>
      </c>
      <c r="R6" s="135" t="s">
        <v>18</v>
      </c>
      <c r="S6" s="133" t="s">
        <v>241</v>
      </c>
      <c r="T6" s="133" t="s">
        <v>246</v>
      </c>
      <c r="U6" s="133" t="s">
        <v>21</v>
      </c>
      <c r="V6" s="135" t="s">
        <v>15</v>
      </c>
      <c r="W6" s="135" t="s">
        <v>242</v>
      </c>
      <c r="X6" s="135" t="s">
        <v>234</v>
      </c>
      <c r="Y6" s="144" t="s">
        <v>233</v>
      </c>
      <c r="Z6" s="144" t="s">
        <v>234</v>
      </c>
      <c r="AA6" s="79"/>
      <c r="AB6" s="79"/>
    </row>
    <row r="7" spans="2:34" x14ac:dyDescent="0.25">
      <c r="D7" s="139"/>
      <c r="E7" s="136"/>
      <c r="F7" s="136"/>
      <c r="G7" s="136"/>
      <c r="H7" s="136"/>
      <c r="I7" s="136"/>
      <c r="J7" s="136"/>
      <c r="K7" s="134"/>
      <c r="L7" s="136"/>
      <c r="M7" s="136"/>
      <c r="N7" s="80" t="s">
        <v>233</v>
      </c>
      <c r="O7" s="74" t="s">
        <v>234</v>
      </c>
      <c r="P7" s="134"/>
      <c r="Q7" s="136"/>
      <c r="R7" s="136"/>
      <c r="S7" s="134"/>
      <c r="T7" s="134"/>
      <c r="U7" s="134"/>
      <c r="V7" s="136"/>
      <c r="W7" s="136"/>
      <c r="X7" s="136"/>
      <c r="Y7" s="144"/>
      <c r="Z7" s="144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>
        <v>28</v>
      </c>
      <c r="C9" t="s">
        <v>28</v>
      </c>
      <c r="D9" s="1" t="s">
        <v>28</v>
      </c>
      <c r="E9" s="1">
        <v>0</v>
      </c>
      <c r="F9" s="1">
        <v>990040</v>
      </c>
      <c r="G9" s="63">
        <v>13167980840</v>
      </c>
      <c r="H9" s="63" t="s">
        <v>28</v>
      </c>
      <c r="I9" s="63" t="s">
        <v>28</v>
      </c>
      <c r="J9" s="63" t="s">
        <v>28</v>
      </c>
      <c r="K9" s="63">
        <v>16154</v>
      </c>
      <c r="L9" s="63" t="s">
        <v>28</v>
      </c>
      <c r="M9" s="63" t="s">
        <v>28</v>
      </c>
      <c r="N9" s="63" t="s">
        <v>28</v>
      </c>
      <c r="O9" s="63" t="s">
        <v>28</v>
      </c>
      <c r="P9" s="63" t="s">
        <v>28</v>
      </c>
      <c r="Q9" s="63" t="s">
        <v>28</v>
      </c>
      <c r="R9" s="63" t="s">
        <v>28</v>
      </c>
      <c r="S9" s="63" t="s">
        <v>28</v>
      </c>
      <c r="T9" s="63" t="s">
        <v>28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>
        <v>1</v>
      </c>
      <c r="AB9" s="75">
        <v>1</v>
      </c>
      <c r="AC9">
        <v>1</v>
      </c>
      <c r="AD9">
        <v>1</v>
      </c>
      <c r="AE9">
        <v>1</v>
      </c>
      <c r="AF9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>
        <v>0</v>
      </c>
      <c r="F10" s="70">
        <v>990040</v>
      </c>
      <c r="G10" s="67">
        <v>13167980840</v>
      </c>
      <c r="H10" s="67" t="s">
        <v>28</v>
      </c>
      <c r="I10" s="67" t="s">
        <v>28</v>
      </c>
      <c r="J10" s="67" t="s">
        <v>28</v>
      </c>
      <c r="K10" s="67">
        <v>16154</v>
      </c>
      <c r="L10" s="67" t="s">
        <v>28</v>
      </c>
      <c r="M10" s="67" t="s">
        <v>28</v>
      </c>
      <c r="N10" s="67" t="s">
        <v>28</v>
      </c>
      <c r="O10" s="67" t="s">
        <v>28</v>
      </c>
      <c r="P10" s="67" t="s">
        <v>28</v>
      </c>
      <c r="Q10" s="67" t="s">
        <v>28</v>
      </c>
      <c r="R10" s="67" t="s">
        <v>28</v>
      </c>
      <c r="S10" s="67" t="s">
        <v>28</v>
      </c>
      <c r="T10" s="67" t="s">
        <v>28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>
        <v>0</v>
      </c>
      <c r="AB10" s="76">
        <v>1</v>
      </c>
      <c r="AC10" s="5">
        <v>1</v>
      </c>
      <c r="AD10" s="5">
        <v>1</v>
      </c>
      <c r="AE10" s="5">
        <v>1</v>
      </c>
      <c r="AF10" s="5">
        <v>1</v>
      </c>
      <c r="AG10"/>
      <c r="AH10"/>
    </row>
    <row r="11" spans="2:34" ht="15" hidden="1" customHeight="1" x14ac:dyDescent="0.25">
      <c r="B11" t="s">
        <v>29</v>
      </c>
      <c r="C11" t="s">
        <v>34</v>
      </c>
      <c r="D11" s="1" t="s">
        <v>34</v>
      </c>
      <c r="E11" s="1">
        <v>0</v>
      </c>
      <c r="F11" s="1">
        <v>130040</v>
      </c>
      <c r="G11" s="63">
        <v>1880050840</v>
      </c>
      <c r="H11" s="63" t="s">
        <v>28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>
        <v>0</v>
      </c>
      <c r="AB11" s="75">
        <v>0</v>
      </c>
      <c r="AC11">
        <v>1</v>
      </c>
      <c r="AD11">
        <v>1</v>
      </c>
      <c r="AE11">
        <v>1</v>
      </c>
      <c r="AF11">
        <v>1</v>
      </c>
    </row>
    <row r="12" spans="2:34" ht="15" hidden="1" customHeight="1" x14ac:dyDescent="0.25">
      <c r="B12" t="s">
        <v>29</v>
      </c>
      <c r="C12" t="s">
        <v>34</v>
      </c>
      <c r="D12" s="1" t="s">
        <v>37</v>
      </c>
      <c r="E12" s="1">
        <v>0</v>
      </c>
      <c r="F12" s="1">
        <v>60000</v>
      </c>
      <c r="G12" s="63">
        <v>992880000</v>
      </c>
      <c r="H12" s="63" t="s">
        <v>28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>
        <v>0</v>
      </c>
      <c r="AB12" s="75">
        <v>0</v>
      </c>
      <c r="AC12">
        <v>0</v>
      </c>
      <c r="AD12">
        <v>1</v>
      </c>
      <c r="AE12">
        <v>0</v>
      </c>
      <c r="AF12">
        <v>1</v>
      </c>
    </row>
    <row r="13" spans="2:34" ht="15" hidden="1" customHeight="1" x14ac:dyDescent="0.25">
      <c r="B13" t="s">
        <v>29</v>
      </c>
      <c r="C13" t="s">
        <v>34</v>
      </c>
      <c r="D13" s="1" t="s">
        <v>37</v>
      </c>
      <c r="E13" s="1">
        <v>16548</v>
      </c>
      <c r="F13" s="1">
        <v>60000</v>
      </c>
      <c r="G13" s="63">
        <v>992880000</v>
      </c>
      <c r="H13" s="63" t="s">
        <v>28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>
        <v>0</v>
      </c>
      <c r="AB13" s="75">
        <v>0</v>
      </c>
      <c r="AC13">
        <v>0</v>
      </c>
      <c r="AD13">
        <v>0</v>
      </c>
      <c r="AE13">
        <v>0</v>
      </c>
      <c r="AF13">
        <v>0</v>
      </c>
    </row>
    <row r="14" spans="2:34" s="5" customFormat="1" x14ac:dyDescent="0.25">
      <c r="B14" s="5" t="s">
        <v>29</v>
      </c>
      <c r="C14" s="5" t="s">
        <v>34</v>
      </c>
      <c r="D14" s="70" t="s">
        <v>36</v>
      </c>
      <c r="E14" s="70">
        <v>0</v>
      </c>
      <c r="F14" s="70">
        <v>40040</v>
      </c>
      <c r="G14" s="67">
        <v>518200840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>
        <v>0</v>
      </c>
      <c r="AB14" s="76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 x14ac:dyDescent="0.25">
      <c r="B15" t="s">
        <v>29</v>
      </c>
      <c r="C15" t="s">
        <v>34</v>
      </c>
      <c r="D15" s="1" t="s">
        <v>36</v>
      </c>
      <c r="E15" s="1">
        <v>23021</v>
      </c>
      <c r="F15" s="1">
        <v>40</v>
      </c>
      <c r="G15" s="63">
        <v>920840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>
        <v>0</v>
      </c>
      <c r="AB15" s="75">
        <v>0</v>
      </c>
      <c r="AC15">
        <v>0</v>
      </c>
      <c r="AD15">
        <v>0</v>
      </c>
      <c r="AE15">
        <v>0</v>
      </c>
      <c r="AF15">
        <v>1</v>
      </c>
    </row>
    <row r="16" spans="2:34" x14ac:dyDescent="0.25">
      <c r="B16" t="s">
        <v>29</v>
      </c>
      <c r="C16" t="s">
        <v>34</v>
      </c>
      <c r="D16" s="1" t="s">
        <v>36</v>
      </c>
      <c r="E16" s="1">
        <v>12932</v>
      </c>
      <c r="F16" s="1">
        <v>40000</v>
      </c>
      <c r="G16" s="63">
        <v>517280000</v>
      </c>
      <c r="H16" s="63" t="s">
        <v>28</v>
      </c>
      <c r="I16" s="63" t="s">
        <v>28</v>
      </c>
      <c r="J16" s="63" t="s">
        <v>28</v>
      </c>
      <c r="K16" s="63" t="s">
        <v>28</v>
      </c>
      <c r="L16" s="63" t="s">
        <v>28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s">
        <v>28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>
        <v>0</v>
      </c>
      <c r="AB16" s="75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t="s">
        <v>29</v>
      </c>
      <c r="C17" t="s">
        <v>34</v>
      </c>
      <c r="D17" s="1" t="s">
        <v>35</v>
      </c>
      <c r="E17" s="1">
        <v>0</v>
      </c>
      <c r="F17" s="1">
        <v>30000</v>
      </c>
      <c r="G17" s="63">
        <v>368970000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>
        <v>0</v>
      </c>
      <c r="AB17" s="75">
        <v>0</v>
      </c>
      <c r="AC17">
        <v>0</v>
      </c>
      <c r="AD17">
        <v>1</v>
      </c>
      <c r="AE17">
        <v>0</v>
      </c>
      <c r="AF17">
        <v>1</v>
      </c>
    </row>
    <row r="18" spans="2:32" x14ac:dyDescent="0.25">
      <c r="B18" t="s">
        <v>29</v>
      </c>
      <c r="C18" t="s">
        <v>34</v>
      </c>
      <c r="D18" s="1" t="s">
        <v>35</v>
      </c>
      <c r="E18" s="1">
        <v>12299</v>
      </c>
      <c r="F18" s="1">
        <v>30000</v>
      </c>
      <c r="G18" s="63">
        <v>368970000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>
        <v>0</v>
      </c>
      <c r="AB18" s="75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t="s">
        <v>29</v>
      </c>
      <c r="C19" t="s">
        <v>38</v>
      </c>
      <c r="D19" s="1" t="s">
        <v>38</v>
      </c>
      <c r="E19" s="1">
        <v>0</v>
      </c>
      <c r="F19" s="1">
        <v>400000</v>
      </c>
      <c r="G19" s="63">
        <v>5171200000</v>
      </c>
      <c r="H19" s="63" t="s">
        <v>28</v>
      </c>
      <c r="I19" s="63" t="s">
        <v>28</v>
      </c>
      <c r="J19" s="63" t="s">
        <v>28</v>
      </c>
      <c r="K19" s="63" t="s">
        <v>28</v>
      </c>
      <c r="L19" s="63" t="s">
        <v>28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 t="s">
        <v>28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>
        <v>0</v>
      </c>
      <c r="AB19" s="75">
        <v>0</v>
      </c>
      <c r="AC19">
        <v>1</v>
      </c>
      <c r="AD19">
        <v>1</v>
      </c>
      <c r="AE19">
        <v>0</v>
      </c>
      <c r="AF19">
        <v>0</v>
      </c>
    </row>
    <row r="20" spans="2:32" x14ac:dyDescent="0.25">
      <c r="B20" t="s">
        <v>29</v>
      </c>
      <c r="C20" t="s">
        <v>38</v>
      </c>
      <c r="D20" s="1" t="s">
        <v>39</v>
      </c>
      <c r="E20" s="1">
        <v>0</v>
      </c>
      <c r="F20" s="1">
        <v>0</v>
      </c>
      <c r="G20" s="63" t="s">
        <v>28</v>
      </c>
      <c r="H20" s="63" t="s">
        <v>28</v>
      </c>
      <c r="I20" s="63" t="s">
        <v>28</v>
      </c>
      <c r="J20" s="63" t="s">
        <v>28</v>
      </c>
      <c r="K20" s="63" t="s">
        <v>28</v>
      </c>
      <c r="L20" s="63" t="s">
        <v>28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 t="s">
        <v>28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>
        <v>0</v>
      </c>
      <c r="AB20" s="75">
        <v>0</v>
      </c>
      <c r="AC20">
        <v>0</v>
      </c>
      <c r="AD20">
        <v>1</v>
      </c>
      <c r="AE20">
        <v>1</v>
      </c>
      <c r="AF20">
        <v>1</v>
      </c>
    </row>
    <row r="21" spans="2:32" x14ac:dyDescent="0.25">
      <c r="B21" t="s">
        <v>29</v>
      </c>
      <c r="C21" t="s">
        <v>38</v>
      </c>
      <c r="D21" s="1" t="s">
        <v>39</v>
      </c>
      <c r="E21" s="1">
        <v>0</v>
      </c>
      <c r="F21" s="1">
        <v>0</v>
      </c>
      <c r="G21" s="63" t="s">
        <v>28</v>
      </c>
      <c r="H21" s="63" t="s">
        <v>28</v>
      </c>
      <c r="I21" s="63" t="s">
        <v>28</v>
      </c>
      <c r="J21" s="63" t="s">
        <v>28</v>
      </c>
      <c r="K21" s="63" t="s">
        <v>28</v>
      </c>
      <c r="L21" s="63" t="s">
        <v>28</v>
      </c>
      <c r="M21" s="63" t="s">
        <v>28</v>
      </c>
      <c r="N21" s="63" t="s">
        <v>28</v>
      </c>
      <c r="O21" s="63" t="s">
        <v>28</v>
      </c>
      <c r="P21" s="63" t="s">
        <v>28</v>
      </c>
      <c r="Q21" s="63" t="s">
        <v>28</v>
      </c>
      <c r="R21" s="63" t="s">
        <v>28</v>
      </c>
      <c r="S21" s="63" t="s">
        <v>28</v>
      </c>
      <c r="T21" s="63" t="s">
        <v>28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>
        <v>0</v>
      </c>
      <c r="AB21" s="75">
        <v>0</v>
      </c>
      <c r="AC21">
        <v>0</v>
      </c>
      <c r="AD21">
        <v>0</v>
      </c>
      <c r="AE21">
        <v>0</v>
      </c>
      <c r="AF21">
        <v>1</v>
      </c>
    </row>
    <row r="22" spans="2:32" x14ac:dyDescent="0.25">
      <c r="B22" t="s">
        <v>29</v>
      </c>
      <c r="C22" t="s">
        <v>38</v>
      </c>
      <c r="D22" s="1" t="s">
        <v>40</v>
      </c>
      <c r="E22" s="1">
        <v>0</v>
      </c>
      <c r="F22" s="1">
        <v>400000</v>
      </c>
      <c r="G22" s="63">
        <v>5171200000</v>
      </c>
      <c r="H22" s="63" t="s">
        <v>28</v>
      </c>
      <c r="I22" s="63" t="s">
        <v>28</v>
      </c>
      <c r="J22" s="63" t="s">
        <v>28</v>
      </c>
      <c r="K22" s="63" t="s">
        <v>28</v>
      </c>
      <c r="L22" s="63" t="s">
        <v>28</v>
      </c>
      <c r="M22" s="63" t="s">
        <v>28</v>
      </c>
      <c r="N22" s="63" t="s">
        <v>28</v>
      </c>
      <c r="O22" s="63" t="s">
        <v>28</v>
      </c>
      <c r="P22" s="63" t="s">
        <v>28</v>
      </c>
      <c r="Q22" s="63" t="s">
        <v>28</v>
      </c>
      <c r="R22" s="63" t="s">
        <v>28</v>
      </c>
      <c r="S22" s="63" t="s">
        <v>28</v>
      </c>
      <c r="T22" s="63" t="s">
        <v>28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>
        <v>0</v>
      </c>
      <c r="AB22" s="75">
        <v>0</v>
      </c>
      <c r="AC22">
        <v>0</v>
      </c>
      <c r="AD22">
        <v>1</v>
      </c>
      <c r="AE22">
        <v>0</v>
      </c>
      <c r="AF22">
        <v>0</v>
      </c>
    </row>
    <row r="23" spans="2:32" x14ac:dyDescent="0.25">
      <c r="B23" t="s">
        <v>29</v>
      </c>
      <c r="C23" t="s">
        <v>38</v>
      </c>
      <c r="D23" s="1" t="s">
        <v>40</v>
      </c>
      <c r="E23" s="1">
        <v>12928</v>
      </c>
      <c r="F23" s="1">
        <v>400000</v>
      </c>
      <c r="G23" s="63">
        <v>5171200000</v>
      </c>
      <c r="H23" s="63" t="s">
        <v>28</v>
      </c>
      <c r="I23" s="63" t="s">
        <v>28</v>
      </c>
      <c r="J23" s="63" t="s">
        <v>28</v>
      </c>
      <c r="K23" s="63" t="s">
        <v>28</v>
      </c>
      <c r="L23" s="63" t="s">
        <v>28</v>
      </c>
      <c r="M23" s="63" t="s">
        <v>28</v>
      </c>
      <c r="N23" s="63" t="s">
        <v>28</v>
      </c>
      <c r="O23" s="63" t="s">
        <v>28</v>
      </c>
      <c r="P23" s="63" t="s">
        <v>28</v>
      </c>
      <c r="Q23" s="63" t="s">
        <v>28</v>
      </c>
      <c r="R23" s="63" t="s">
        <v>28</v>
      </c>
      <c r="S23" s="63" t="s">
        <v>28</v>
      </c>
      <c r="T23" s="63" t="s">
        <v>28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>
        <v>0</v>
      </c>
      <c r="AB23" s="75">
        <v>0</v>
      </c>
      <c r="AC23">
        <v>0</v>
      </c>
      <c r="AD23">
        <v>0</v>
      </c>
      <c r="AE23">
        <v>0</v>
      </c>
      <c r="AF23">
        <v>1</v>
      </c>
    </row>
    <row r="24" spans="2:32" x14ac:dyDescent="0.25">
      <c r="B24" t="s">
        <v>29</v>
      </c>
      <c r="C24" t="s">
        <v>32</v>
      </c>
      <c r="D24" s="1" t="s">
        <v>32</v>
      </c>
      <c r="E24" s="1">
        <v>0</v>
      </c>
      <c r="F24" s="1">
        <v>150000</v>
      </c>
      <c r="G24" s="63">
        <v>1949850000</v>
      </c>
      <c r="H24" s="63" t="s">
        <v>28</v>
      </c>
      <c r="I24" s="63" t="s">
        <v>28</v>
      </c>
      <c r="J24" s="63" t="s">
        <v>28</v>
      </c>
      <c r="K24" s="63">
        <v>16154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>
        <v>0</v>
      </c>
      <c r="AB24" s="75">
        <v>0</v>
      </c>
      <c r="AC24">
        <v>1</v>
      </c>
      <c r="AD24">
        <v>1</v>
      </c>
      <c r="AE24">
        <v>0</v>
      </c>
      <c r="AF24">
        <v>0</v>
      </c>
    </row>
    <row r="25" spans="2:32" x14ac:dyDescent="0.25">
      <c r="B25" t="s">
        <v>29</v>
      </c>
      <c r="C25" t="s">
        <v>32</v>
      </c>
      <c r="D25" s="1" t="s">
        <v>33</v>
      </c>
      <c r="E25" s="1">
        <v>0</v>
      </c>
      <c r="F25" s="1">
        <v>150000</v>
      </c>
      <c r="G25" s="63">
        <v>1949850000</v>
      </c>
      <c r="H25" s="63" t="s">
        <v>28</v>
      </c>
      <c r="I25" s="63" t="s">
        <v>28</v>
      </c>
      <c r="J25" s="63" t="s">
        <v>28</v>
      </c>
      <c r="K25" s="63">
        <v>16154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>
        <v>0</v>
      </c>
      <c r="AB25" s="75">
        <v>0</v>
      </c>
      <c r="AC25">
        <v>0</v>
      </c>
      <c r="AD25">
        <v>1</v>
      </c>
      <c r="AE25">
        <v>1</v>
      </c>
      <c r="AF25">
        <v>1</v>
      </c>
    </row>
    <row r="26" spans="2:32" x14ac:dyDescent="0.25">
      <c r="B26" t="s">
        <v>29</v>
      </c>
      <c r="C26" t="s">
        <v>32</v>
      </c>
      <c r="D26" s="1" t="s">
        <v>33</v>
      </c>
      <c r="E26" s="1">
        <v>12999</v>
      </c>
      <c r="F26" s="1">
        <v>150000</v>
      </c>
      <c r="G26" s="63">
        <v>1949850000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>
        <v>0</v>
      </c>
      <c r="AB26" s="75">
        <v>0</v>
      </c>
      <c r="AC26">
        <v>0</v>
      </c>
      <c r="AD26">
        <v>0</v>
      </c>
      <c r="AE26">
        <v>0</v>
      </c>
      <c r="AF26">
        <v>1</v>
      </c>
    </row>
    <row r="27" spans="2:32" x14ac:dyDescent="0.25">
      <c r="B27" t="s">
        <v>29</v>
      </c>
      <c r="C27" t="s">
        <v>32</v>
      </c>
      <c r="D27" s="1" t="s">
        <v>33</v>
      </c>
      <c r="E27" s="1">
        <v>12991</v>
      </c>
      <c r="F27" s="1">
        <v>0</v>
      </c>
      <c r="G27" s="63">
        <v>0</v>
      </c>
      <c r="H27" s="63" t="s">
        <v>28</v>
      </c>
      <c r="I27" s="63" t="s">
        <v>28</v>
      </c>
      <c r="J27" s="63" t="s">
        <v>28</v>
      </c>
      <c r="K27" s="63">
        <v>16154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>
        <v>0</v>
      </c>
      <c r="AB27" s="75">
        <v>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B28" t="s">
        <v>29</v>
      </c>
      <c r="C28" t="s">
        <v>32</v>
      </c>
      <c r="D28" s="1" t="s">
        <v>330</v>
      </c>
      <c r="E28" s="1">
        <v>0</v>
      </c>
      <c r="F28" s="1">
        <v>0</v>
      </c>
      <c r="G28" s="63" t="s">
        <v>28</v>
      </c>
      <c r="H28" s="63" t="s">
        <v>28</v>
      </c>
      <c r="I28" s="63" t="s">
        <v>28</v>
      </c>
      <c r="J28" s="63" t="s">
        <v>28</v>
      </c>
      <c r="K28" s="63" t="s">
        <v>28</v>
      </c>
      <c r="L28" s="63" t="s">
        <v>28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 t="s">
        <v>28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>
        <v>0</v>
      </c>
      <c r="AB28" s="75">
        <v>0</v>
      </c>
      <c r="AC28">
        <v>0</v>
      </c>
      <c r="AD28">
        <v>1</v>
      </c>
      <c r="AE28">
        <v>0</v>
      </c>
      <c r="AF28">
        <v>0</v>
      </c>
    </row>
    <row r="29" spans="2:32" x14ac:dyDescent="0.25">
      <c r="B29" t="s">
        <v>29</v>
      </c>
      <c r="C29" t="s">
        <v>32</v>
      </c>
      <c r="D29" s="1" t="s">
        <v>330</v>
      </c>
      <c r="E29" s="1">
        <v>0</v>
      </c>
      <c r="F29" s="1">
        <v>0</v>
      </c>
      <c r="G29" s="63" t="s">
        <v>28</v>
      </c>
      <c r="H29" s="63" t="s">
        <v>28</v>
      </c>
      <c r="I29" s="63" t="s">
        <v>28</v>
      </c>
      <c r="J29" s="63" t="s">
        <v>28</v>
      </c>
      <c r="K29" s="63" t="s">
        <v>28</v>
      </c>
      <c r="L29" s="63" t="s">
        <v>28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 t="s">
        <v>28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>
        <v>0</v>
      </c>
      <c r="AB29" s="75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B30" t="s">
        <v>29</v>
      </c>
      <c r="C30" t="s">
        <v>4</v>
      </c>
      <c r="D30" s="1" t="s">
        <v>4</v>
      </c>
      <c r="E30" s="1">
        <v>0</v>
      </c>
      <c r="F30" s="1">
        <v>310000</v>
      </c>
      <c r="G30" s="63">
        <v>4166880000</v>
      </c>
      <c r="H30" s="63" t="s">
        <v>28</v>
      </c>
      <c r="I30" s="63" t="s">
        <v>28</v>
      </c>
      <c r="J30" s="63" t="s">
        <v>28</v>
      </c>
      <c r="K30" s="63" t="s">
        <v>28</v>
      </c>
      <c r="L30" s="63" t="s">
        <v>28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 t="s">
        <v>28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>
        <v>0</v>
      </c>
      <c r="AB30" s="75">
        <v>0</v>
      </c>
      <c r="AC30">
        <v>1</v>
      </c>
      <c r="AD30">
        <v>1</v>
      </c>
      <c r="AE30">
        <v>1</v>
      </c>
      <c r="AF30">
        <v>1</v>
      </c>
    </row>
    <row r="31" spans="2:32" x14ac:dyDescent="0.25">
      <c r="B31" t="s">
        <v>29</v>
      </c>
      <c r="C31" t="s">
        <v>4</v>
      </c>
      <c r="D31" s="1" t="s">
        <v>31</v>
      </c>
      <c r="E31" s="1">
        <v>0</v>
      </c>
      <c r="F31" s="1">
        <v>125000</v>
      </c>
      <c r="G31" s="63">
        <v>1622750000</v>
      </c>
      <c r="H31" s="63" t="s">
        <v>28</v>
      </c>
      <c r="I31" s="63" t="s">
        <v>28</v>
      </c>
      <c r="J31" s="63" t="s">
        <v>28</v>
      </c>
      <c r="K31" s="63" t="s">
        <v>28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>
        <v>0</v>
      </c>
      <c r="AB31" s="75">
        <v>0</v>
      </c>
      <c r="AC31">
        <v>0</v>
      </c>
      <c r="AD31">
        <v>1</v>
      </c>
      <c r="AE31">
        <v>0</v>
      </c>
      <c r="AF31">
        <v>1</v>
      </c>
    </row>
    <row r="32" spans="2:32" x14ac:dyDescent="0.25">
      <c r="B32" t="s">
        <v>29</v>
      </c>
      <c r="C32" t="s">
        <v>4</v>
      </c>
      <c r="D32" s="1" t="s">
        <v>31</v>
      </c>
      <c r="E32" s="1">
        <v>12982</v>
      </c>
      <c r="F32" s="1">
        <v>125000</v>
      </c>
      <c r="G32" s="63">
        <v>1622750000</v>
      </c>
      <c r="H32" s="63" t="s">
        <v>28</v>
      </c>
      <c r="I32" s="63" t="s">
        <v>28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>
        <v>0</v>
      </c>
      <c r="AB32" s="75">
        <v>0</v>
      </c>
      <c r="AC32">
        <v>0</v>
      </c>
      <c r="AD32">
        <v>0</v>
      </c>
      <c r="AE32">
        <v>0</v>
      </c>
      <c r="AF32">
        <v>0</v>
      </c>
    </row>
    <row r="33" spans="2:32" x14ac:dyDescent="0.25">
      <c r="B33" t="s">
        <v>29</v>
      </c>
      <c r="C33" t="s">
        <v>4</v>
      </c>
      <c r="D33" s="1" t="s">
        <v>228</v>
      </c>
      <c r="E33" s="1">
        <v>0</v>
      </c>
      <c r="F33" s="1">
        <v>100000</v>
      </c>
      <c r="G33" s="63">
        <v>1239800000</v>
      </c>
      <c r="H33" s="63" t="s">
        <v>28</v>
      </c>
      <c r="I33" s="63" t="s">
        <v>28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>
        <v>0</v>
      </c>
      <c r="AB33" s="75">
        <v>0</v>
      </c>
      <c r="AC33">
        <v>0</v>
      </c>
      <c r="AD33">
        <v>1</v>
      </c>
      <c r="AE33">
        <v>0</v>
      </c>
      <c r="AF33">
        <v>0</v>
      </c>
    </row>
    <row r="34" spans="2:32" x14ac:dyDescent="0.25">
      <c r="B34" t="s">
        <v>29</v>
      </c>
      <c r="C34" t="s">
        <v>4</v>
      </c>
      <c r="D34" s="1" t="s">
        <v>228</v>
      </c>
      <c r="E34" s="1">
        <v>12398</v>
      </c>
      <c r="F34" s="1">
        <v>100000</v>
      </c>
      <c r="G34" s="63">
        <v>1239800000</v>
      </c>
      <c r="H34" s="63" t="s">
        <v>28</v>
      </c>
      <c r="I34" s="63" t="s">
        <v>28</v>
      </c>
      <c r="J34" s="63" t="s">
        <v>28</v>
      </c>
      <c r="K34" s="63" t="s">
        <v>28</v>
      </c>
      <c r="L34" s="63" t="s">
        <v>28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 t="s">
        <v>28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>
        <v>0</v>
      </c>
      <c r="AB34" s="75">
        <v>0</v>
      </c>
      <c r="AC34">
        <v>0</v>
      </c>
      <c r="AD34">
        <v>0</v>
      </c>
      <c r="AE34">
        <v>0</v>
      </c>
      <c r="AF34">
        <v>0</v>
      </c>
    </row>
    <row r="35" spans="2:32" x14ac:dyDescent="0.25">
      <c r="B35" t="s">
        <v>29</v>
      </c>
      <c r="C35" t="s">
        <v>4</v>
      </c>
      <c r="D35" s="1" t="s">
        <v>30</v>
      </c>
      <c r="E35" s="1">
        <v>0</v>
      </c>
      <c r="F35" s="1">
        <v>85000</v>
      </c>
      <c r="G35" s="63">
        <v>1304330000</v>
      </c>
      <c r="H35" s="63" t="s">
        <v>28</v>
      </c>
      <c r="I35" s="63" t="s">
        <v>28</v>
      </c>
      <c r="J35" s="63" t="s">
        <v>28</v>
      </c>
      <c r="K35" s="63" t="s">
        <v>28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>
        <v>0</v>
      </c>
      <c r="AB35" s="75">
        <v>0</v>
      </c>
      <c r="AC35">
        <v>0</v>
      </c>
      <c r="AD35">
        <v>1</v>
      </c>
      <c r="AE35">
        <v>0</v>
      </c>
      <c r="AF35">
        <v>0</v>
      </c>
    </row>
    <row r="36" spans="2:32" x14ac:dyDescent="0.25">
      <c r="B36" t="s">
        <v>29</v>
      </c>
      <c r="C36" t="s">
        <v>4</v>
      </c>
      <c r="D36" s="1" t="s">
        <v>30</v>
      </c>
      <c r="E36" s="1">
        <v>12458</v>
      </c>
      <c r="F36" s="1">
        <v>25000</v>
      </c>
      <c r="G36" s="63">
        <v>311450000</v>
      </c>
      <c r="H36" s="63" t="s">
        <v>28</v>
      </c>
      <c r="I36" s="63" t="s">
        <v>28</v>
      </c>
      <c r="J36" s="63" t="s">
        <v>28</v>
      </c>
      <c r="K36" s="63" t="s">
        <v>28</v>
      </c>
      <c r="L36" s="63" t="s">
        <v>28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s">
        <v>28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>
        <v>0</v>
      </c>
      <c r="AB36" s="75">
        <v>0</v>
      </c>
      <c r="AC36">
        <v>0</v>
      </c>
      <c r="AD36">
        <v>0</v>
      </c>
      <c r="AE36">
        <v>0</v>
      </c>
      <c r="AF36">
        <v>1</v>
      </c>
    </row>
    <row r="37" spans="2:32" x14ac:dyDescent="0.25">
      <c r="B37" t="s">
        <v>29</v>
      </c>
      <c r="C37" t="s">
        <v>4</v>
      </c>
      <c r="D37" s="1" t="s">
        <v>30</v>
      </c>
      <c r="E37" s="1">
        <v>16548</v>
      </c>
      <c r="F37" s="1">
        <v>60000</v>
      </c>
      <c r="G37" s="63">
        <v>992880000</v>
      </c>
      <c r="H37" s="63" t="s">
        <v>28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>
        <v>0</v>
      </c>
      <c r="AB37" s="75">
        <v>0</v>
      </c>
      <c r="AC37">
        <v>0</v>
      </c>
      <c r="AD37">
        <v>0</v>
      </c>
      <c r="AE37">
        <v>0</v>
      </c>
      <c r="AF37">
        <v>0</v>
      </c>
    </row>
    <row r="38" spans="2:32" x14ac:dyDescent="0.25">
      <c r="B38" t="s">
        <v>229</v>
      </c>
      <c r="C38" t="s">
        <v>28</v>
      </c>
      <c r="D38" s="1" t="s">
        <v>28</v>
      </c>
      <c r="E38" s="1">
        <v>0</v>
      </c>
      <c r="F38" s="1">
        <v>0</v>
      </c>
      <c r="G38" s="63" t="s">
        <v>28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>
        <v>0</v>
      </c>
      <c r="AB38" s="75">
        <v>1</v>
      </c>
      <c r="AC38">
        <v>1</v>
      </c>
      <c r="AD38">
        <v>1</v>
      </c>
      <c r="AE38">
        <v>0</v>
      </c>
      <c r="AF38">
        <v>0</v>
      </c>
    </row>
    <row r="39" spans="2:32" x14ac:dyDescent="0.25">
      <c r="B39" t="s">
        <v>229</v>
      </c>
      <c r="C39" t="s">
        <v>72</v>
      </c>
      <c r="D39" s="1" t="s">
        <v>72</v>
      </c>
      <c r="E39" s="1">
        <v>0</v>
      </c>
      <c r="F39" s="1">
        <v>0</v>
      </c>
      <c r="G39" s="63" t="s">
        <v>28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>
        <v>0</v>
      </c>
      <c r="AB39" s="75">
        <v>0</v>
      </c>
      <c r="AC39">
        <v>1</v>
      </c>
      <c r="AD39">
        <v>1</v>
      </c>
      <c r="AE39">
        <v>0</v>
      </c>
      <c r="AF39">
        <v>1</v>
      </c>
    </row>
    <row r="40" spans="2:32" s="64" customFormat="1" x14ac:dyDescent="0.25">
      <c r="B40" s="64" t="s">
        <v>229</v>
      </c>
      <c r="C40" s="64" t="s">
        <v>72</v>
      </c>
      <c r="D40" s="71" t="s">
        <v>331</v>
      </c>
      <c r="E40" s="71">
        <v>0</v>
      </c>
      <c r="F40" s="71">
        <v>0</v>
      </c>
      <c r="G40" s="72" t="s">
        <v>28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>
        <v>0</v>
      </c>
      <c r="AB40" s="77">
        <v>0</v>
      </c>
      <c r="AC40" s="64">
        <v>0</v>
      </c>
      <c r="AD40" s="64">
        <v>1</v>
      </c>
      <c r="AE40" s="64">
        <v>0</v>
      </c>
      <c r="AF40" s="64">
        <v>0</v>
      </c>
    </row>
    <row r="41" spans="2:32" x14ac:dyDescent="0.25">
      <c r="B41" t="s">
        <v>229</v>
      </c>
      <c r="C41" t="s">
        <v>72</v>
      </c>
      <c r="D41" s="1" t="s">
        <v>331</v>
      </c>
      <c r="E41" s="1">
        <v>0</v>
      </c>
      <c r="F41" s="1">
        <v>0</v>
      </c>
      <c r="G41" s="63" t="s">
        <v>28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>
        <v>0</v>
      </c>
      <c r="AB41" s="75">
        <v>0</v>
      </c>
      <c r="AC41">
        <v>0</v>
      </c>
      <c r="AD41">
        <v>0</v>
      </c>
      <c r="AE41">
        <v>0</v>
      </c>
      <c r="AF41">
        <v>0</v>
      </c>
    </row>
    <row r="42" spans="2:32" x14ac:dyDescent="0.25">
      <c r="B42" t="s">
        <v>229</v>
      </c>
      <c r="C42" t="s">
        <v>72</v>
      </c>
      <c r="D42" s="1" t="s">
        <v>77</v>
      </c>
      <c r="E42" s="1">
        <v>0</v>
      </c>
      <c r="F42" s="1">
        <v>0</v>
      </c>
      <c r="G42" s="63" t="s">
        <v>28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>
        <v>0</v>
      </c>
      <c r="AB42" s="75">
        <v>0</v>
      </c>
      <c r="AC42">
        <v>0</v>
      </c>
      <c r="AD42">
        <v>1</v>
      </c>
      <c r="AE42">
        <v>0</v>
      </c>
      <c r="AF42">
        <v>0</v>
      </c>
    </row>
    <row r="43" spans="2:32" x14ac:dyDescent="0.25">
      <c r="B43" t="s">
        <v>229</v>
      </c>
      <c r="C43" t="s">
        <v>72</v>
      </c>
      <c r="D43" s="1" t="s">
        <v>77</v>
      </c>
      <c r="E43" s="1">
        <v>0</v>
      </c>
      <c r="F43" s="1">
        <v>0</v>
      </c>
      <c r="G43" s="63" t="s">
        <v>28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>
        <v>0</v>
      </c>
      <c r="AB43" s="75">
        <v>0</v>
      </c>
      <c r="AC43">
        <v>0</v>
      </c>
      <c r="AD43">
        <v>0</v>
      </c>
      <c r="AE43">
        <v>0</v>
      </c>
      <c r="AF43">
        <v>0</v>
      </c>
    </row>
    <row r="44" spans="2:32" s="64" customFormat="1" x14ac:dyDescent="0.25">
      <c r="B44" s="64" t="s">
        <v>229</v>
      </c>
      <c r="C44" s="64" t="s">
        <v>72</v>
      </c>
      <c r="D44" s="71" t="s">
        <v>73</v>
      </c>
      <c r="E44" s="71">
        <v>0</v>
      </c>
      <c r="F44" s="71">
        <v>0</v>
      </c>
      <c r="G44" s="72" t="s">
        <v>28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>
        <v>0</v>
      </c>
      <c r="AB44" s="77">
        <v>0</v>
      </c>
      <c r="AC44" s="64">
        <v>0</v>
      </c>
      <c r="AD44" s="64">
        <v>1</v>
      </c>
      <c r="AE44" s="64">
        <v>0</v>
      </c>
      <c r="AF44" s="64">
        <v>0</v>
      </c>
    </row>
    <row r="45" spans="2:32" x14ac:dyDescent="0.25">
      <c r="B45" t="s">
        <v>229</v>
      </c>
      <c r="C45" t="s">
        <v>72</v>
      </c>
      <c r="D45" s="1" t="s">
        <v>73</v>
      </c>
      <c r="E45" s="1">
        <v>0</v>
      </c>
      <c r="F45" s="1">
        <v>0</v>
      </c>
      <c r="G45" s="63" t="s">
        <v>28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>
        <v>0</v>
      </c>
      <c r="AB45" s="75">
        <v>0</v>
      </c>
      <c r="AC45">
        <v>0</v>
      </c>
      <c r="AD45">
        <v>0</v>
      </c>
      <c r="AE45">
        <v>0</v>
      </c>
      <c r="AF45">
        <v>0</v>
      </c>
    </row>
    <row r="46" spans="2:32" x14ac:dyDescent="0.25">
      <c r="B46" t="s">
        <v>229</v>
      </c>
      <c r="C46" t="s">
        <v>72</v>
      </c>
      <c r="D46" s="1" t="s">
        <v>74</v>
      </c>
      <c r="E46" s="1">
        <v>0</v>
      </c>
      <c r="F46" s="1">
        <v>0</v>
      </c>
      <c r="G46" s="63" t="s">
        <v>28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>
        <v>0</v>
      </c>
      <c r="AB46" s="75">
        <v>0</v>
      </c>
      <c r="AC46">
        <v>0</v>
      </c>
      <c r="AD46">
        <v>1</v>
      </c>
      <c r="AE46">
        <v>0</v>
      </c>
      <c r="AF46">
        <v>0</v>
      </c>
    </row>
    <row r="47" spans="2:32" x14ac:dyDescent="0.25">
      <c r="B47" t="s">
        <v>229</v>
      </c>
      <c r="C47" t="s">
        <v>72</v>
      </c>
      <c r="D47" s="1" t="s">
        <v>74</v>
      </c>
      <c r="E47" s="1">
        <v>0</v>
      </c>
      <c r="F47" s="1">
        <v>0</v>
      </c>
      <c r="G47" s="63" t="s">
        <v>28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>
        <v>0</v>
      </c>
      <c r="AB47" s="75">
        <v>0</v>
      </c>
      <c r="AC47">
        <v>0</v>
      </c>
      <c r="AD47">
        <v>0</v>
      </c>
      <c r="AE47">
        <v>0</v>
      </c>
      <c r="AF47">
        <v>0</v>
      </c>
    </row>
    <row r="48" spans="2:32" s="5" customFormat="1" x14ac:dyDescent="0.25">
      <c r="B48" s="5" t="s">
        <v>229</v>
      </c>
      <c r="C48" s="5" t="s">
        <v>72</v>
      </c>
      <c r="D48" s="70" t="s">
        <v>75</v>
      </c>
      <c r="E48" s="70">
        <v>0</v>
      </c>
      <c r="F48" s="70">
        <v>0</v>
      </c>
      <c r="G48" s="67" t="s">
        <v>28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>
        <v>0</v>
      </c>
      <c r="AB48" s="76">
        <v>0</v>
      </c>
      <c r="AC48" s="5">
        <v>0</v>
      </c>
      <c r="AD48" s="5">
        <v>1</v>
      </c>
      <c r="AE48" s="5">
        <v>1</v>
      </c>
      <c r="AF48" s="5">
        <v>1</v>
      </c>
    </row>
    <row r="49" spans="2:34" x14ac:dyDescent="0.25">
      <c r="B49" t="s">
        <v>229</v>
      </c>
      <c r="C49" t="s">
        <v>72</v>
      </c>
      <c r="D49" s="1" t="s">
        <v>75</v>
      </c>
      <c r="E49" s="1">
        <v>0</v>
      </c>
      <c r="F49" s="1">
        <v>0</v>
      </c>
      <c r="G49" s="63" t="s">
        <v>28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>
        <v>0</v>
      </c>
      <c r="AB49" s="75">
        <v>0</v>
      </c>
      <c r="AC49">
        <v>0</v>
      </c>
      <c r="AD49">
        <v>0</v>
      </c>
      <c r="AE49">
        <v>1</v>
      </c>
      <c r="AF49">
        <v>1</v>
      </c>
    </row>
    <row r="50" spans="2:34" x14ac:dyDescent="0.25">
      <c r="B50" t="s">
        <v>229</v>
      </c>
      <c r="C50" t="s">
        <v>72</v>
      </c>
      <c r="D50" s="1" t="s">
        <v>76</v>
      </c>
      <c r="E50" s="1">
        <v>0</v>
      </c>
      <c r="F50" s="1">
        <v>0</v>
      </c>
      <c r="G50" s="63" t="s">
        <v>28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>
        <v>0</v>
      </c>
      <c r="AB50" s="75">
        <v>0</v>
      </c>
      <c r="AC50">
        <v>0</v>
      </c>
      <c r="AD50">
        <v>1</v>
      </c>
      <c r="AE50">
        <v>0</v>
      </c>
      <c r="AF50">
        <v>1</v>
      </c>
    </row>
    <row r="51" spans="2:34" x14ac:dyDescent="0.25">
      <c r="B51" t="s">
        <v>229</v>
      </c>
      <c r="C51" t="s">
        <v>72</v>
      </c>
      <c r="D51" s="1" t="s">
        <v>76</v>
      </c>
      <c r="E51" s="1">
        <v>0</v>
      </c>
      <c r="F51" s="1">
        <v>0</v>
      </c>
      <c r="G51" s="63" t="s">
        <v>28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>
        <v>0</v>
      </c>
      <c r="AB51" s="75">
        <v>0</v>
      </c>
      <c r="AC51">
        <v>0</v>
      </c>
      <c r="AD51">
        <v>0</v>
      </c>
      <c r="AE51">
        <v>0</v>
      </c>
      <c r="AF51">
        <v>0</v>
      </c>
    </row>
    <row r="52" spans="2:34" s="64" customFormat="1" x14ac:dyDescent="0.25">
      <c r="B52" s="64" t="s">
        <v>229</v>
      </c>
      <c r="C52" s="64" t="s">
        <v>72</v>
      </c>
      <c r="D52" s="71" t="s">
        <v>86</v>
      </c>
      <c r="E52" s="71">
        <v>0</v>
      </c>
      <c r="F52" s="71">
        <v>0</v>
      </c>
      <c r="G52" s="72" t="s">
        <v>28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>
        <v>0</v>
      </c>
      <c r="AB52" s="77">
        <v>0</v>
      </c>
      <c r="AC52" s="64">
        <v>0</v>
      </c>
      <c r="AD52" s="64">
        <v>1</v>
      </c>
      <c r="AE52" s="64">
        <v>0</v>
      </c>
      <c r="AF52" s="64">
        <v>1</v>
      </c>
      <c r="AG52"/>
      <c r="AH52"/>
    </row>
    <row r="53" spans="2:34" x14ac:dyDescent="0.25">
      <c r="B53" t="s">
        <v>229</v>
      </c>
      <c r="C53" t="s">
        <v>72</v>
      </c>
      <c r="D53" s="1" t="s">
        <v>86</v>
      </c>
      <c r="E53" s="1">
        <v>0</v>
      </c>
      <c r="F53" s="1">
        <v>0</v>
      </c>
      <c r="G53" s="63" t="s">
        <v>28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>
        <v>0</v>
      </c>
      <c r="AB53" s="75">
        <v>0</v>
      </c>
      <c r="AC53">
        <v>0</v>
      </c>
      <c r="AD53">
        <v>0</v>
      </c>
      <c r="AE53">
        <v>0</v>
      </c>
      <c r="AF53">
        <v>0</v>
      </c>
    </row>
    <row r="54" spans="2:34" x14ac:dyDescent="0.25">
      <c r="B54" t="s">
        <v>229</v>
      </c>
      <c r="C54" t="s">
        <v>72</v>
      </c>
      <c r="D54" s="1" t="s">
        <v>80</v>
      </c>
      <c r="E54" s="1">
        <v>0</v>
      </c>
      <c r="F54" s="1">
        <v>0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>
        <v>0</v>
      </c>
      <c r="AB54" s="75">
        <v>0</v>
      </c>
      <c r="AC54">
        <v>0</v>
      </c>
      <c r="AD54">
        <v>1</v>
      </c>
      <c r="AE54">
        <v>0</v>
      </c>
      <c r="AF54">
        <v>1</v>
      </c>
    </row>
    <row r="55" spans="2:34" x14ac:dyDescent="0.25">
      <c r="B55" t="s">
        <v>229</v>
      </c>
      <c r="C55" t="s">
        <v>72</v>
      </c>
      <c r="D55" s="1" t="s">
        <v>80</v>
      </c>
      <c r="E55" s="1">
        <v>0</v>
      </c>
      <c r="F55" s="1">
        <v>0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>
        <v>0</v>
      </c>
      <c r="AB55" s="75">
        <v>0</v>
      </c>
      <c r="AC55">
        <v>0</v>
      </c>
      <c r="AD55">
        <v>0</v>
      </c>
      <c r="AE55">
        <v>0</v>
      </c>
      <c r="AF55">
        <v>0</v>
      </c>
    </row>
    <row r="56" spans="2:34" x14ac:dyDescent="0.25">
      <c r="B56" t="s">
        <v>229</v>
      </c>
      <c r="C56" t="s">
        <v>72</v>
      </c>
      <c r="D56" s="1" t="s">
        <v>332</v>
      </c>
      <c r="E56" s="1">
        <v>0</v>
      </c>
      <c r="F56" s="1">
        <v>0</v>
      </c>
      <c r="G56" s="63" t="s">
        <v>28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>
        <v>0</v>
      </c>
      <c r="AB56" s="75">
        <v>0</v>
      </c>
      <c r="AC56">
        <v>0</v>
      </c>
      <c r="AD56">
        <v>1</v>
      </c>
      <c r="AE56">
        <v>0</v>
      </c>
      <c r="AF56">
        <v>1</v>
      </c>
    </row>
    <row r="57" spans="2:34" x14ac:dyDescent="0.25">
      <c r="B57" t="s">
        <v>229</v>
      </c>
      <c r="C57" t="s">
        <v>72</v>
      </c>
      <c r="D57" s="1" t="s">
        <v>332</v>
      </c>
      <c r="E57" s="1">
        <v>0</v>
      </c>
      <c r="F57" s="1">
        <v>0</v>
      </c>
      <c r="G57" s="63" t="s">
        <v>28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>
        <v>0</v>
      </c>
      <c r="AB57" s="75">
        <v>0</v>
      </c>
      <c r="AC57">
        <v>0</v>
      </c>
      <c r="AD57">
        <v>0</v>
      </c>
      <c r="AE57">
        <v>0</v>
      </c>
      <c r="AF57">
        <v>0</v>
      </c>
    </row>
    <row r="58" spans="2:34" x14ac:dyDescent="0.25">
      <c r="B58" t="s">
        <v>229</v>
      </c>
      <c r="C58" t="s">
        <v>72</v>
      </c>
      <c r="D58" s="1" t="s">
        <v>81</v>
      </c>
      <c r="E58" s="1">
        <v>0</v>
      </c>
      <c r="F58" s="1">
        <v>0</v>
      </c>
      <c r="G58" s="63" t="s">
        <v>28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>
        <v>0</v>
      </c>
      <c r="AB58" s="75">
        <v>0</v>
      </c>
      <c r="AC58">
        <v>0</v>
      </c>
      <c r="AD58">
        <v>1</v>
      </c>
      <c r="AE58">
        <v>0</v>
      </c>
      <c r="AF58">
        <v>1</v>
      </c>
    </row>
    <row r="59" spans="2:34" x14ac:dyDescent="0.25">
      <c r="B59" t="s">
        <v>229</v>
      </c>
      <c r="C59" t="s">
        <v>72</v>
      </c>
      <c r="D59" s="1" t="s">
        <v>81</v>
      </c>
      <c r="E59" s="1">
        <v>0</v>
      </c>
      <c r="F59" s="1">
        <v>0</v>
      </c>
      <c r="G59" s="63" t="s">
        <v>28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>
        <v>0</v>
      </c>
      <c r="AB59" s="75">
        <v>0</v>
      </c>
      <c r="AC59">
        <v>0</v>
      </c>
      <c r="AD59">
        <v>0</v>
      </c>
      <c r="AE59">
        <v>0</v>
      </c>
      <c r="AF59">
        <v>0</v>
      </c>
    </row>
    <row r="60" spans="2:34" x14ac:dyDescent="0.25">
      <c r="B60" t="s">
        <v>229</v>
      </c>
      <c r="C60" t="s">
        <v>42</v>
      </c>
      <c r="D60" s="1" t="s">
        <v>42</v>
      </c>
      <c r="E60" s="1">
        <v>0</v>
      </c>
      <c r="F60" s="1">
        <v>0</v>
      </c>
      <c r="G60" s="63" t="s">
        <v>28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>
        <v>0</v>
      </c>
      <c r="AB60" s="75">
        <v>0</v>
      </c>
      <c r="AC60">
        <v>1</v>
      </c>
      <c r="AD60">
        <v>1</v>
      </c>
      <c r="AE60">
        <v>1</v>
      </c>
      <c r="AF60">
        <v>1</v>
      </c>
    </row>
    <row r="61" spans="2:34" x14ac:dyDescent="0.25">
      <c r="B61" t="s">
        <v>229</v>
      </c>
      <c r="C61" t="s">
        <v>42</v>
      </c>
      <c r="D61" s="1" t="s">
        <v>51</v>
      </c>
      <c r="E61" s="1">
        <v>0</v>
      </c>
      <c r="F61" s="1">
        <v>0</v>
      </c>
      <c r="G61" s="63" t="s">
        <v>28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>
        <v>0</v>
      </c>
      <c r="AB61" s="75">
        <v>0</v>
      </c>
      <c r="AC61">
        <v>0</v>
      </c>
      <c r="AD61">
        <v>1</v>
      </c>
      <c r="AE61">
        <v>0</v>
      </c>
      <c r="AF61">
        <v>1</v>
      </c>
    </row>
    <row r="62" spans="2:34" x14ac:dyDescent="0.25">
      <c r="B62" t="s">
        <v>229</v>
      </c>
      <c r="C62" t="s">
        <v>42</v>
      </c>
      <c r="D62" s="1" t="s">
        <v>51</v>
      </c>
      <c r="E62" s="1">
        <v>0</v>
      </c>
      <c r="F62" s="1">
        <v>0</v>
      </c>
      <c r="G62" s="63" t="s">
        <v>28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>
        <v>0</v>
      </c>
      <c r="AB62" s="75">
        <v>0</v>
      </c>
      <c r="AC62">
        <v>0</v>
      </c>
      <c r="AD62">
        <v>0</v>
      </c>
      <c r="AE62">
        <v>0</v>
      </c>
      <c r="AF62">
        <v>0</v>
      </c>
    </row>
    <row r="63" spans="2:34" x14ac:dyDescent="0.25">
      <c r="B63" t="s">
        <v>229</v>
      </c>
      <c r="C63" t="s">
        <v>42</v>
      </c>
      <c r="D63" s="1" t="s">
        <v>50</v>
      </c>
      <c r="E63" s="1">
        <v>0</v>
      </c>
      <c r="F63" s="1">
        <v>0</v>
      </c>
      <c r="G63" s="63" t="s">
        <v>28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>
        <v>0</v>
      </c>
      <c r="AB63" s="75">
        <v>0</v>
      </c>
      <c r="AC63">
        <v>0</v>
      </c>
      <c r="AD63">
        <v>1</v>
      </c>
      <c r="AE63">
        <v>0</v>
      </c>
      <c r="AF63">
        <v>0</v>
      </c>
    </row>
    <row r="64" spans="2:34" x14ac:dyDescent="0.25">
      <c r="B64" t="s">
        <v>229</v>
      </c>
      <c r="C64" t="s">
        <v>42</v>
      </c>
      <c r="D64" s="1" t="s">
        <v>50</v>
      </c>
      <c r="E64" s="1">
        <v>0</v>
      </c>
      <c r="F64" s="1">
        <v>0</v>
      </c>
      <c r="G64" s="63" t="s">
        <v>28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>
        <v>0</v>
      </c>
      <c r="AB64" s="75">
        <v>0</v>
      </c>
      <c r="AC64">
        <v>0</v>
      </c>
      <c r="AD64">
        <v>0</v>
      </c>
      <c r="AE64">
        <v>0</v>
      </c>
      <c r="AF64">
        <v>0</v>
      </c>
    </row>
    <row r="65" spans="2:32" x14ac:dyDescent="0.25">
      <c r="B65" t="s">
        <v>229</v>
      </c>
      <c r="C65" t="s">
        <v>42</v>
      </c>
      <c r="D65" s="1" t="s">
        <v>52</v>
      </c>
      <c r="E65" s="1">
        <v>0</v>
      </c>
      <c r="F65" s="1">
        <v>0</v>
      </c>
      <c r="G65" s="63" t="s">
        <v>28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>
        <v>0</v>
      </c>
      <c r="AB65" s="75">
        <v>0</v>
      </c>
      <c r="AC65">
        <v>0</v>
      </c>
      <c r="AD65">
        <v>1</v>
      </c>
      <c r="AE65">
        <v>0</v>
      </c>
      <c r="AF65">
        <v>1</v>
      </c>
    </row>
    <row r="66" spans="2:32" x14ac:dyDescent="0.25">
      <c r="B66" t="s">
        <v>229</v>
      </c>
      <c r="C66" t="s">
        <v>42</v>
      </c>
      <c r="D66" s="1" t="s">
        <v>52</v>
      </c>
      <c r="E66" s="1">
        <v>0</v>
      </c>
      <c r="F66" s="1">
        <v>0</v>
      </c>
      <c r="G66" s="63" t="s">
        <v>28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>
        <v>0</v>
      </c>
      <c r="AB66" s="75">
        <v>0</v>
      </c>
      <c r="AC66">
        <v>0</v>
      </c>
      <c r="AD66">
        <v>0</v>
      </c>
      <c r="AE66">
        <v>0</v>
      </c>
      <c r="AF66">
        <v>0</v>
      </c>
    </row>
    <row r="67" spans="2:32" x14ac:dyDescent="0.25">
      <c r="B67" t="s">
        <v>229</v>
      </c>
      <c r="C67" t="s">
        <v>42</v>
      </c>
      <c r="D67" s="1" t="s">
        <v>47</v>
      </c>
      <c r="E67" s="1">
        <v>0</v>
      </c>
      <c r="F67" s="1">
        <v>0</v>
      </c>
      <c r="G67" s="63" t="s">
        <v>28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>
        <v>0</v>
      </c>
      <c r="AB67" s="75">
        <v>0</v>
      </c>
      <c r="AC67">
        <v>0</v>
      </c>
      <c r="AD67">
        <v>1</v>
      </c>
      <c r="AE67">
        <v>0</v>
      </c>
      <c r="AF67">
        <v>1</v>
      </c>
    </row>
    <row r="68" spans="2:32" x14ac:dyDescent="0.25">
      <c r="B68" t="s">
        <v>229</v>
      </c>
      <c r="C68" t="s">
        <v>42</v>
      </c>
      <c r="D68" s="1" t="s">
        <v>47</v>
      </c>
      <c r="E68" s="1">
        <v>0</v>
      </c>
      <c r="F68" s="1">
        <v>0</v>
      </c>
      <c r="G68" s="63" t="s">
        <v>28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>
        <v>0</v>
      </c>
      <c r="AB68" s="75">
        <v>0</v>
      </c>
      <c r="AC68">
        <v>0</v>
      </c>
      <c r="AD68">
        <v>0</v>
      </c>
      <c r="AE68">
        <v>0</v>
      </c>
      <c r="AF68">
        <v>0</v>
      </c>
    </row>
    <row r="69" spans="2:32" x14ac:dyDescent="0.25">
      <c r="B69" t="s">
        <v>229</v>
      </c>
      <c r="C69" t="s">
        <v>42</v>
      </c>
      <c r="D69" s="1" t="s">
        <v>48</v>
      </c>
      <c r="E69" s="1">
        <v>0</v>
      </c>
      <c r="F69" s="1">
        <v>0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>
        <v>0</v>
      </c>
      <c r="AB69" s="75">
        <v>0</v>
      </c>
      <c r="AC69">
        <v>0</v>
      </c>
      <c r="AD69">
        <v>1</v>
      </c>
      <c r="AE69">
        <v>0</v>
      </c>
      <c r="AF69">
        <v>1</v>
      </c>
    </row>
    <row r="70" spans="2:32" x14ac:dyDescent="0.25">
      <c r="B70" t="s">
        <v>229</v>
      </c>
      <c r="C70" t="s">
        <v>42</v>
      </c>
      <c r="D70" s="1" t="s">
        <v>48</v>
      </c>
      <c r="E70" s="1">
        <v>0</v>
      </c>
      <c r="F70" s="1">
        <v>0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>
        <v>0</v>
      </c>
      <c r="AB70" s="75">
        <v>0</v>
      </c>
      <c r="AC70">
        <v>0</v>
      </c>
      <c r="AD70">
        <v>0</v>
      </c>
      <c r="AE70">
        <v>0</v>
      </c>
      <c r="AF70">
        <v>0</v>
      </c>
    </row>
    <row r="71" spans="2:32" x14ac:dyDescent="0.25">
      <c r="B71" t="s">
        <v>229</v>
      </c>
      <c r="C71" t="s">
        <v>42</v>
      </c>
      <c r="D71" s="1" t="s">
        <v>49</v>
      </c>
      <c r="E71" s="1">
        <v>0</v>
      </c>
      <c r="F71" s="1">
        <v>0</v>
      </c>
      <c r="G71" s="63" t="s">
        <v>28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>
        <v>0</v>
      </c>
      <c r="AB71" s="75">
        <v>0</v>
      </c>
      <c r="AC71">
        <v>0</v>
      </c>
      <c r="AD71">
        <v>1</v>
      </c>
      <c r="AE71">
        <v>0</v>
      </c>
      <c r="AF71">
        <v>1</v>
      </c>
    </row>
    <row r="72" spans="2:32" x14ac:dyDescent="0.25">
      <c r="B72" t="s">
        <v>229</v>
      </c>
      <c r="C72" t="s">
        <v>42</v>
      </c>
      <c r="D72" s="1" t="s">
        <v>49</v>
      </c>
      <c r="E72" s="1">
        <v>0</v>
      </c>
      <c r="F72" s="1">
        <v>0</v>
      </c>
      <c r="G72" s="63" t="s">
        <v>28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>
        <v>0</v>
      </c>
      <c r="AB72" s="75">
        <v>0</v>
      </c>
      <c r="AC72">
        <v>0</v>
      </c>
      <c r="AD72">
        <v>0</v>
      </c>
      <c r="AE72">
        <v>0</v>
      </c>
      <c r="AF72">
        <v>0</v>
      </c>
    </row>
    <row r="73" spans="2:32" x14ac:dyDescent="0.25">
      <c r="B73" t="s">
        <v>229</v>
      </c>
      <c r="C73" t="s">
        <v>42</v>
      </c>
      <c r="D73" s="1" t="s">
        <v>43</v>
      </c>
      <c r="E73" s="1">
        <v>0</v>
      </c>
      <c r="F73" s="1">
        <v>0</v>
      </c>
      <c r="G73" s="63" t="s">
        <v>28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>
        <v>0</v>
      </c>
      <c r="AB73" s="75">
        <v>0</v>
      </c>
      <c r="AC73">
        <v>0</v>
      </c>
      <c r="AD73">
        <v>1</v>
      </c>
      <c r="AE73">
        <v>0</v>
      </c>
      <c r="AF73">
        <v>1</v>
      </c>
    </row>
    <row r="74" spans="2:32" x14ac:dyDescent="0.25">
      <c r="B74" t="s">
        <v>229</v>
      </c>
      <c r="C74" t="s">
        <v>42</v>
      </c>
      <c r="D74" s="1" t="s">
        <v>43</v>
      </c>
      <c r="E74" s="1">
        <v>0</v>
      </c>
      <c r="F74" s="1">
        <v>0</v>
      </c>
      <c r="G74" s="63" t="s">
        <v>28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>
        <v>0</v>
      </c>
      <c r="AB74" s="75">
        <v>0</v>
      </c>
      <c r="AC74">
        <v>0</v>
      </c>
      <c r="AD74">
        <v>0</v>
      </c>
      <c r="AE74">
        <v>0</v>
      </c>
      <c r="AF74">
        <v>0</v>
      </c>
    </row>
    <row r="75" spans="2:32" x14ac:dyDescent="0.25">
      <c r="B75" t="s">
        <v>229</v>
      </c>
      <c r="C75" t="s">
        <v>42</v>
      </c>
      <c r="D75" s="1" t="s">
        <v>44</v>
      </c>
      <c r="E75" s="1">
        <v>0</v>
      </c>
      <c r="F75" s="1">
        <v>0</v>
      </c>
      <c r="G75" s="63" t="s">
        <v>28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>
        <v>0</v>
      </c>
      <c r="AB75" s="75">
        <v>0</v>
      </c>
      <c r="AC75">
        <v>0</v>
      </c>
      <c r="AD75">
        <v>1</v>
      </c>
      <c r="AE75">
        <v>0</v>
      </c>
      <c r="AF75">
        <v>1</v>
      </c>
    </row>
    <row r="76" spans="2:32" x14ac:dyDescent="0.25">
      <c r="B76" t="s">
        <v>229</v>
      </c>
      <c r="C76" t="s">
        <v>42</v>
      </c>
      <c r="D76" s="1" t="s">
        <v>44</v>
      </c>
      <c r="E76" s="1">
        <v>0</v>
      </c>
      <c r="F76" s="1">
        <v>0</v>
      </c>
      <c r="G76" s="63" t="s">
        <v>28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>
        <v>0</v>
      </c>
      <c r="AB76" s="75">
        <v>0</v>
      </c>
      <c r="AC76">
        <v>0</v>
      </c>
      <c r="AD76">
        <v>0</v>
      </c>
      <c r="AE76">
        <v>0</v>
      </c>
      <c r="AF76">
        <v>0</v>
      </c>
    </row>
    <row r="77" spans="2:32" x14ac:dyDescent="0.25">
      <c r="B77" t="s">
        <v>229</v>
      </c>
      <c r="C77" t="s">
        <v>42</v>
      </c>
      <c r="D77" s="1" t="s">
        <v>45</v>
      </c>
      <c r="E77" s="1">
        <v>0</v>
      </c>
      <c r="F77" s="1">
        <v>0</v>
      </c>
      <c r="G77" s="63" t="s">
        <v>28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>
        <v>0</v>
      </c>
      <c r="AB77" s="75">
        <v>0</v>
      </c>
      <c r="AC77">
        <v>0</v>
      </c>
      <c r="AD77">
        <v>1</v>
      </c>
      <c r="AE77">
        <v>0</v>
      </c>
      <c r="AF77">
        <v>1</v>
      </c>
    </row>
    <row r="78" spans="2:32" x14ac:dyDescent="0.25">
      <c r="B78" t="s">
        <v>229</v>
      </c>
      <c r="C78" t="s">
        <v>42</v>
      </c>
      <c r="D78" s="1" t="s">
        <v>45</v>
      </c>
      <c r="E78" s="1">
        <v>0</v>
      </c>
      <c r="F78" s="1">
        <v>0</v>
      </c>
      <c r="G78" s="63" t="s">
        <v>28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>
        <v>0</v>
      </c>
      <c r="AB78" s="75">
        <v>0</v>
      </c>
      <c r="AC78">
        <v>0</v>
      </c>
      <c r="AD78">
        <v>0</v>
      </c>
      <c r="AE78">
        <v>0</v>
      </c>
      <c r="AF78">
        <v>0</v>
      </c>
    </row>
    <row r="79" spans="2:32" x14ac:dyDescent="0.25">
      <c r="B79" t="s">
        <v>229</v>
      </c>
      <c r="C79" t="s">
        <v>42</v>
      </c>
      <c r="D79" s="1" t="s">
        <v>46</v>
      </c>
      <c r="E79" s="1">
        <v>0</v>
      </c>
      <c r="F79" s="1">
        <v>0</v>
      </c>
      <c r="G79" s="63" t="s">
        <v>28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>
        <v>0</v>
      </c>
      <c r="AB79" s="75">
        <v>0</v>
      </c>
      <c r="AC79">
        <v>0</v>
      </c>
      <c r="AD79">
        <v>1</v>
      </c>
      <c r="AE79">
        <v>0</v>
      </c>
      <c r="AF79">
        <v>1</v>
      </c>
    </row>
    <row r="80" spans="2:32" x14ac:dyDescent="0.25">
      <c r="B80" t="s">
        <v>229</v>
      </c>
      <c r="C80" t="s">
        <v>42</v>
      </c>
      <c r="D80" s="1" t="s">
        <v>46</v>
      </c>
      <c r="E80" s="1">
        <v>0</v>
      </c>
      <c r="F80" s="1">
        <v>0</v>
      </c>
      <c r="G80" s="63" t="s">
        <v>28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>
        <v>0</v>
      </c>
      <c r="AB80" s="75">
        <v>0</v>
      </c>
      <c r="AC80">
        <v>0</v>
      </c>
      <c r="AD80">
        <v>0</v>
      </c>
      <c r="AE80">
        <v>0</v>
      </c>
      <c r="AF80">
        <v>0</v>
      </c>
    </row>
    <row r="81" spans="2:32" x14ac:dyDescent="0.25">
      <c r="B81" t="s">
        <v>229</v>
      </c>
      <c r="C81" t="s">
        <v>59</v>
      </c>
      <c r="D81" s="1" t="s">
        <v>59</v>
      </c>
      <c r="E81" s="1">
        <v>0</v>
      </c>
      <c r="F81" s="1">
        <v>0</v>
      </c>
      <c r="G81" s="63" t="s">
        <v>28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>
        <v>0</v>
      </c>
      <c r="AB81" s="75">
        <v>0</v>
      </c>
      <c r="AC81">
        <v>1</v>
      </c>
      <c r="AD81">
        <v>1</v>
      </c>
      <c r="AE81">
        <v>0</v>
      </c>
      <c r="AF81">
        <v>1</v>
      </c>
    </row>
    <row r="82" spans="2:32" x14ac:dyDescent="0.25">
      <c r="B82" t="s">
        <v>229</v>
      </c>
      <c r="C82" t="s">
        <v>59</v>
      </c>
      <c r="D82" s="1" t="s">
        <v>83</v>
      </c>
      <c r="E82" s="1">
        <v>0</v>
      </c>
      <c r="F82" s="1">
        <v>0</v>
      </c>
      <c r="G82" s="63" t="s">
        <v>28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>
        <v>0</v>
      </c>
      <c r="AB82" s="75">
        <v>0</v>
      </c>
      <c r="AC82">
        <v>0</v>
      </c>
      <c r="AD82">
        <v>1</v>
      </c>
      <c r="AE82">
        <v>0</v>
      </c>
      <c r="AF82">
        <v>0</v>
      </c>
    </row>
    <row r="83" spans="2:32" x14ac:dyDescent="0.25">
      <c r="B83" t="s">
        <v>229</v>
      </c>
      <c r="C83" t="s">
        <v>59</v>
      </c>
      <c r="D83" s="1" t="s">
        <v>83</v>
      </c>
      <c r="E83" s="1">
        <v>0</v>
      </c>
      <c r="F83" s="1">
        <v>0</v>
      </c>
      <c r="G83" s="63" t="s">
        <v>28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>
        <v>0</v>
      </c>
      <c r="AB83" s="75">
        <v>0</v>
      </c>
      <c r="AC83">
        <v>0</v>
      </c>
      <c r="AD83">
        <v>0</v>
      </c>
      <c r="AE83">
        <v>1</v>
      </c>
      <c r="AF83">
        <v>1</v>
      </c>
    </row>
    <row r="84" spans="2:32" x14ac:dyDescent="0.25">
      <c r="B84" t="s">
        <v>229</v>
      </c>
      <c r="C84" t="s">
        <v>59</v>
      </c>
      <c r="D84" s="1" t="s">
        <v>60</v>
      </c>
      <c r="E84" s="1">
        <v>0</v>
      </c>
      <c r="F84" s="1">
        <v>0</v>
      </c>
      <c r="G84" s="63" t="s">
        <v>28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>
        <v>0</v>
      </c>
      <c r="AB84" s="75">
        <v>0</v>
      </c>
      <c r="AC84">
        <v>0</v>
      </c>
      <c r="AD84">
        <v>1</v>
      </c>
      <c r="AE84">
        <v>0</v>
      </c>
      <c r="AF84">
        <v>1</v>
      </c>
    </row>
    <row r="85" spans="2:32" x14ac:dyDescent="0.25">
      <c r="B85" t="s">
        <v>229</v>
      </c>
      <c r="C85" t="s">
        <v>59</v>
      </c>
      <c r="D85" s="1" t="s">
        <v>60</v>
      </c>
      <c r="E85" s="1">
        <v>0</v>
      </c>
      <c r="F85" s="1">
        <v>0</v>
      </c>
      <c r="G85" s="63" t="s">
        <v>28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>
        <v>0</v>
      </c>
      <c r="AB85" s="75">
        <v>0</v>
      </c>
      <c r="AC85">
        <v>0</v>
      </c>
      <c r="AD85">
        <v>0</v>
      </c>
      <c r="AE85">
        <v>0</v>
      </c>
      <c r="AF85">
        <v>0</v>
      </c>
    </row>
    <row r="86" spans="2:32" x14ac:dyDescent="0.25">
      <c r="B86" t="s">
        <v>229</v>
      </c>
      <c r="C86" t="s">
        <v>59</v>
      </c>
      <c r="D86" s="1" t="s">
        <v>61</v>
      </c>
      <c r="E86" s="1">
        <v>0</v>
      </c>
      <c r="F86" s="1">
        <v>0</v>
      </c>
      <c r="G86" s="63" t="s">
        <v>28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>
        <v>0</v>
      </c>
      <c r="AB86" s="75">
        <v>0</v>
      </c>
      <c r="AC86">
        <v>0</v>
      </c>
      <c r="AD86">
        <v>1</v>
      </c>
      <c r="AE86">
        <v>0</v>
      </c>
      <c r="AF86">
        <v>1</v>
      </c>
    </row>
    <row r="87" spans="2:32" x14ac:dyDescent="0.25">
      <c r="B87" t="s">
        <v>229</v>
      </c>
      <c r="C87" t="s">
        <v>59</v>
      </c>
      <c r="D87" s="1" t="s">
        <v>61</v>
      </c>
      <c r="E87" s="1">
        <v>0</v>
      </c>
      <c r="F87" s="1">
        <v>0</v>
      </c>
      <c r="G87" s="63" t="s">
        <v>28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>
        <v>0</v>
      </c>
      <c r="AB87" s="75">
        <v>0</v>
      </c>
      <c r="AC87">
        <v>0</v>
      </c>
      <c r="AD87">
        <v>0</v>
      </c>
      <c r="AE87">
        <v>0</v>
      </c>
      <c r="AF87">
        <v>0</v>
      </c>
    </row>
    <row r="88" spans="2:32" x14ac:dyDescent="0.25">
      <c r="B88" t="s">
        <v>229</v>
      </c>
      <c r="C88" t="s">
        <v>78</v>
      </c>
      <c r="D88" s="1" t="s">
        <v>78</v>
      </c>
      <c r="E88" s="1">
        <v>0</v>
      </c>
      <c r="F88" s="1">
        <v>0</v>
      </c>
      <c r="G88" s="63" t="s">
        <v>28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>
        <v>0</v>
      </c>
      <c r="AB88" s="75">
        <v>0</v>
      </c>
      <c r="AC88">
        <v>1</v>
      </c>
      <c r="AD88">
        <v>1</v>
      </c>
      <c r="AE88">
        <v>0</v>
      </c>
      <c r="AF88">
        <v>1</v>
      </c>
    </row>
    <row r="89" spans="2:32" x14ac:dyDescent="0.25">
      <c r="B89" t="s">
        <v>229</v>
      </c>
      <c r="C89" t="s">
        <v>78</v>
      </c>
      <c r="D89" s="1" t="s">
        <v>87</v>
      </c>
      <c r="E89" s="1">
        <v>0</v>
      </c>
      <c r="F89" s="1">
        <v>0</v>
      </c>
      <c r="G89" s="63" t="s">
        <v>28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>
        <v>0</v>
      </c>
      <c r="AB89" s="75">
        <v>0</v>
      </c>
      <c r="AC89">
        <v>0</v>
      </c>
      <c r="AD89">
        <v>1</v>
      </c>
      <c r="AE89">
        <v>0</v>
      </c>
      <c r="AF89">
        <v>0</v>
      </c>
    </row>
    <row r="90" spans="2:32" x14ac:dyDescent="0.25">
      <c r="B90" t="s">
        <v>229</v>
      </c>
      <c r="C90" t="s">
        <v>78</v>
      </c>
      <c r="D90" s="1" t="s">
        <v>87</v>
      </c>
      <c r="E90" s="1">
        <v>0</v>
      </c>
      <c r="F90" s="1">
        <v>0</v>
      </c>
      <c r="G90" s="63" t="s">
        <v>28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>
        <v>0</v>
      </c>
      <c r="AB90" s="75">
        <v>0</v>
      </c>
      <c r="AC90">
        <v>0</v>
      </c>
      <c r="AD90">
        <v>0</v>
      </c>
      <c r="AE90">
        <v>0</v>
      </c>
      <c r="AF90">
        <v>1</v>
      </c>
    </row>
    <row r="91" spans="2:32" x14ac:dyDescent="0.25">
      <c r="B91" t="s">
        <v>229</v>
      </c>
      <c r="C91" t="s">
        <v>78</v>
      </c>
      <c r="D91" s="1" t="s">
        <v>79</v>
      </c>
      <c r="E91" s="1">
        <v>0</v>
      </c>
      <c r="F91" s="1">
        <v>0</v>
      </c>
      <c r="G91" s="63" t="s">
        <v>28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>
        <v>0</v>
      </c>
      <c r="AB91" s="75">
        <v>0</v>
      </c>
      <c r="AC91">
        <v>0</v>
      </c>
      <c r="AD91">
        <v>1</v>
      </c>
      <c r="AE91">
        <v>0</v>
      </c>
      <c r="AF91">
        <v>0</v>
      </c>
    </row>
    <row r="92" spans="2:32" x14ac:dyDescent="0.25">
      <c r="B92" t="s">
        <v>229</v>
      </c>
      <c r="C92" t="s">
        <v>78</v>
      </c>
      <c r="D92" s="1" t="s">
        <v>79</v>
      </c>
      <c r="E92" s="1">
        <v>0</v>
      </c>
      <c r="F92" s="1">
        <v>0</v>
      </c>
      <c r="G92" s="63" t="s">
        <v>28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>
        <v>0</v>
      </c>
      <c r="AB92" s="75">
        <v>0</v>
      </c>
      <c r="AC92">
        <v>0</v>
      </c>
      <c r="AD92">
        <v>0</v>
      </c>
      <c r="AE92">
        <v>0</v>
      </c>
      <c r="AF92">
        <v>1</v>
      </c>
    </row>
    <row r="93" spans="2:32" x14ac:dyDescent="0.25">
      <c r="B93" t="s">
        <v>229</v>
      </c>
      <c r="C93" t="s">
        <v>53</v>
      </c>
      <c r="D93" s="1" t="s">
        <v>53</v>
      </c>
      <c r="E93" s="1">
        <v>0</v>
      </c>
      <c r="F93" s="1">
        <v>0</v>
      </c>
      <c r="G93" s="63" t="s">
        <v>28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>
        <v>0</v>
      </c>
      <c r="AB93" s="75">
        <v>0</v>
      </c>
      <c r="AC93">
        <v>1</v>
      </c>
      <c r="AD93">
        <v>1</v>
      </c>
      <c r="AE93">
        <v>0</v>
      </c>
      <c r="AF93">
        <v>0</v>
      </c>
    </row>
    <row r="94" spans="2:32" x14ac:dyDescent="0.25">
      <c r="B94" t="s">
        <v>229</v>
      </c>
      <c r="C94" t="s">
        <v>53</v>
      </c>
      <c r="D94" s="1" t="s">
        <v>54</v>
      </c>
      <c r="E94" s="1">
        <v>0</v>
      </c>
      <c r="F94" s="1">
        <v>0</v>
      </c>
      <c r="G94" s="63" t="s">
        <v>28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>
        <v>0</v>
      </c>
      <c r="AB94" s="75">
        <v>0</v>
      </c>
      <c r="AC94">
        <v>0</v>
      </c>
      <c r="AD94">
        <v>1</v>
      </c>
      <c r="AE94">
        <v>0</v>
      </c>
      <c r="AF94">
        <v>1</v>
      </c>
    </row>
    <row r="95" spans="2:32" x14ac:dyDescent="0.25">
      <c r="B95" t="s">
        <v>229</v>
      </c>
      <c r="C95" t="s">
        <v>53</v>
      </c>
      <c r="D95" s="1" t="s">
        <v>54</v>
      </c>
      <c r="E95" s="1">
        <v>0</v>
      </c>
      <c r="F95" s="1">
        <v>0</v>
      </c>
      <c r="G95" s="63" t="s">
        <v>28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>
        <v>0</v>
      </c>
      <c r="AB95" s="75">
        <v>0</v>
      </c>
      <c r="AC95">
        <v>0</v>
      </c>
      <c r="AD95">
        <v>0</v>
      </c>
      <c r="AE95">
        <v>0</v>
      </c>
      <c r="AF95">
        <v>0</v>
      </c>
    </row>
    <row r="96" spans="2:32" x14ac:dyDescent="0.25">
      <c r="B96" t="s">
        <v>229</v>
      </c>
      <c r="C96" t="s">
        <v>53</v>
      </c>
      <c r="D96" s="1" t="s">
        <v>55</v>
      </c>
      <c r="E96" s="1">
        <v>0</v>
      </c>
      <c r="F96" s="1">
        <v>0</v>
      </c>
      <c r="G96" s="63" t="s">
        <v>28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>
        <v>0</v>
      </c>
      <c r="AB96" s="75">
        <v>0</v>
      </c>
      <c r="AC96">
        <v>0</v>
      </c>
      <c r="AD96">
        <v>1</v>
      </c>
      <c r="AE96">
        <v>0</v>
      </c>
      <c r="AF96">
        <v>1</v>
      </c>
    </row>
    <row r="97" spans="2:32" x14ac:dyDescent="0.25">
      <c r="B97" t="s">
        <v>229</v>
      </c>
      <c r="C97" t="s">
        <v>53</v>
      </c>
      <c r="D97" s="1" t="s">
        <v>55</v>
      </c>
      <c r="E97" s="1">
        <v>0</v>
      </c>
      <c r="F97" s="1">
        <v>0</v>
      </c>
      <c r="G97" s="63" t="s">
        <v>28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>
        <v>0</v>
      </c>
      <c r="AB97" s="75">
        <v>0</v>
      </c>
      <c r="AC97">
        <v>0</v>
      </c>
      <c r="AD97">
        <v>0</v>
      </c>
      <c r="AE97">
        <v>0</v>
      </c>
      <c r="AF97">
        <v>0</v>
      </c>
    </row>
    <row r="98" spans="2:32" x14ac:dyDescent="0.25">
      <c r="B98" t="s">
        <v>229</v>
      </c>
      <c r="C98" t="s">
        <v>53</v>
      </c>
      <c r="D98" s="1" t="s">
        <v>56</v>
      </c>
      <c r="E98" s="1">
        <v>0</v>
      </c>
      <c r="F98" s="1">
        <v>0</v>
      </c>
      <c r="G98" s="63" t="s">
        <v>28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>
        <v>0</v>
      </c>
      <c r="AB98" s="75">
        <v>0</v>
      </c>
      <c r="AC98">
        <v>0</v>
      </c>
      <c r="AD98">
        <v>1</v>
      </c>
      <c r="AE98">
        <v>0</v>
      </c>
      <c r="AF98">
        <v>1</v>
      </c>
    </row>
    <row r="99" spans="2:32" x14ac:dyDescent="0.25">
      <c r="B99" t="s">
        <v>229</v>
      </c>
      <c r="C99" t="s">
        <v>53</v>
      </c>
      <c r="D99" s="1" t="s">
        <v>56</v>
      </c>
      <c r="E99" s="1">
        <v>0</v>
      </c>
      <c r="F99" s="1">
        <v>0</v>
      </c>
      <c r="G99" s="63" t="s">
        <v>28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>
        <v>0</v>
      </c>
      <c r="AB99" s="75">
        <v>0</v>
      </c>
      <c r="AC99">
        <v>0</v>
      </c>
      <c r="AD99">
        <v>0</v>
      </c>
      <c r="AE99">
        <v>0</v>
      </c>
      <c r="AF99">
        <v>0</v>
      </c>
    </row>
    <row r="100" spans="2:32" x14ac:dyDescent="0.25">
      <c r="B100" t="s">
        <v>229</v>
      </c>
      <c r="C100" t="s">
        <v>53</v>
      </c>
      <c r="D100" s="1" t="s">
        <v>57</v>
      </c>
      <c r="E100" s="1">
        <v>0</v>
      </c>
      <c r="F100" s="1">
        <v>0</v>
      </c>
      <c r="G100" s="63" t="s">
        <v>28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>
        <v>0</v>
      </c>
      <c r="AB100" s="75">
        <v>0</v>
      </c>
      <c r="AC100">
        <v>0</v>
      </c>
      <c r="AD100">
        <v>1</v>
      </c>
      <c r="AE100">
        <v>0</v>
      </c>
      <c r="AF100">
        <v>1</v>
      </c>
    </row>
    <row r="101" spans="2:32" x14ac:dyDescent="0.25">
      <c r="B101" t="s">
        <v>229</v>
      </c>
      <c r="C101" t="s">
        <v>53</v>
      </c>
      <c r="D101" s="1" t="s">
        <v>57</v>
      </c>
      <c r="E101" s="1">
        <v>0</v>
      </c>
      <c r="F101" s="1">
        <v>0</v>
      </c>
      <c r="G101" s="63" t="s">
        <v>28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>
        <v>0</v>
      </c>
      <c r="AB101" s="75">
        <v>0</v>
      </c>
      <c r="AC101">
        <v>0</v>
      </c>
      <c r="AD101">
        <v>0</v>
      </c>
      <c r="AE101">
        <v>0</v>
      </c>
      <c r="AF101">
        <v>0</v>
      </c>
    </row>
    <row r="102" spans="2:32" x14ac:dyDescent="0.25">
      <c r="B102" t="s">
        <v>229</v>
      </c>
      <c r="C102" t="s">
        <v>53</v>
      </c>
      <c r="D102" s="1" t="s">
        <v>58</v>
      </c>
      <c r="E102" s="1">
        <v>0</v>
      </c>
      <c r="F102" s="1">
        <v>0</v>
      </c>
      <c r="G102" s="63" t="s">
        <v>28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>
        <v>0</v>
      </c>
      <c r="AB102" s="75">
        <v>0</v>
      </c>
      <c r="AC102">
        <v>0</v>
      </c>
      <c r="AD102">
        <v>1</v>
      </c>
      <c r="AE102">
        <v>0</v>
      </c>
      <c r="AF102">
        <v>1</v>
      </c>
    </row>
    <row r="103" spans="2:32" x14ac:dyDescent="0.25">
      <c r="B103" t="s">
        <v>229</v>
      </c>
      <c r="C103" t="s">
        <v>53</v>
      </c>
      <c r="D103" s="1" t="s">
        <v>58</v>
      </c>
      <c r="E103" s="1">
        <v>0</v>
      </c>
      <c r="F103" s="1">
        <v>0</v>
      </c>
      <c r="G103" s="63" t="s">
        <v>28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>
        <v>0</v>
      </c>
      <c r="AB103" s="75">
        <v>0</v>
      </c>
      <c r="AC103">
        <v>0</v>
      </c>
      <c r="AD103">
        <v>0</v>
      </c>
      <c r="AE103">
        <v>0</v>
      </c>
      <c r="AF103">
        <v>0</v>
      </c>
    </row>
    <row r="104" spans="2:32" x14ac:dyDescent="0.25">
      <c r="B104" t="s">
        <v>229</v>
      </c>
      <c r="C104" t="s">
        <v>70</v>
      </c>
      <c r="D104" s="1" t="s">
        <v>70</v>
      </c>
      <c r="E104" s="1">
        <v>0</v>
      </c>
      <c r="F104" s="1">
        <v>0</v>
      </c>
      <c r="G104" s="63" t="s">
        <v>28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>
        <v>0</v>
      </c>
      <c r="AB104" s="75">
        <v>0</v>
      </c>
      <c r="AC104">
        <v>1</v>
      </c>
      <c r="AD104">
        <v>1</v>
      </c>
      <c r="AE104">
        <v>0</v>
      </c>
      <c r="AF104">
        <v>1</v>
      </c>
    </row>
    <row r="105" spans="2:32" x14ac:dyDescent="0.25">
      <c r="B105" t="s">
        <v>229</v>
      </c>
      <c r="C105" t="s">
        <v>70</v>
      </c>
      <c r="D105" s="1" t="s">
        <v>71</v>
      </c>
      <c r="E105" s="1">
        <v>0</v>
      </c>
      <c r="F105" s="1">
        <v>0</v>
      </c>
      <c r="G105" s="63" t="s">
        <v>28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>
        <v>0</v>
      </c>
      <c r="AB105" s="75">
        <v>0</v>
      </c>
      <c r="AC105">
        <v>0</v>
      </c>
      <c r="AD105">
        <v>1</v>
      </c>
      <c r="AE105">
        <v>0</v>
      </c>
      <c r="AF105">
        <v>0</v>
      </c>
    </row>
    <row r="106" spans="2:32" x14ac:dyDescent="0.25">
      <c r="B106" t="s">
        <v>229</v>
      </c>
      <c r="C106" t="s">
        <v>70</v>
      </c>
      <c r="D106" s="1" t="s">
        <v>71</v>
      </c>
      <c r="E106" s="1">
        <v>0</v>
      </c>
      <c r="F106" s="1">
        <v>0</v>
      </c>
      <c r="G106" s="63" t="s">
        <v>28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>
        <v>0</v>
      </c>
      <c r="AB106" s="75">
        <v>0</v>
      </c>
      <c r="AC106">
        <v>0</v>
      </c>
      <c r="AD106">
        <v>0</v>
      </c>
      <c r="AE106">
        <v>1</v>
      </c>
      <c r="AF106">
        <v>1</v>
      </c>
    </row>
    <row r="107" spans="2:32" x14ac:dyDescent="0.25">
      <c r="B107" t="s">
        <v>229</v>
      </c>
      <c r="C107" t="s">
        <v>62</v>
      </c>
      <c r="D107" s="1" t="s">
        <v>62</v>
      </c>
      <c r="E107" s="1">
        <v>0</v>
      </c>
      <c r="F107" s="1">
        <v>0</v>
      </c>
      <c r="G107" s="63" t="s">
        <v>28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>
        <v>0</v>
      </c>
      <c r="AB107" s="75">
        <v>0</v>
      </c>
      <c r="AC107">
        <v>1</v>
      </c>
      <c r="AD107">
        <v>1</v>
      </c>
      <c r="AE107">
        <v>0</v>
      </c>
      <c r="AF107">
        <v>1</v>
      </c>
    </row>
    <row r="108" spans="2:32" x14ac:dyDescent="0.25">
      <c r="B108" t="s">
        <v>229</v>
      </c>
      <c r="C108" t="s">
        <v>62</v>
      </c>
      <c r="D108" s="1" t="s">
        <v>64</v>
      </c>
      <c r="E108" s="1">
        <v>0</v>
      </c>
      <c r="F108" s="1">
        <v>0</v>
      </c>
      <c r="G108" s="63" t="s">
        <v>28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>
        <v>0</v>
      </c>
      <c r="AB108" s="75">
        <v>0</v>
      </c>
      <c r="AC108">
        <v>0</v>
      </c>
      <c r="AD108">
        <v>1</v>
      </c>
      <c r="AE108">
        <v>0</v>
      </c>
      <c r="AF108">
        <v>0</v>
      </c>
    </row>
    <row r="109" spans="2:32" x14ac:dyDescent="0.25">
      <c r="B109" t="s">
        <v>229</v>
      </c>
      <c r="C109" t="s">
        <v>62</v>
      </c>
      <c r="D109" s="1" t="s">
        <v>64</v>
      </c>
      <c r="E109" s="1">
        <v>0</v>
      </c>
      <c r="F109" s="1">
        <v>0</v>
      </c>
      <c r="G109" s="63" t="s">
        <v>28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>
        <v>0</v>
      </c>
      <c r="AB109" s="75">
        <v>0</v>
      </c>
      <c r="AC109">
        <v>0</v>
      </c>
      <c r="AD109">
        <v>0</v>
      </c>
      <c r="AE109">
        <v>1</v>
      </c>
      <c r="AF109">
        <v>1</v>
      </c>
    </row>
    <row r="110" spans="2:32" x14ac:dyDescent="0.25">
      <c r="B110" t="s">
        <v>229</v>
      </c>
      <c r="C110" t="s">
        <v>62</v>
      </c>
      <c r="D110" s="1" t="s">
        <v>63</v>
      </c>
      <c r="E110" s="1">
        <v>0</v>
      </c>
      <c r="F110" s="1">
        <v>0</v>
      </c>
      <c r="G110" s="63" t="s">
        <v>28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>
        <v>0</v>
      </c>
      <c r="AB110" s="75">
        <v>0</v>
      </c>
      <c r="AC110">
        <v>0</v>
      </c>
      <c r="AD110">
        <v>1</v>
      </c>
      <c r="AE110">
        <v>0</v>
      </c>
      <c r="AF110">
        <v>1</v>
      </c>
    </row>
    <row r="111" spans="2:32" x14ac:dyDescent="0.25">
      <c r="B111" t="s">
        <v>229</v>
      </c>
      <c r="C111" t="s">
        <v>62</v>
      </c>
      <c r="D111" s="1" t="s">
        <v>63</v>
      </c>
      <c r="E111" s="1">
        <v>0</v>
      </c>
      <c r="F111" s="1">
        <v>0</v>
      </c>
      <c r="G111" s="63" t="s">
        <v>28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>
        <v>0</v>
      </c>
      <c r="AB111" s="75">
        <v>0</v>
      </c>
      <c r="AC111">
        <v>0</v>
      </c>
      <c r="AD111">
        <v>0</v>
      </c>
      <c r="AE111">
        <v>0</v>
      </c>
      <c r="AF111">
        <v>0</v>
      </c>
    </row>
    <row r="112" spans="2:32" x14ac:dyDescent="0.25">
      <c r="B112" t="s">
        <v>229</v>
      </c>
      <c r="C112" t="s">
        <v>62</v>
      </c>
      <c r="D112" s="1" t="s">
        <v>65</v>
      </c>
      <c r="E112" s="1">
        <v>0</v>
      </c>
      <c r="F112" s="1">
        <v>0</v>
      </c>
      <c r="G112" s="63" t="s">
        <v>28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>
        <v>0</v>
      </c>
      <c r="AB112" s="75">
        <v>0</v>
      </c>
      <c r="AC112">
        <v>0</v>
      </c>
      <c r="AD112">
        <v>1</v>
      </c>
      <c r="AE112">
        <v>0</v>
      </c>
      <c r="AF112">
        <v>1</v>
      </c>
    </row>
    <row r="113" spans="2:32" x14ac:dyDescent="0.25">
      <c r="B113" t="s">
        <v>229</v>
      </c>
      <c r="C113" t="s">
        <v>62</v>
      </c>
      <c r="D113" s="1" t="s">
        <v>65</v>
      </c>
      <c r="E113" s="1">
        <v>0</v>
      </c>
      <c r="F113" s="1">
        <v>0</v>
      </c>
      <c r="G113" s="63" t="s">
        <v>28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>
        <v>0</v>
      </c>
      <c r="AB113" s="75">
        <v>0</v>
      </c>
      <c r="AC113">
        <v>0</v>
      </c>
      <c r="AD113">
        <v>0</v>
      </c>
      <c r="AE113">
        <v>0</v>
      </c>
      <c r="AF113">
        <v>0</v>
      </c>
    </row>
    <row r="114" spans="2:32" x14ac:dyDescent="0.25">
      <c r="B114" t="s">
        <v>229</v>
      </c>
      <c r="C114" t="s">
        <v>62</v>
      </c>
      <c r="D114" s="1" t="s">
        <v>66</v>
      </c>
      <c r="E114" s="1">
        <v>0</v>
      </c>
      <c r="F114" s="1">
        <v>0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>
        <v>0</v>
      </c>
      <c r="AB114" s="75">
        <v>0</v>
      </c>
      <c r="AC114">
        <v>0</v>
      </c>
      <c r="AD114">
        <v>1</v>
      </c>
      <c r="AE114">
        <v>0</v>
      </c>
      <c r="AF114">
        <v>1</v>
      </c>
    </row>
    <row r="115" spans="2:32" x14ac:dyDescent="0.25">
      <c r="B115" t="s">
        <v>229</v>
      </c>
      <c r="C115" t="s">
        <v>62</v>
      </c>
      <c r="D115" s="1" t="s">
        <v>66</v>
      </c>
      <c r="E115" s="1">
        <v>0</v>
      </c>
      <c r="F115" s="1">
        <v>0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>
        <v>0</v>
      </c>
      <c r="AB115" s="75">
        <v>0</v>
      </c>
      <c r="AC115">
        <v>0</v>
      </c>
      <c r="AD115">
        <v>0</v>
      </c>
      <c r="AE115">
        <v>0</v>
      </c>
      <c r="AF115">
        <v>0</v>
      </c>
    </row>
    <row r="116" spans="2:32" x14ac:dyDescent="0.25">
      <c r="B116" t="s">
        <v>229</v>
      </c>
      <c r="C116" t="s">
        <v>62</v>
      </c>
      <c r="D116" s="1" t="s">
        <v>67</v>
      </c>
      <c r="E116" s="1">
        <v>0</v>
      </c>
      <c r="F116" s="1">
        <v>0</v>
      </c>
      <c r="G116" s="63" t="s">
        <v>28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>
        <v>0</v>
      </c>
      <c r="AB116" s="75">
        <v>0</v>
      </c>
      <c r="AC116">
        <v>0</v>
      </c>
      <c r="AD116">
        <v>1</v>
      </c>
      <c r="AE116">
        <v>0</v>
      </c>
      <c r="AF116">
        <v>1</v>
      </c>
    </row>
    <row r="117" spans="2:32" x14ac:dyDescent="0.25">
      <c r="B117" t="s">
        <v>229</v>
      </c>
      <c r="C117" t="s">
        <v>62</v>
      </c>
      <c r="D117" s="1" t="s">
        <v>67</v>
      </c>
      <c r="E117" s="1">
        <v>0</v>
      </c>
      <c r="F117" s="1">
        <v>0</v>
      </c>
      <c r="G117" s="63" t="s">
        <v>28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>
        <v>0</v>
      </c>
      <c r="AB117" s="75">
        <v>0</v>
      </c>
      <c r="AC117">
        <v>0</v>
      </c>
      <c r="AD117">
        <v>0</v>
      </c>
      <c r="AE117">
        <v>0</v>
      </c>
      <c r="AF117">
        <v>0</v>
      </c>
    </row>
    <row r="118" spans="2:32" x14ac:dyDescent="0.25">
      <c r="B118" t="s">
        <v>229</v>
      </c>
      <c r="C118" t="s">
        <v>62</v>
      </c>
      <c r="D118" s="1" t="s">
        <v>68</v>
      </c>
      <c r="E118" s="1">
        <v>0</v>
      </c>
      <c r="F118" s="1">
        <v>0</v>
      </c>
      <c r="G118" s="63" t="s">
        <v>28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>
        <v>0</v>
      </c>
      <c r="AB118" s="75">
        <v>0</v>
      </c>
      <c r="AC118">
        <v>0</v>
      </c>
      <c r="AD118">
        <v>1</v>
      </c>
      <c r="AE118">
        <v>0</v>
      </c>
      <c r="AF118">
        <v>1</v>
      </c>
    </row>
    <row r="119" spans="2:32" x14ac:dyDescent="0.25">
      <c r="B119" t="s">
        <v>229</v>
      </c>
      <c r="C119" t="s">
        <v>62</v>
      </c>
      <c r="D119" s="1" t="s">
        <v>68</v>
      </c>
      <c r="E119" s="1">
        <v>0</v>
      </c>
      <c r="F119" s="1">
        <v>0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>
        <v>0</v>
      </c>
      <c r="AB119" s="75">
        <v>0</v>
      </c>
      <c r="AC119">
        <v>0</v>
      </c>
      <c r="AD119">
        <v>0</v>
      </c>
      <c r="AE119">
        <v>0</v>
      </c>
      <c r="AF119">
        <v>0</v>
      </c>
    </row>
    <row r="120" spans="2:32" x14ac:dyDescent="0.25">
      <c r="B120" t="s">
        <v>229</v>
      </c>
      <c r="C120" t="s">
        <v>89</v>
      </c>
      <c r="D120" s="1" t="s">
        <v>89</v>
      </c>
      <c r="E120" s="1">
        <v>0</v>
      </c>
      <c r="F120" s="1">
        <v>0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>
        <v>0</v>
      </c>
      <c r="AB120" s="75">
        <v>0</v>
      </c>
      <c r="AC120">
        <v>1</v>
      </c>
      <c r="AD120">
        <v>1</v>
      </c>
      <c r="AE120">
        <v>1</v>
      </c>
      <c r="AF120">
        <v>1</v>
      </c>
    </row>
    <row r="121" spans="2:32" x14ac:dyDescent="0.25">
      <c r="B121" t="s">
        <v>229</v>
      </c>
      <c r="C121" t="s">
        <v>89</v>
      </c>
      <c r="D121" s="1" t="s">
        <v>82</v>
      </c>
      <c r="E121" s="1">
        <v>0</v>
      </c>
      <c r="F121" s="1">
        <v>0</v>
      </c>
      <c r="G121" s="63" t="s">
        <v>28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>
        <v>0</v>
      </c>
      <c r="AB121" s="75">
        <v>0</v>
      </c>
      <c r="AC121">
        <v>0</v>
      </c>
      <c r="AD121">
        <v>1</v>
      </c>
      <c r="AE121">
        <v>0</v>
      </c>
      <c r="AF121">
        <v>1</v>
      </c>
    </row>
    <row r="122" spans="2:32" x14ac:dyDescent="0.25">
      <c r="B122" t="s">
        <v>229</v>
      </c>
      <c r="C122" t="s">
        <v>89</v>
      </c>
      <c r="D122" s="1" t="s">
        <v>82</v>
      </c>
      <c r="E122" s="1">
        <v>0</v>
      </c>
      <c r="F122" s="1">
        <v>0</v>
      </c>
      <c r="G122" s="63" t="s">
        <v>28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>
        <v>0</v>
      </c>
      <c r="AB122" s="75">
        <v>0</v>
      </c>
      <c r="AC122">
        <v>0</v>
      </c>
      <c r="AD122">
        <v>0</v>
      </c>
      <c r="AE122">
        <v>0</v>
      </c>
      <c r="AF122">
        <v>0</v>
      </c>
    </row>
    <row r="123" spans="2:32" x14ac:dyDescent="0.25">
      <c r="B123" t="s">
        <v>229</v>
      </c>
      <c r="C123" t="s">
        <v>89</v>
      </c>
      <c r="D123" s="1" t="s">
        <v>84</v>
      </c>
      <c r="E123" s="1">
        <v>0</v>
      </c>
      <c r="F123" s="1">
        <v>0</v>
      </c>
      <c r="G123" s="63" t="s">
        <v>28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>
        <v>0</v>
      </c>
      <c r="AB123" s="75">
        <v>0</v>
      </c>
      <c r="AC123">
        <v>0</v>
      </c>
      <c r="AD123">
        <v>1</v>
      </c>
      <c r="AE123">
        <v>1</v>
      </c>
      <c r="AF123">
        <v>1</v>
      </c>
    </row>
    <row r="124" spans="2:32" x14ac:dyDescent="0.25">
      <c r="B124" t="s">
        <v>229</v>
      </c>
      <c r="C124" t="s">
        <v>89</v>
      </c>
      <c r="D124" s="1" t="s">
        <v>84</v>
      </c>
      <c r="E124" s="1">
        <v>0</v>
      </c>
      <c r="F124" s="1">
        <v>0</v>
      </c>
      <c r="G124" s="63" t="s">
        <v>28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>
        <v>0</v>
      </c>
      <c r="AB124" s="75">
        <v>0</v>
      </c>
      <c r="AC124">
        <v>0</v>
      </c>
      <c r="AD124">
        <v>0</v>
      </c>
      <c r="AE124">
        <v>0</v>
      </c>
      <c r="AF124">
        <v>1</v>
      </c>
    </row>
    <row r="125" spans="2:32" x14ac:dyDescent="0.25">
      <c r="B125" t="s">
        <v>229</v>
      </c>
      <c r="C125" t="s">
        <v>89</v>
      </c>
      <c r="D125" s="1" t="s">
        <v>88</v>
      </c>
      <c r="E125" s="1">
        <v>0</v>
      </c>
      <c r="F125" s="1">
        <v>0</v>
      </c>
      <c r="G125" s="63" t="s">
        <v>28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>
        <v>0</v>
      </c>
      <c r="AB125" s="75">
        <v>0</v>
      </c>
      <c r="AC125">
        <v>0</v>
      </c>
      <c r="AD125">
        <v>1</v>
      </c>
      <c r="AE125">
        <v>0</v>
      </c>
      <c r="AF125">
        <v>0</v>
      </c>
    </row>
    <row r="126" spans="2:32" x14ac:dyDescent="0.25">
      <c r="B126" t="s">
        <v>229</v>
      </c>
      <c r="C126" t="s">
        <v>89</v>
      </c>
      <c r="D126" s="1" t="s">
        <v>88</v>
      </c>
      <c r="E126" s="1">
        <v>0</v>
      </c>
      <c r="F126" s="1">
        <v>0</v>
      </c>
      <c r="G126" s="63" t="s">
        <v>28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>
        <v>0</v>
      </c>
      <c r="AB126" s="75">
        <v>0</v>
      </c>
      <c r="AC126">
        <v>0</v>
      </c>
      <c r="AD126">
        <v>0</v>
      </c>
      <c r="AE126">
        <v>0</v>
      </c>
      <c r="AF126">
        <v>1</v>
      </c>
    </row>
    <row r="127" spans="2:32" x14ac:dyDescent="0.25">
      <c r="B127" t="s">
        <v>229</v>
      </c>
      <c r="C127" t="s">
        <v>89</v>
      </c>
      <c r="D127" s="1" t="s">
        <v>92</v>
      </c>
      <c r="E127" s="1">
        <v>0</v>
      </c>
      <c r="F127" s="1">
        <v>0</v>
      </c>
      <c r="G127" s="63" t="s">
        <v>28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>
        <v>0</v>
      </c>
      <c r="AB127" s="75">
        <v>0</v>
      </c>
      <c r="AC127">
        <v>0</v>
      </c>
      <c r="AD127">
        <v>1</v>
      </c>
      <c r="AE127">
        <v>0</v>
      </c>
      <c r="AF127">
        <v>0</v>
      </c>
    </row>
    <row r="128" spans="2:32" x14ac:dyDescent="0.25">
      <c r="B128" t="s">
        <v>229</v>
      </c>
      <c r="C128" t="s">
        <v>89</v>
      </c>
      <c r="D128" s="1" t="s">
        <v>92</v>
      </c>
      <c r="E128" s="1">
        <v>0</v>
      </c>
      <c r="F128" s="1">
        <v>0</v>
      </c>
      <c r="G128" s="63" t="s">
        <v>28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>
        <v>0</v>
      </c>
      <c r="AB128" s="75">
        <v>0</v>
      </c>
      <c r="AC128">
        <v>0</v>
      </c>
      <c r="AD128">
        <v>0</v>
      </c>
      <c r="AE128">
        <v>0</v>
      </c>
      <c r="AF128">
        <v>1</v>
      </c>
    </row>
    <row r="129" spans="2:32" x14ac:dyDescent="0.25">
      <c r="B129" t="s">
        <v>229</v>
      </c>
      <c r="C129" t="s">
        <v>89</v>
      </c>
      <c r="D129" s="1" t="s">
        <v>93</v>
      </c>
      <c r="E129" s="1">
        <v>0</v>
      </c>
      <c r="F129" s="1">
        <v>0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>
        <v>0</v>
      </c>
      <c r="AB129" s="75">
        <v>0</v>
      </c>
      <c r="AC129">
        <v>0</v>
      </c>
      <c r="AD129">
        <v>1</v>
      </c>
      <c r="AE129">
        <v>0</v>
      </c>
      <c r="AF129">
        <v>0</v>
      </c>
    </row>
    <row r="130" spans="2:32" x14ac:dyDescent="0.25">
      <c r="B130" t="s">
        <v>229</v>
      </c>
      <c r="C130" t="s">
        <v>89</v>
      </c>
      <c r="D130" s="1" t="s">
        <v>93</v>
      </c>
      <c r="E130" s="1">
        <v>0</v>
      </c>
      <c r="F130" s="1">
        <v>0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>
        <v>0</v>
      </c>
      <c r="AB130" s="75">
        <v>0</v>
      </c>
      <c r="AC130">
        <v>0</v>
      </c>
      <c r="AD130">
        <v>0</v>
      </c>
      <c r="AE130">
        <v>0</v>
      </c>
      <c r="AF130">
        <v>1</v>
      </c>
    </row>
    <row r="131" spans="2:32" x14ac:dyDescent="0.25">
      <c r="B131" t="s">
        <v>229</v>
      </c>
      <c r="C131" t="s">
        <v>89</v>
      </c>
      <c r="D131" s="1" t="s">
        <v>90</v>
      </c>
      <c r="E131" s="1">
        <v>0</v>
      </c>
      <c r="F131" s="1">
        <v>0</v>
      </c>
      <c r="G131" s="63" t="s">
        <v>28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>
        <v>0</v>
      </c>
      <c r="AB131" s="75">
        <v>0</v>
      </c>
      <c r="AC131">
        <v>0</v>
      </c>
      <c r="AD131">
        <v>1</v>
      </c>
      <c r="AE131">
        <v>0</v>
      </c>
      <c r="AF131">
        <v>0</v>
      </c>
    </row>
    <row r="132" spans="2:32" x14ac:dyDescent="0.25">
      <c r="B132" t="s">
        <v>229</v>
      </c>
      <c r="C132" t="s">
        <v>89</v>
      </c>
      <c r="D132" s="1" t="s">
        <v>90</v>
      </c>
      <c r="E132" s="1">
        <v>0</v>
      </c>
      <c r="F132" s="1">
        <v>0</v>
      </c>
      <c r="G132" s="63" t="s">
        <v>28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>
        <v>0</v>
      </c>
      <c r="AB132" s="75">
        <v>0</v>
      </c>
      <c r="AC132">
        <v>0</v>
      </c>
      <c r="AD132">
        <v>0</v>
      </c>
      <c r="AE132">
        <v>0</v>
      </c>
      <c r="AF132">
        <v>0</v>
      </c>
    </row>
    <row r="133" spans="2:32" x14ac:dyDescent="0.25">
      <c r="B133" t="s">
        <v>229</v>
      </c>
      <c r="C133" t="s">
        <v>89</v>
      </c>
      <c r="D133" s="1" t="s">
        <v>91</v>
      </c>
      <c r="E133" s="1">
        <v>0</v>
      </c>
      <c r="F133" s="1">
        <v>0</v>
      </c>
      <c r="G133" s="63" t="s">
        <v>28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>
        <v>0</v>
      </c>
      <c r="AB133" s="75">
        <v>0</v>
      </c>
      <c r="AC133">
        <v>0</v>
      </c>
      <c r="AD133">
        <v>1</v>
      </c>
      <c r="AE133">
        <v>0</v>
      </c>
      <c r="AF133">
        <v>1</v>
      </c>
    </row>
    <row r="134" spans="2:32" x14ac:dyDescent="0.25">
      <c r="B134" t="s">
        <v>229</v>
      </c>
      <c r="C134" t="s">
        <v>89</v>
      </c>
      <c r="D134" s="1" t="s">
        <v>91</v>
      </c>
      <c r="E134" s="1">
        <v>0</v>
      </c>
      <c r="F134" s="1">
        <v>0</v>
      </c>
      <c r="G134" s="63" t="s">
        <v>28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>
        <v>0</v>
      </c>
      <c r="AB134" s="75">
        <v>0</v>
      </c>
      <c r="AC134">
        <v>0</v>
      </c>
      <c r="AD134">
        <v>0</v>
      </c>
      <c r="AE134">
        <v>0</v>
      </c>
      <c r="AF134">
        <v>0</v>
      </c>
    </row>
    <row r="135" spans="2:32" x14ac:dyDescent="0.25">
      <c r="B135" t="s">
        <v>229</v>
      </c>
      <c r="C135" t="s">
        <v>89</v>
      </c>
      <c r="D135" s="1" t="s">
        <v>85</v>
      </c>
      <c r="E135" s="1">
        <v>0</v>
      </c>
      <c r="F135" s="1">
        <v>0</v>
      </c>
      <c r="G135" s="63" t="s">
        <v>28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>
        <v>0</v>
      </c>
      <c r="AB135" s="75">
        <v>0</v>
      </c>
      <c r="AC135">
        <v>0</v>
      </c>
      <c r="AD135">
        <v>1</v>
      </c>
      <c r="AE135">
        <v>0</v>
      </c>
      <c r="AF135">
        <v>1</v>
      </c>
    </row>
    <row r="136" spans="2:32" x14ac:dyDescent="0.25">
      <c r="B136" t="s">
        <v>229</v>
      </c>
      <c r="C136" t="s">
        <v>89</v>
      </c>
      <c r="D136" s="1" t="s">
        <v>85</v>
      </c>
      <c r="E136" s="1">
        <v>0</v>
      </c>
      <c r="F136" s="1">
        <v>0</v>
      </c>
      <c r="G136" s="63" t="s">
        <v>28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>
        <v>0</v>
      </c>
      <c r="AB136" s="75">
        <v>0</v>
      </c>
      <c r="AC136">
        <v>0</v>
      </c>
      <c r="AD136">
        <v>0</v>
      </c>
      <c r="AE136">
        <v>0</v>
      </c>
      <c r="AF136">
        <v>0</v>
      </c>
    </row>
    <row r="137" spans="2:32" x14ac:dyDescent="0.25">
      <c r="B137" t="s">
        <v>229</v>
      </c>
      <c r="C137" t="s">
        <v>89</v>
      </c>
      <c r="D137" s="1" t="s">
        <v>89</v>
      </c>
      <c r="E137" s="1">
        <v>0</v>
      </c>
      <c r="F137" s="1">
        <v>0</v>
      </c>
      <c r="G137" s="63">
        <v>0</v>
      </c>
      <c r="H137" s="63">
        <v>66464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>
        <v>1</v>
      </c>
      <c r="AD137">
        <v>1</v>
      </c>
      <c r="AE137">
        <v>1</v>
      </c>
      <c r="AF137">
        <v>1</v>
      </c>
    </row>
    <row r="138" spans="2:32" x14ac:dyDescent="0.25">
      <c r="B138" t="s">
        <v>229</v>
      </c>
      <c r="C138" t="s">
        <v>89</v>
      </c>
      <c r="D138" s="1" t="s">
        <v>92</v>
      </c>
      <c r="E138" s="1">
        <v>0</v>
      </c>
      <c r="F138" s="1">
        <v>0</v>
      </c>
      <c r="G138" s="63" t="s">
        <v>28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>
        <v>0</v>
      </c>
      <c r="AD138">
        <v>1</v>
      </c>
      <c r="AE138">
        <v>0</v>
      </c>
      <c r="AF138">
        <v>1</v>
      </c>
    </row>
    <row r="139" spans="2:32" x14ac:dyDescent="0.25">
      <c r="B139" t="s">
        <v>229</v>
      </c>
      <c r="C139" t="s">
        <v>89</v>
      </c>
      <c r="D139" s="1" t="s">
        <v>92</v>
      </c>
      <c r="E139" s="1">
        <v>0</v>
      </c>
      <c r="F139" s="1">
        <v>0</v>
      </c>
      <c r="G139" s="63" t="s">
        <v>28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>
        <v>0</v>
      </c>
      <c r="AD139">
        <v>0</v>
      </c>
      <c r="AE139">
        <v>0</v>
      </c>
      <c r="AF139">
        <v>0</v>
      </c>
    </row>
    <row r="140" spans="2:32" x14ac:dyDescent="0.25">
      <c r="B140" t="s">
        <v>229</v>
      </c>
      <c r="C140" t="s">
        <v>89</v>
      </c>
      <c r="D140" s="1" t="s">
        <v>93</v>
      </c>
      <c r="E140" s="1">
        <v>0</v>
      </c>
      <c r="F140" s="1">
        <v>0</v>
      </c>
      <c r="G140" s="63">
        <v>0</v>
      </c>
      <c r="H140" s="63">
        <v>66464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>
        <v>0</v>
      </c>
      <c r="AD140">
        <v>1</v>
      </c>
      <c r="AE140">
        <v>0</v>
      </c>
      <c r="AF140">
        <v>1</v>
      </c>
    </row>
    <row r="141" spans="2:32" x14ac:dyDescent="0.25">
      <c r="B141" t="s">
        <v>229</v>
      </c>
      <c r="C141" t="s">
        <v>89</v>
      </c>
      <c r="D141" s="1" t="s">
        <v>93</v>
      </c>
      <c r="E141" s="1">
        <v>16548</v>
      </c>
      <c r="F141" s="1">
        <v>0</v>
      </c>
      <c r="G141" s="63">
        <v>0</v>
      </c>
      <c r="H141" s="63">
        <v>66464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>
        <v>0</v>
      </c>
      <c r="AD141">
        <v>0</v>
      </c>
      <c r="AE141">
        <v>0</v>
      </c>
      <c r="AF141">
        <v>0</v>
      </c>
    </row>
    <row r="142" spans="2:32" x14ac:dyDescent="0.25">
      <c r="B142" t="s">
        <v>229</v>
      </c>
      <c r="C142" t="s">
        <v>89</v>
      </c>
      <c r="D142" s="1" t="s">
        <v>90</v>
      </c>
      <c r="E142" s="1">
        <v>0</v>
      </c>
      <c r="F142" s="1">
        <v>0</v>
      </c>
      <c r="G142" s="63" t="s">
        <v>28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>
        <v>0</v>
      </c>
      <c r="AD142">
        <v>1</v>
      </c>
      <c r="AE142">
        <v>0</v>
      </c>
      <c r="AF142">
        <v>1</v>
      </c>
    </row>
    <row r="143" spans="2:32" x14ac:dyDescent="0.25">
      <c r="B143" t="s">
        <v>229</v>
      </c>
      <c r="C143" t="s">
        <v>89</v>
      </c>
      <c r="D143" s="1" t="s">
        <v>90</v>
      </c>
      <c r="E143" s="1">
        <v>0</v>
      </c>
      <c r="F143" s="1">
        <v>0</v>
      </c>
      <c r="G143" s="63" t="s">
        <v>28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>
        <v>0</v>
      </c>
      <c r="AD143">
        <v>0</v>
      </c>
      <c r="AE143">
        <v>0</v>
      </c>
      <c r="AF143">
        <v>0</v>
      </c>
    </row>
    <row r="144" spans="2:32" x14ac:dyDescent="0.25">
      <c r="B144" t="s">
        <v>229</v>
      </c>
      <c r="C144" t="s">
        <v>89</v>
      </c>
      <c r="D144" s="1" t="s">
        <v>91</v>
      </c>
      <c r="E144" s="1">
        <v>0</v>
      </c>
      <c r="F144" s="1">
        <v>0</v>
      </c>
      <c r="G144" s="63" t="s">
        <v>28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>
        <v>0</v>
      </c>
      <c r="AD144">
        <v>1</v>
      </c>
      <c r="AE144">
        <v>0</v>
      </c>
      <c r="AF144">
        <v>1</v>
      </c>
    </row>
    <row r="145" spans="2:32" x14ac:dyDescent="0.25">
      <c r="B145" t="s">
        <v>229</v>
      </c>
      <c r="C145" t="s">
        <v>89</v>
      </c>
      <c r="D145" s="1" t="s">
        <v>91</v>
      </c>
      <c r="E145" s="1">
        <v>0</v>
      </c>
      <c r="F145" s="1">
        <v>0</v>
      </c>
      <c r="G145" s="63" t="s">
        <v>28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>
        <v>0</v>
      </c>
      <c r="AD145">
        <v>0</v>
      </c>
      <c r="AE145">
        <v>0</v>
      </c>
      <c r="AF145">
        <v>0</v>
      </c>
    </row>
  </sheetData>
  <mergeCells count="28"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5"/>
  <sheetViews>
    <sheetView topLeftCell="H22" workbookViewId="0">
      <selection activeCell="F13" sqref="F13"/>
    </sheetView>
  </sheetViews>
  <sheetFormatPr defaultRowHeight="15" x14ac:dyDescent="0.25"/>
  <cols>
    <col min="2" max="2" width="2" hidden="1" customWidth="1"/>
    <col min="3" max="3" width="16.5703125" customWidth="1"/>
    <col min="4" max="4" width="20.85546875" customWidth="1"/>
    <col min="5" max="5" width="25.28515625" bestFit="1" customWidth="1"/>
    <col min="6" max="33" width="9.140625" style="7"/>
    <col min="34" max="34" width="12.28515625" style="7" customWidth="1"/>
    <col min="35" max="35" width="4.85546875" customWidth="1"/>
    <col min="36" max="36" width="5.140625" customWidth="1"/>
    <col min="37" max="37" width="5.7109375" customWidth="1"/>
    <col min="38" max="38" width="5.42578125" customWidth="1"/>
    <col min="39" max="39" width="6.5703125" customWidth="1"/>
    <col min="41" max="41" width="6.140625" customWidth="1"/>
    <col min="42" max="42" width="3" bestFit="1" customWidth="1"/>
    <col min="43" max="43" width="5.85546875" customWidth="1"/>
    <col min="44" max="44" width="6.85546875" bestFit="1" customWidth="1"/>
    <col min="45" max="45" width="10.5703125" bestFit="1" customWidth="1"/>
  </cols>
  <sheetData>
    <row r="1" spans="2:45" x14ac:dyDescent="0.25">
      <c r="G1" s="148" t="s">
        <v>138</v>
      </c>
      <c r="H1" s="148"/>
      <c r="I1" s="148"/>
      <c r="J1" s="148"/>
      <c r="K1" s="148"/>
      <c r="L1" s="148"/>
      <c r="M1" s="34"/>
      <c r="N1" s="34"/>
    </row>
    <row r="2" spans="2:45" x14ac:dyDescent="0.25">
      <c r="G2" s="148"/>
      <c r="H2" s="148"/>
      <c r="I2" s="148"/>
      <c r="J2" s="148"/>
      <c r="K2" s="148"/>
      <c r="L2" s="148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45" t="s">
        <v>103</v>
      </c>
      <c r="G6" s="145"/>
      <c r="H6" s="145"/>
      <c r="AS6" s="35"/>
    </row>
    <row r="7" spans="2:45" x14ac:dyDescent="0.25">
      <c r="I7" s="7" t="s">
        <v>26</v>
      </c>
      <c r="J7" s="7" t="s">
        <v>26</v>
      </c>
      <c r="K7" s="7" t="s">
        <v>26</v>
      </c>
      <c r="L7" s="7" t="s">
        <v>26</v>
      </c>
      <c r="M7" s="7" t="s">
        <v>26</v>
      </c>
      <c r="N7" s="7" t="s">
        <v>26</v>
      </c>
      <c r="O7" s="7" t="s">
        <v>26</v>
      </c>
      <c r="P7" s="7" t="s">
        <v>26</v>
      </c>
      <c r="Q7" s="7" t="s">
        <v>26</v>
      </c>
      <c r="R7" s="7" t="s">
        <v>26</v>
      </c>
      <c r="S7" s="7" t="s">
        <v>26</v>
      </c>
      <c r="T7" s="7" t="s">
        <v>26</v>
      </c>
      <c r="U7" s="7" t="s">
        <v>26</v>
      </c>
      <c r="V7" s="7" t="s">
        <v>27</v>
      </c>
      <c r="W7" s="7" t="s">
        <v>27</v>
      </c>
      <c r="X7" s="7" t="s">
        <v>27</v>
      </c>
      <c r="Y7" s="7" t="s">
        <v>27</v>
      </c>
      <c r="Z7" s="7" t="s">
        <v>27</v>
      </c>
      <c r="AA7" s="7" t="s">
        <v>27</v>
      </c>
      <c r="AB7" s="7" t="s">
        <v>27</v>
      </c>
      <c r="AC7" s="7" t="s">
        <v>27</v>
      </c>
      <c r="AD7" s="7" t="s">
        <v>27</v>
      </c>
      <c r="AE7" s="7" t="s">
        <v>27</v>
      </c>
      <c r="AF7" s="7" t="s">
        <v>27</v>
      </c>
      <c r="AG7" s="7" t="s">
        <v>27</v>
      </c>
      <c r="AH7" s="7" t="s">
        <v>27</v>
      </c>
    </row>
    <row r="8" spans="2:45" x14ac:dyDescent="0.25">
      <c r="I8" s="7" t="s">
        <v>94</v>
      </c>
      <c r="J8" s="7" t="s">
        <v>0</v>
      </c>
      <c r="K8" s="7" t="s">
        <v>95</v>
      </c>
      <c r="L8" s="7" t="s">
        <v>96</v>
      </c>
      <c r="M8" s="7" t="s">
        <v>97</v>
      </c>
      <c r="N8" s="7" t="s">
        <v>1</v>
      </c>
      <c r="O8" s="7" t="s">
        <v>98</v>
      </c>
      <c r="P8" s="7" t="s">
        <v>2</v>
      </c>
      <c r="Q8" s="7" t="s">
        <v>99</v>
      </c>
      <c r="R8" s="7" t="s">
        <v>3</v>
      </c>
      <c r="S8" s="7" t="s">
        <v>100</v>
      </c>
      <c r="T8" s="7" t="s">
        <v>101</v>
      </c>
      <c r="U8" s="7" t="s">
        <v>102</v>
      </c>
      <c r="V8" s="7" t="s">
        <v>94</v>
      </c>
      <c r="W8" s="7" t="s">
        <v>0</v>
      </c>
      <c r="X8" s="7" t="s">
        <v>95</v>
      </c>
      <c r="Y8" s="7" t="s">
        <v>96</v>
      </c>
      <c r="Z8" s="7" t="s">
        <v>97</v>
      </c>
      <c r="AA8" s="7" t="s">
        <v>1</v>
      </c>
      <c r="AB8" s="7" t="s">
        <v>98</v>
      </c>
      <c r="AC8" s="7" t="s">
        <v>2</v>
      </c>
      <c r="AD8" s="7" t="s">
        <v>99</v>
      </c>
      <c r="AE8" s="7" t="s">
        <v>3</v>
      </c>
      <c r="AF8" s="7" t="s">
        <v>100</v>
      </c>
      <c r="AG8" s="7" t="s">
        <v>101</v>
      </c>
      <c r="AH8" s="7" t="s">
        <v>102</v>
      </c>
    </row>
    <row r="9" spans="2:45" x14ac:dyDescent="0.25">
      <c r="B9" t="s">
        <v>28</v>
      </c>
      <c r="C9" t="s">
        <v>28</v>
      </c>
      <c r="D9" t="s">
        <v>28</v>
      </c>
      <c r="E9" t="s">
        <v>28</v>
      </c>
      <c r="F9" s="7">
        <v>0</v>
      </c>
      <c r="G9" s="7">
        <v>0</v>
      </c>
      <c r="H9" s="7">
        <v>0</v>
      </c>
      <c r="I9" s="7">
        <v>0</v>
      </c>
      <c r="J9" s="7">
        <v>160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85385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>
        <v>2</v>
      </c>
      <c r="AJ9">
        <v>2</v>
      </c>
      <c r="AK9">
        <v>13</v>
      </c>
      <c r="AL9">
        <v>1</v>
      </c>
      <c r="AM9">
        <v>1</v>
      </c>
      <c r="AN9">
        <v>1</v>
      </c>
    </row>
    <row r="10" spans="2:45" x14ac:dyDescent="0.25">
      <c r="B10" t="s">
        <v>29</v>
      </c>
      <c r="C10" t="s">
        <v>119</v>
      </c>
      <c r="D10" t="s">
        <v>28</v>
      </c>
      <c r="E10" t="s">
        <v>28</v>
      </c>
      <c r="F10" s="7">
        <v>0</v>
      </c>
      <c r="G10" s="7">
        <v>0</v>
      </c>
      <c r="H10" s="7">
        <v>0</v>
      </c>
      <c r="I10" s="7">
        <v>0</v>
      </c>
      <c r="J10" s="7">
        <v>160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80000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>
        <v>1</v>
      </c>
      <c r="AJ10">
        <v>2</v>
      </c>
      <c r="AK10">
        <v>1</v>
      </c>
      <c r="AL10">
        <v>0</v>
      </c>
      <c r="AM10">
        <v>1</v>
      </c>
      <c r="AN10">
        <v>1</v>
      </c>
    </row>
    <row r="11" spans="2:45" x14ac:dyDescent="0.25">
      <c r="B11" t="s">
        <v>29</v>
      </c>
      <c r="C11" t="s">
        <v>32</v>
      </c>
      <c r="D11" t="s">
        <v>28</v>
      </c>
      <c r="E11" t="s">
        <v>28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>
        <v>1</v>
      </c>
      <c r="AJ11">
        <v>2</v>
      </c>
      <c r="AK11">
        <v>2</v>
      </c>
      <c r="AL11">
        <v>0</v>
      </c>
      <c r="AM11">
        <v>1</v>
      </c>
      <c r="AN11">
        <v>1</v>
      </c>
    </row>
    <row r="12" spans="2:45" x14ac:dyDescent="0.25">
      <c r="B12" t="s">
        <v>29</v>
      </c>
      <c r="C12" t="s">
        <v>34</v>
      </c>
      <c r="D12" t="s">
        <v>28</v>
      </c>
      <c r="E12" t="s">
        <v>28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222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>
        <v>1</v>
      </c>
      <c r="AJ12">
        <v>2</v>
      </c>
      <c r="AK12">
        <v>3</v>
      </c>
      <c r="AL12">
        <v>0</v>
      </c>
      <c r="AM12">
        <v>1</v>
      </c>
      <c r="AN12">
        <v>1</v>
      </c>
    </row>
    <row r="13" spans="2:45" x14ac:dyDescent="0.25">
      <c r="B13" t="s">
        <v>29</v>
      </c>
      <c r="C13" t="s">
        <v>38</v>
      </c>
      <c r="D13" t="s">
        <v>28</v>
      </c>
      <c r="E13" t="s">
        <v>28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>
        <v>1</v>
      </c>
      <c r="AJ13">
        <v>2</v>
      </c>
      <c r="AK13">
        <v>4</v>
      </c>
      <c r="AL13">
        <v>0</v>
      </c>
      <c r="AM13">
        <v>1</v>
      </c>
      <c r="AN13">
        <v>1</v>
      </c>
    </row>
    <row r="14" spans="2:45" x14ac:dyDescent="0.25">
      <c r="B14" t="s">
        <v>29</v>
      </c>
      <c r="C14" t="s">
        <v>28</v>
      </c>
      <c r="D14" t="s">
        <v>28</v>
      </c>
      <c r="E14" t="s">
        <v>28</v>
      </c>
      <c r="F14" s="7">
        <v>0</v>
      </c>
      <c r="G14" s="7">
        <v>0</v>
      </c>
      <c r="H14" s="7">
        <v>0</v>
      </c>
      <c r="I14" s="7">
        <v>0</v>
      </c>
      <c r="J14" s="7">
        <v>160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80222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>
        <v>1</v>
      </c>
      <c r="AJ14">
        <v>2</v>
      </c>
      <c r="AK14">
        <v>4</v>
      </c>
      <c r="AL14">
        <v>0</v>
      </c>
      <c r="AM14">
        <v>1</v>
      </c>
      <c r="AN14">
        <v>1</v>
      </c>
    </row>
    <row r="15" spans="2:45" x14ac:dyDescent="0.25">
      <c r="B15" t="s">
        <v>29</v>
      </c>
      <c r="C15" t="s">
        <v>119</v>
      </c>
      <c r="D15" t="s">
        <v>4</v>
      </c>
      <c r="E15" t="s">
        <v>4</v>
      </c>
      <c r="F15" s="7">
        <v>0</v>
      </c>
      <c r="G15" s="7">
        <v>0</v>
      </c>
      <c r="H15" s="7">
        <v>0</v>
      </c>
      <c r="I15" s="7">
        <v>0</v>
      </c>
      <c r="J15" s="7">
        <v>160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80000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>
        <v>1</v>
      </c>
      <c r="AJ15">
        <v>2</v>
      </c>
      <c r="AK15">
        <v>1</v>
      </c>
      <c r="AL15">
        <v>0</v>
      </c>
      <c r="AM15">
        <v>0</v>
      </c>
      <c r="AN15">
        <v>1</v>
      </c>
    </row>
    <row r="16" spans="2:45" x14ac:dyDescent="0.25">
      <c r="B16" t="s">
        <v>29</v>
      </c>
      <c r="C16" t="s">
        <v>119</v>
      </c>
      <c r="D16" t="s">
        <v>4</v>
      </c>
      <c r="E16" t="s">
        <v>31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>
        <v>1</v>
      </c>
      <c r="AJ16">
        <v>2</v>
      </c>
      <c r="AK16">
        <v>1</v>
      </c>
      <c r="AL16">
        <v>0</v>
      </c>
      <c r="AM16">
        <v>0</v>
      </c>
      <c r="AN16">
        <v>0</v>
      </c>
    </row>
    <row r="17" spans="2:40" x14ac:dyDescent="0.25">
      <c r="B17" t="s">
        <v>29</v>
      </c>
      <c r="C17" t="s">
        <v>119</v>
      </c>
      <c r="D17" t="s">
        <v>4</v>
      </c>
      <c r="E17" t="s">
        <v>30</v>
      </c>
      <c r="F17" s="7">
        <v>0</v>
      </c>
      <c r="G17" s="7">
        <v>0</v>
      </c>
      <c r="H17" s="7">
        <v>0</v>
      </c>
      <c r="I17" s="7">
        <v>0</v>
      </c>
      <c r="J17" s="7">
        <v>160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60000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>
        <v>1</v>
      </c>
      <c r="AJ17">
        <v>2</v>
      </c>
      <c r="AK17">
        <v>1</v>
      </c>
      <c r="AL17">
        <v>0</v>
      </c>
      <c r="AM17">
        <v>0</v>
      </c>
      <c r="AN17">
        <v>0</v>
      </c>
    </row>
    <row r="18" spans="2:40" x14ac:dyDescent="0.25">
      <c r="B18" t="s">
        <v>29</v>
      </c>
      <c r="C18" t="s">
        <v>119</v>
      </c>
      <c r="D18" t="s">
        <v>4</v>
      </c>
      <c r="E18" t="s">
        <v>228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20000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>
        <v>1</v>
      </c>
      <c r="AJ18">
        <v>2</v>
      </c>
      <c r="AK18">
        <v>1</v>
      </c>
      <c r="AL18">
        <v>0</v>
      </c>
      <c r="AM18">
        <v>0</v>
      </c>
      <c r="AN18">
        <v>0</v>
      </c>
    </row>
    <row r="19" spans="2:40" x14ac:dyDescent="0.25">
      <c r="B19" t="s">
        <v>29</v>
      </c>
      <c r="C19" t="s">
        <v>32</v>
      </c>
      <c r="D19" t="s">
        <v>32</v>
      </c>
      <c r="E19" t="s">
        <v>32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>
        <v>1</v>
      </c>
      <c r="AJ19">
        <v>2</v>
      </c>
      <c r="AK19">
        <v>2</v>
      </c>
      <c r="AL19">
        <v>0</v>
      </c>
      <c r="AM19">
        <v>0</v>
      </c>
      <c r="AN19">
        <v>1</v>
      </c>
    </row>
    <row r="20" spans="2:40" x14ac:dyDescent="0.25">
      <c r="B20" t="s">
        <v>29</v>
      </c>
      <c r="C20" t="s">
        <v>32</v>
      </c>
      <c r="D20" t="s">
        <v>32</v>
      </c>
      <c r="E20" t="s">
        <v>330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>
        <v>1</v>
      </c>
      <c r="AJ20">
        <v>2</v>
      </c>
      <c r="AK20">
        <v>2</v>
      </c>
      <c r="AL20">
        <v>0</v>
      </c>
      <c r="AM20">
        <v>0</v>
      </c>
      <c r="AN20">
        <v>0</v>
      </c>
    </row>
    <row r="21" spans="2:40" x14ac:dyDescent="0.25">
      <c r="B21" t="s">
        <v>29</v>
      </c>
      <c r="C21" t="s">
        <v>32</v>
      </c>
      <c r="D21" t="s">
        <v>32</v>
      </c>
      <c r="E21" t="s">
        <v>33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>
        <v>1</v>
      </c>
      <c r="AJ21">
        <v>2</v>
      </c>
      <c r="AK21">
        <v>2</v>
      </c>
      <c r="AL21">
        <v>0</v>
      </c>
      <c r="AM21">
        <v>0</v>
      </c>
      <c r="AN21">
        <v>0</v>
      </c>
    </row>
    <row r="22" spans="2:40" x14ac:dyDescent="0.25">
      <c r="B22" t="s">
        <v>29</v>
      </c>
      <c r="C22" t="s">
        <v>34</v>
      </c>
      <c r="D22" t="s">
        <v>34</v>
      </c>
      <c r="E22" t="s">
        <v>34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222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>
        <v>1</v>
      </c>
      <c r="AJ22">
        <v>2</v>
      </c>
      <c r="AK22">
        <v>3</v>
      </c>
      <c r="AL22">
        <v>0</v>
      </c>
      <c r="AM22">
        <v>0</v>
      </c>
      <c r="AN22">
        <v>1</v>
      </c>
    </row>
    <row r="23" spans="2:40" x14ac:dyDescent="0.25">
      <c r="B23" t="s">
        <v>29</v>
      </c>
      <c r="C23" t="s">
        <v>34</v>
      </c>
      <c r="D23" t="s">
        <v>34</v>
      </c>
      <c r="E23" t="s">
        <v>36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222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>
        <v>1</v>
      </c>
      <c r="AJ23">
        <v>2</v>
      </c>
      <c r="AK23">
        <v>3</v>
      </c>
      <c r="AL23">
        <v>0</v>
      </c>
      <c r="AM23">
        <v>0</v>
      </c>
      <c r="AN23">
        <v>0</v>
      </c>
    </row>
    <row r="24" spans="2:40" x14ac:dyDescent="0.25">
      <c r="B24" t="s">
        <v>29</v>
      </c>
      <c r="C24" t="s">
        <v>34</v>
      </c>
      <c r="D24" t="s">
        <v>34</v>
      </c>
      <c r="E24" t="s">
        <v>37</v>
      </c>
      <c r="F24" s="147">
        <v>0</v>
      </c>
      <c r="G24" s="147">
        <v>0</v>
      </c>
      <c r="H24" s="14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>
        <v>1</v>
      </c>
      <c r="AJ24">
        <v>2</v>
      </c>
      <c r="AK24">
        <v>3</v>
      </c>
      <c r="AL24">
        <v>0</v>
      </c>
      <c r="AM24">
        <v>0</v>
      </c>
      <c r="AN24">
        <v>0</v>
      </c>
    </row>
    <row r="25" spans="2:40" x14ac:dyDescent="0.25">
      <c r="B25" t="s">
        <v>29</v>
      </c>
      <c r="C25" t="s">
        <v>34</v>
      </c>
      <c r="D25" t="s">
        <v>34</v>
      </c>
      <c r="E25" t="s">
        <v>35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>
        <v>1</v>
      </c>
      <c r="AJ25">
        <v>2</v>
      </c>
      <c r="AK25">
        <v>3</v>
      </c>
      <c r="AL25">
        <v>0</v>
      </c>
      <c r="AM25">
        <v>0</v>
      </c>
      <c r="AN25">
        <v>0</v>
      </c>
    </row>
    <row r="26" spans="2:40" x14ac:dyDescent="0.25">
      <c r="B26" t="s">
        <v>29</v>
      </c>
      <c r="C26" t="s">
        <v>38</v>
      </c>
      <c r="D26" t="s">
        <v>38</v>
      </c>
      <c r="E26" t="s">
        <v>38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>
        <v>1</v>
      </c>
      <c r="AJ26">
        <v>2</v>
      </c>
      <c r="AK26">
        <v>4</v>
      </c>
      <c r="AL26">
        <v>0</v>
      </c>
      <c r="AM26">
        <v>0</v>
      </c>
      <c r="AN26">
        <v>1</v>
      </c>
    </row>
    <row r="27" spans="2:40" x14ac:dyDescent="0.25">
      <c r="B27" t="s">
        <v>29</v>
      </c>
      <c r="C27" t="s">
        <v>38</v>
      </c>
      <c r="D27" t="s">
        <v>38</v>
      </c>
      <c r="E27" t="s">
        <v>40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>
        <v>1</v>
      </c>
      <c r="AJ27">
        <v>2</v>
      </c>
      <c r="AK27">
        <v>4</v>
      </c>
      <c r="AL27">
        <v>0</v>
      </c>
      <c r="AM27">
        <v>0</v>
      </c>
      <c r="AN27">
        <v>0</v>
      </c>
    </row>
    <row r="28" spans="2:40" x14ac:dyDescent="0.25">
      <c r="B28" t="s">
        <v>29</v>
      </c>
      <c r="C28" t="s">
        <v>38</v>
      </c>
      <c r="D28" t="s">
        <v>38</v>
      </c>
      <c r="E28" t="s">
        <v>39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>
        <v>1</v>
      </c>
      <c r="AJ28">
        <v>2</v>
      </c>
      <c r="AK28">
        <v>4</v>
      </c>
      <c r="AL28">
        <v>0</v>
      </c>
      <c r="AM28">
        <v>0</v>
      </c>
      <c r="AN28">
        <v>0</v>
      </c>
    </row>
    <row r="29" spans="2:40" x14ac:dyDescent="0.25">
      <c r="B29" t="s">
        <v>229</v>
      </c>
      <c r="C29" t="s">
        <v>41</v>
      </c>
      <c r="D29" t="s">
        <v>28</v>
      </c>
      <c r="E29" t="s">
        <v>28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5099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>
        <v>2</v>
      </c>
      <c r="AJ29">
        <v>1</v>
      </c>
      <c r="AK29">
        <v>8</v>
      </c>
      <c r="AL29">
        <v>0</v>
      </c>
      <c r="AM29">
        <v>1</v>
      </c>
      <c r="AN29">
        <v>1</v>
      </c>
    </row>
    <row r="30" spans="2:40" x14ac:dyDescent="0.25">
      <c r="B30" t="s">
        <v>229</v>
      </c>
      <c r="C30" t="s">
        <v>28</v>
      </c>
      <c r="D30" t="s">
        <v>28</v>
      </c>
      <c r="E30" t="s">
        <v>28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5163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>
        <v>2</v>
      </c>
      <c r="AJ30">
        <v>2</v>
      </c>
      <c r="AK30">
        <v>13</v>
      </c>
      <c r="AL30">
        <v>0</v>
      </c>
      <c r="AM30">
        <v>1</v>
      </c>
      <c r="AN30">
        <v>1</v>
      </c>
    </row>
    <row r="31" spans="2:40" x14ac:dyDescent="0.25">
      <c r="B31" t="s">
        <v>229</v>
      </c>
      <c r="C31" t="s">
        <v>69</v>
      </c>
      <c r="D31" t="s">
        <v>28</v>
      </c>
      <c r="E31" t="s">
        <v>28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64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>
        <v>2</v>
      </c>
      <c r="AJ31">
        <v>2</v>
      </c>
      <c r="AK31">
        <v>13</v>
      </c>
      <c r="AL31">
        <v>0</v>
      </c>
      <c r="AM31">
        <v>1</v>
      </c>
      <c r="AN31">
        <v>1</v>
      </c>
    </row>
    <row r="32" spans="2:40" x14ac:dyDescent="0.25">
      <c r="B32" t="s">
        <v>229</v>
      </c>
      <c r="C32" t="s">
        <v>41</v>
      </c>
      <c r="D32" t="s">
        <v>42</v>
      </c>
      <c r="E32" t="s">
        <v>42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99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>
        <v>2</v>
      </c>
      <c r="AJ32">
        <v>1</v>
      </c>
      <c r="AK32">
        <v>5</v>
      </c>
      <c r="AL32">
        <v>0</v>
      </c>
      <c r="AM32">
        <v>0</v>
      </c>
      <c r="AN32">
        <v>1</v>
      </c>
    </row>
    <row r="33" spans="2:40" x14ac:dyDescent="0.25">
      <c r="B33" t="s">
        <v>229</v>
      </c>
      <c r="C33" t="s">
        <v>41</v>
      </c>
      <c r="D33" t="s">
        <v>42</v>
      </c>
      <c r="E33" t="s">
        <v>51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>
        <v>2</v>
      </c>
      <c r="AJ33">
        <v>1</v>
      </c>
      <c r="AK33">
        <v>5</v>
      </c>
      <c r="AL33">
        <v>0</v>
      </c>
      <c r="AM33">
        <v>0</v>
      </c>
      <c r="AN33">
        <v>0</v>
      </c>
    </row>
    <row r="34" spans="2:40" x14ac:dyDescent="0.25">
      <c r="B34" t="s">
        <v>229</v>
      </c>
      <c r="C34" t="s">
        <v>41</v>
      </c>
      <c r="D34" t="s">
        <v>42</v>
      </c>
      <c r="E34" t="s">
        <v>44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>
        <v>2</v>
      </c>
      <c r="AJ34">
        <v>1</v>
      </c>
      <c r="AK34">
        <v>5</v>
      </c>
      <c r="AL34">
        <v>0</v>
      </c>
      <c r="AM34">
        <v>0</v>
      </c>
      <c r="AN34">
        <v>0</v>
      </c>
    </row>
    <row r="35" spans="2:40" x14ac:dyDescent="0.25">
      <c r="B35" t="s">
        <v>229</v>
      </c>
      <c r="C35" t="s">
        <v>41</v>
      </c>
      <c r="D35" t="s">
        <v>42</v>
      </c>
      <c r="E35" t="s">
        <v>43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>
        <v>2</v>
      </c>
      <c r="AJ35">
        <v>1</v>
      </c>
      <c r="AK35">
        <v>5</v>
      </c>
      <c r="AL35">
        <v>0</v>
      </c>
      <c r="AM35">
        <v>0</v>
      </c>
      <c r="AN35">
        <v>0</v>
      </c>
    </row>
    <row r="36" spans="2:40" x14ac:dyDescent="0.25">
      <c r="B36" t="s">
        <v>229</v>
      </c>
      <c r="C36" t="s">
        <v>41</v>
      </c>
      <c r="D36" t="s">
        <v>42</v>
      </c>
      <c r="E36" t="s">
        <v>49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99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>
        <v>2</v>
      </c>
      <c r="AJ36">
        <v>1</v>
      </c>
      <c r="AK36">
        <v>5</v>
      </c>
      <c r="AL36">
        <v>0</v>
      </c>
      <c r="AM36">
        <v>0</v>
      </c>
      <c r="AN36">
        <v>0</v>
      </c>
    </row>
    <row r="37" spans="2:40" x14ac:dyDescent="0.25">
      <c r="B37" t="s">
        <v>229</v>
      </c>
      <c r="C37" t="s">
        <v>41</v>
      </c>
      <c r="D37" t="s">
        <v>42</v>
      </c>
      <c r="E37" t="s">
        <v>48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>
        <v>2</v>
      </c>
      <c r="AJ37">
        <v>1</v>
      </c>
      <c r="AK37">
        <v>5</v>
      </c>
      <c r="AL37">
        <v>0</v>
      </c>
      <c r="AM37">
        <v>0</v>
      </c>
      <c r="AN37">
        <v>0</v>
      </c>
    </row>
    <row r="38" spans="2:40" x14ac:dyDescent="0.25">
      <c r="B38" t="s">
        <v>229</v>
      </c>
      <c r="C38" t="s">
        <v>41</v>
      </c>
      <c r="D38" t="s">
        <v>42</v>
      </c>
      <c r="E38" t="s">
        <v>47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>
        <v>2</v>
      </c>
      <c r="AJ38">
        <v>1</v>
      </c>
      <c r="AK38">
        <v>5</v>
      </c>
      <c r="AL38">
        <v>0</v>
      </c>
      <c r="AM38">
        <v>0</v>
      </c>
      <c r="AN38">
        <v>0</v>
      </c>
    </row>
    <row r="39" spans="2:40" x14ac:dyDescent="0.25">
      <c r="B39" t="s">
        <v>229</v>
      </c>
      <c r="C39" t="s">
        <v>41</v>
      </c>
      <c r="D39" t="s">
        <v>42</v>
      </c>
      <c r="E39" t="s">
        <v>52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>
        <v>2</v>
      </c>
      <c r="AJ39">
        <v>1</v>
      </c>
      <c r="AK39">
        <v>5</v>
      </c>
      <c r="AL39">
        <v>0</v>
      </c>
      <c r="AM39">
        <v>0</v>
      </c>
      <c r="AN39">
        <v>0</v>
      </c>
    </row>
    <row r="40" spans="2:40" x14ac:dyDescent="0.25">
      <c r="B40" t="s">
        <v>229</v>
      </c>
      <c r="C40" t="s">
        <v>41</v>
      </c>
      <c r="D40" t="s">
        <v>42</v>
      </c>
      <c r="E40" t="s">
        <v>50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>
        <v>2</v>
      </c>
      <c r="AJ40">
        <v>1</v>
      </c>
      <c r="AK40">
        <v>5</v>
      </c>
      <c r="AL40">
        <v>0</v>
      </c>
      <c r="AM40">
        <v>0</v>
      </c>
      <c r="AN40">
        <v>0</v>
      </c>
    </row>
    <row r="41" spans="2:40" x14ac:dyDescent="0.25">
      <c r="B41" t="s">
        <v>229</v>
      </c>
      <c r="C41" t="s">
        <v>41</v>
      </c>
      <c r="D41" t="s">
        <v>42</v>
      </c>
      <c r="E41" t="s">
        <v>46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>
        <v>2</v>
      </c>
      <c r="AJ41">
        <v>1</v>
      </c>
      <c r="AK41">
        <v>5</v>
      </c>
      <c r="AL41">
        <v>0</v>
      </c>
      <c r="AM41">
        <v>0</v>
      </c>
      <c r="AN41">
        <v>0</v>
      </c>
    </row>
    <row r="42" spans="2:40" x14ac:dyDescent="0.25">
      <c r="B42" t="s">
        <v>229</v>
      </c>
      <c r="C42" t="s">
        <v>41</v>
      </c>
      <c r="D42" t="s">
        <v>42</v>
      </c>
      <c r="E42" t="s">
        <v>45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>
        <v>2</v>
      </c>
      <c r="AJ42">
        <v>1</v>
      </c>
      <c r="AK42">
        <v>5</v>
      </c>
      <c r="AL42">
        <v>0</v>
      </c>
      <c r="AM42">
        <v>0</v>
      </c>
      <c r="AN42">
        <v>0</v>
      </c>
    </row>
    <row r="43" spans="2:40" x14ac:dyDescent="0.25">
      <c r="B43" t="s">
        <v>229</v>
      </c>
      <c r="C43" t="s">
        <v>41</v>
      </c>
      <c r="D43" t="s">
        <v>53</v>
      </c>
      <c r="E43" t="s">
        <v>53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>
        <v>2</v>
      </c>
      <c r="AJ43">
        <v>1</v>
      </c>
      <c r="AK43">
        <v>6</v>
      </c>
      <c r="AL43">
        <v>0</v>
      </c>
      <c r="AM43">
        <v>0</v>
      </c>
      <c r="AN43">
        <v>1</v>
      </c>
    </row>
    <row r="44" spans="2:40" x14ac:dyDescent="0.25">
      <c r="B44" t="s">
        <v>229</v>
      </c>
      <c r="C44" t="s">
        <v>41</v>
      </c>
      <c r="D44" t="s">
        <v>53</v>
      </c>
      <c r="E44" t="s">
        <v>58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>
        <v>2</v>
      </c>
      <c r="AJ44">
        <v>1</v>
      </c>
      <c r="AK44">
        <v>6</v>
      </c>
      <c r="AL44">
        <v>0</v>
      </c>
      <c r="AM44">
        <v>0</v>
      </c>
      <c r="AN44">
        <v>0</v>
      </c>
    </row>
    <row r="45" spans="2:40" x14ac:dyDescent="0.25">
      <c r="B45" t="s">
        <v>229</v>
      </c>
      <c r="C45" t="s">
        <v>41</v>
      </c>
      <c r="D45" t="s">
        <v>53</v>
      </c>
      <c r="E45" t="s">
        <v>55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>
        <v>2</v>
      </c>
      <c r="AJ45">
        <v>1</v>
      </c>
      <c r="AK45">
        <v>6</v>
      </c>
      <c r="AL45">
        <v>0</v>
      </c>
      <c r="AM45">
        <v>0</v>
      </c>
      <c r="AN45">
        <v>0</v>
      </c>
    </row>
    <row r="46" spans="2:40" x14ac:dyDescent="0.25">
      <c r="B46" t="s">
        <v>229</v>
      </c>
      <c r="C46" t="s">
        <v>41</v>
      </c>
      <c r="D46" t="s">
        <v>53</v>
      </c>
      <c r="E46" t="s">
        <v>54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>
        <v>2</v>
      </c>
      <c r="AJ46">
        <v>1</v>
      </c>
      <c r="AK46">
        <v>6</v>
      </c>
      <c r="AL46">
        <v>0</v>
      </c>
      <c r="AM46">
        <v>0</v>
      </c>
      <c r="AN46">
        <v>0</v>
      </c>
    </row>
    <row r="47" spans="2:40" x14ac:dyDescent="0.25">
      <c r="B47" t="s">
        <v>229</v>
      </c>
      <c r="C47" t="s">
        <v>41</v>
      </c>
      <c r="D47" t="s">
        <v>53</v>
      </c>
      <c r="E47" t="s">
        <v>56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>
        <v>2</v>
      </c>
      <c r="AJ47">
        <v>1</v>
      </c>
      <c r="AK47">
        <v>6</v>
      </c>
      <c r="AL47">
        <v>0</v>
      </c>
      <c r="AM47">
        <v>0</v>
      </c>
      <c r="AN47">
        <v>0</v>
      </c>
    </row>
    <row r="48" spans="2:40" x14ac:dyDescent="0.25">
      <c r="B48" t="s">
        <v>229</v>
      </c>
      <c r="C48" t="s">
        <v>41</v>
      </c>
      <c r="D48" t="s">
        <v>53</v>
      </c>
      <c r="E48" t="s">
        <v>57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>
        <v>2</v>
      </c>
      <c r="AJ48">
        <v>1</v>
      </c>
      <c r="AK48">
        <v>6</v>
      </c>
      <c r="AL48">
        <v>0</v>
      </c>
      <c r="AM48">
        <v>0</v>
      </c>
      <c r="AN48">
        <v>0</v>
      </c>
    </row>
    <row r="49" spans="2:40" x14ac:dyDescent="0.25">
      <c r="B49" t="s">
        <v>229</v>
      </c>
      <c r="C49" t="s">
        <v>41</v>
      </c>
      <c r="D49" t="s">
        <v>59</v>
      </c>
      <c r="E49" t="s">
        <v>59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>
        <v>2</v>
      </c>
      <c r="AJ49">
        <v>1</v>
      </c>
      <c r="AK49">
        <v>7</v>
      </c>
      <c r="AL49">
        <v>0</v>
      </c>
      <c r="AM49">
        <v>0</v>
      </c>
      <c r="AN49">
        <v>1</v>
      </c>
    </row>
    <row r="50" spans="2:40" x14ac:dyDescent="0.25">
      <c r="B50" t="s">
        <v>229</v>
      </c>
      <c r="C50" t="s">
        <v>41</v>
      </c>
      <c r="D50" t="s">
        <v>59</v>
      </c>
      <c r="E50" t="s">
        <v>60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>
        <v>2</v>
      </c>
      <c r="AJ50">
        <v>1</v>
      </c>
      <c r="AK50">
        <v>7</v>
      </c>
      <c r="AL50">
        <v>0</v>
      </c>
      <c r="AM50">
        <v>0</v>
      </c>
      <c r="AN50">
        <v>0</v>
      </c>
    </row>
    <row r="51" spans="2:40" x14ac:dyDescent="0.25">
      <c r="B51" t="s">
        <v>229</v>
      </c>
      <c r="C51" t="s">
        <v>41</v>
      </c>
      <c r="D51" t="s">
        <v>59</v>
      </c>
      <c r="E51" t="s">
        <v>61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>
        <v>2</v>
      </c>
      <c r="AJ51">
        <v>1</v>
      </c>
      <c r="AK51">
        <v>7</v>
      </c>
      <c r="AL51">
        <v>0</v>
      </c>
      <c r="AM51">
        <v>0</v>
      </c>
      <c r="AN51">
        <v>0</v>
      </c>
    </row>
    <row r="52" spans="2:40" x14ac:dyDescent="0.25">
      <c r="B52" t="s">
        <v>229</v>
      </c>
      <c r="C52" t="s">
        <v>41</v>
      </c>
      <c r="D52" t="s">
        <v>62</v>
      </c>
      <c r="E52" t="s">
        <v>62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5000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>
        <v>2</v>
      </c>
      <c r="AJ52">
        <v>1</v>
      </c>
      <c r="AK52">
        <v>8</v>
      </c>
      <c r="AL52">
        <v>0</v>
      </c>
      <c r="AM52">
        <v>0</v>
      </c>
      <c r="AN52">
        <v>1</v>
      </c>
    </row>
    <row r="53" spans="2:40" x14ac:dyDescent="0.25">
      <c r="B53" t="s">
        <v>229</v>
      </c>
      <c r="C53" t="s">
        <v>41</v>
      </c>
      <c r="D53" t="s">
        <v>62</v>
      </c>
      <c r="E53" t="s">
        <v>66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2000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>
        <v>2</v>
      </c>
      <c r="AJ53">
        <v>1</v>
      </c>
      <c r="AK53">
        <v>8</v>
      </c>
      <c r="AL53">
        <v>0</v>
      </c>
      <c r="AM53">
        <v>0</v>
      </c>
      <c r="AN53">
        <v>0</v>
      </c>
    </row>
    <row r="54" spans="2:40" x14ac:dyDescent="0.25">
      <c r="B54" t="s">
        <v>229</v>
      </c>
      <c r="C54" t="s">
        <v>41</v>
      </c>
      <c r="D54" t="s">
        <v>62</v>
      </c>
      <c r="E54" t="s">
        <v>67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>
        <v>2</v>
      </c>
      <c r="AJ54">
        <v>1</v>
      </c>
      <c r="AK54">
        <v>8</v>
      </c>
      <c r="AL54">
        <v>0</v>
      </c>
      <c r="AM54">
        <v>0</v>
      </c>
      <c r="AN54">
        <v>0</v>
      </c>
    </row>
    <row r="55" spans="2:40" x14ac:dyDescent="0.25">
      <c r="B55" t="s">
        <v>229</v>
      </c>
      <c r="C55" t="s">
        <v>41</v>
      </c>
      <c r="D55" t="s">
        <v>62</v>
      </c>
      <c r="E55" t="s">
        <v>68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>
        <v>2</v>
      </c>
      <c r="AJ55">
        <v>1</v>
      </c>
      <c r="AK55">
        <v>8</v>
      </c>
      <c r="AL55">
        <v>0</v>
      </c>
      <c r="AM55">
        <v>0</v>
      </c>
      <c r="AN55">
        <v>0</v>
      </c>
    </row>
    <row r="56" spans="2:40" x14ac:dyDescent="0.25">
      <c r="B56" t="s">
        <v>229</v>
      </c>
      <c r="C56" t="s">
        <v>41</v>
      </c>
      <c r="D56" t="s">
        <v>62</v>
      </c>
      <c r="E56" t="s">
        <v>65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3000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>
        <v>2</v>
      </c>
      <c r="AJ56">
        <v>1</v>
      </c>
      <c r="AK56">
        <v>8</v>
      </c>
      <c r="AL56">
        <v>0</v>
      </c>
      <c r="AM56">
        <v>0</v>
      </c>
      <c r="AN56">
        <v>0</v>
      </c>
    </row>
    <row r="57" spans="2:40" x14ac:dyDescent="0.25">
      <c r="B57" t="s">
        <v>229</v>
      </c>
      <c r="C57" t="s">
        <v>41</v>
      </c>
      <c r="D57" t="s">
        <v>62</v>
      </c>
      <c r="E57" t="s">
        <v>64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>
        <v>2</v>
      </c>
      <c r="AJ57">
        <v>1</v>
      </c>
      <c r="AK57">
        <v>8</v>
      </c>
      <c r="AL57">
        <v>0</v>
      </c>
      <c r="AM57">
        <v>0</v>
      </c>
      <c r="AN57">
        <v>0</v>
      </c>
    </row>
    <row r="58" spans="2:40" x14ac:dyDescent="0.25">
      <c r="B58" t="s">
        <v>229</v>
      </c>
      <c r="C58" t="s">
        <v>41</v>
      </c>
      <c r="D58" t="s">
        <v>62</v>
      </c>
      <c r="E58" t="s">
        <v>63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>
        <v>2</v>
      </c>
      <c r="AJ58">
        <v>1</v>
      </c>
      <c r="AK58">
        <v>8</v>
      </c>
      <c r="AL58">
        <v>0</v>
      </c>
      <c r="AM58">
        <v>0</v>
      </c>
      <c r="AN58">
        <v>0</v>
      </c>
    </row>
    <row r="59" spans="2:40" x14ac:dyDescent="0.25">
      <c r="B59" t="s">
        <v>229</v>
      </c>
      <c r="C59" t="s">
        <v>69</v>
      </c>
      <c r="D59" t="s">
        <v>70</v>
      </c>
      <c r="E59" t="s">
        <v>70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>
        <v>2</v>
      </c>
      <c r="AJ59">
        <v>2</v>
      </c>
      <c r="AK59">
        <v>9</v>
      </c>
      <c r="AL59">
        <v>0</v>
      </c>
      <c r="AM59">
        <v>0</v>
      </c>
      <c r="AN59">
        <v>1</v>
      </c>
    </row>
    <row r="60" spans="2:40" x14ac:dyDescent="0.25">
      <c r="B60" t="s">
        <v>229</v>
      </c>
      <c r="C60" t="s">
        <v>69</v>
      </c>
      <c r="D60" t="s">
        <v>70</v>
      </c>
      <c r="E60" t="s">
        <v>71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>
        <v>2</v>
      </c>
      <c r="AJ60">
        <v>2</v>
      </c>
      <c r="AK60">
        <v>9</v>
      </c>
      <c r="AL60">
        <v>0</v>
      </c>
      <c r="AM60">
        <v>0</v>
      </c>
      <c r="AN60">
        <v>0</v>
      </c>
    </row>
    <row r="61" spans="2:40" x14ac:dyDescent="0.25">
      <c r="B61" t="s">
        <v>229</v>
      </c>
      <c r="C61" t="s">
        <v>69</v>
      </c>
      <c r="D61" t="s">
        <v>72</v>
      </c>
      <c r="E61" t="s">
        <v>72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>
        <v>2</v>
      </c>
      <c r="AJ61">
        <v>2</v>
      </c>
      <c r="AK61">
        <v>10</v>
      </c>
      <c r="AL61">
        <v>0</v>
      </c>
      <c r="AM61">
        <v>0</v>
      </c>
      <c r="AN61">
        <v>1</v>
      </c>
    </row>
    <row r="62" spans="2:40" x14ac:dyDescent="0.25">
      <c r="B62" t="s">
        <v>229</v>
      </c>
      <c r="C62" t="s">
        <v>69</v>
      </c>
      <c r="D62" t="s">
        <v>72</v>
      </c>
      <c r="E62" t="s">
        <v>77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>
        <v>2</v>
      </c>
      <c r="AJ62">
        <v>2</v>
      </c>
      <c r="AK62">
        <v>10</v>
      </c>
      <c r="AL62">
        <v>0</v>
      </c>
      <c r="AM62">
        <v>0</v>
      </c>
      <c r="AN62">
        <v>0</v>
      </c>
    </row>
    <row r="63" spans="2:40" x14ac:dyDescent="0.25">
      <c r="B63" t="s">
        <v>229</v>
      </c>
      <c r="C63" t="s">
        <v>69</v>
      </c>
      <c r="D63" t="s">
        <v>72</v>
      </c>
      <c r="E63" t="s">
        <v>80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>
        <v>2</v>
      </c>
      <c r="AJ63">
        <v>2</v>
      </c>
      <c r="AK63">
        <v>10</v>
      </c>
      <c r="AL63">
        <v>0</v>
      </c>
      <c r="AM63">
        <v>0</v>
      </c>
      <c r="AN63">
        <v>0</v>
      </c>
    </row>
    <row r="64" spans="2:40" x14ac:dyDescent="0.25">
      <c r="B64" t="s">
        <v>229</v>
      </c>
      <c r="C64" t="s">
        <v>69</v>
      </c>
      <c r="D64" t="s">
        <v>72</v>
      </c>
      <c r="E64" t="s">
        <v>86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>
        <v>2</v>
      </c>
      <c r="AJ64">
        <v>2</v>
      </c>
      <c r="AK64">
        <v>10</v>
      </c>
      <c r="AL64">
        <v>0</v>
      </c>
      <c r="AM64">
        <v>0</v>
      </c>
      <c r="AN64">
        <v>0</v>
      </c>
    </row>
    <row r="65" spans="2:40" x14ac:dyDescent="0.25">
      <c r="B65" t="s">
        <v>229</v>
      </c>
      <c r="C65" t="s">
        <v>69</v>
      </c>
      <c r="D65" t="s">
        <v>72</v>
      </c>
      <c r="E65" t="s">
        <v>76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>
        <v>2</v>
      </c>
      <c r="AJ65">
        <v>2</v>
      </c>
      <c r="AK65">
        <v>10</v>
      </c>
      <c r="AL65">
        <v>0</v>
      </c>
      <c r="AM65">
        <v>0</v>
      </c>
      <c r="AN65">
        <v>0</v>
      </c>
    </row>
    <row r="66" spans="2:40" x14ac:dyDescent="0.25">
      <c r="B66" t="s">
        <v>229</v>
      </c>
      <c r="C66" t="s">
        <v>69</v>
      </c>
      <c r="D66" t="s">
        <v>72</v>
      </c>
      <c r="E66" t="s">
        <v>75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>
        <v>2</v>
      </c>
      <c r="AJ66">
        <v>2</v>
      </c>
      <c r="AK66">
        <v>10</v>
      </c>
      <c r="AL66">
        <v>0</v>
      </c>
      <c r="AM66">
        <v>0</v>
      </c>
      <c r="AN66">
        <v>0</v>
      </c>
    </row>
    <row r="67" spans="2:40" x14ac:dyDescent="0.25">
      <c r="B67" t="s">
        <v>229</v>
      </c>
      <c r="C67" t="s">
        <v>69</v>
      </c>
      <c r="D67" t="s">
        <v>72</v>
      </c>
      <c r="E67" t="s">
        <v>74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>
        <v>2</v>
      </c>
      <c r="AJ67">
        <v>2</v>
      </c>
      <c r="AK67">
        <v>10</v>
      </c>
      <c r="AL67">
        <v>0</v>
      </c>
      <c r="AM67">
        <v>0</v>
      </c>
      <c r="AN67">
        <v>0</v>
      </c>
    </row>
    <row r="68" spans="2:40" x14ac:dyDescent="0.25">
      <c r="B68" t="s">
        <v>229</v>
      </c>
      <c r="C68" t="s">
        <v>69</v>
      </c>
      <c r="D68" t="s">
        <v>72</v>
      </c>
      <c r="E68" t="s">
        <v>73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>
        <v>2</v>
      </c>
      <c r="AJ68">
        <v>2</v>
      </c>
      <c r="AK68">
        <v>10</v>
      </c>
      <c r="AL68">
        <v>0</v>
      </c>
      <c r="AM68">
        <v>0</v>
      </c>
      <c r="AN68">
        <v>0</v>
      </c>
    </row>
    <row r="69" spans="2:40" x14ac:dyDescent="0.25">
      <c r="B69" t="s">
        <v>229</v>
      </c>
      <c r="C69" t="s">
        <v>69</v>
      </c>
      <c r="D69" t="s">
        <v>72</v>
      </c>
      <c r="E69" t="s">
        <v>331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>
        <v>2</v>
      </c>
      <c r="AJ69">
        <v>2</v>
      </c>
      <c r="AK69">
        <v>10</v>
      </c>
      <c r="AL69">
        <v>0</v>
      </c>
      <c r="AM69">
        <v>0</v>
      </c>
      <c r="AN69">
        <v>0</v>
      </c>
    </row>
    <row r="70" spans="2:40" x14ac:dyDescent="0.25">
      <c r="B70" t="s">
        <v>229</v>
      </c>
      <c r="C70" t="s">
        <v>69</v>
      </c>
      <c r="D70" t="s">
        <v>72</v>
      </c>
      <c r="E70" t="s">
        <v>81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>
        <v>2</v>
      </c>
      <c r="AJ70">
        <v>2</v>
      </c>
      <c r="AK70">
        <v>10</v>
      </c>
      <c r="AL70">
        <v>0</v>
      </c>
      <c r="AM70">
        <v>0</v>
      </c>
      <c r="AN70">
        <v>0</v>
      </c>
    </row>
    <row r="71" spans="2:40" x14ac:dyDescent="0.25">
      <c r="B71" t="s">
        <v>229</v>
      </c>
      <c r="C71" t="s">
        <v>69</v>
      </c>
      <c r="D71" t="s">
        <v>72</v>
      </c>
      <c r="E71" t="s">
        <v>332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>
        <v>2</v>
      </c>
      <c r="AJ71">
        <v>2</v>
      </c>
      <c r="AK71">
        <v>10</v>
      </c>
      <c r="AL71">
        <v>0</v>
      </c>
      <c r="AM71">
        <v>0</v>
      </c>
      <c r="AN71">
        <v>0</v>
      </c>
    </row>
    <row r="72" spans="2:40" x14ac:dyDescent="0.25">
      <c r="B72" t="s">
        <v>229</v>
      </c>
      <c r="C72" t="s">
        <v>69</v>
      </c>
      <c r="D72" t="s">
        <v>78</v>
      </c>
      <c r="E72" t="s">
        <v>78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>
        <v>2</v>
      </c>
      <c r="AJ72">
        <v>2</v>
      </c>
      <c r="AK72">
        <v>11</v>
      </c>
      <c r="AL72">
        <v>0</v>
      </c>
      <c r="AM72">
        <v>0</v>
      </c>
      <c r="AN72">
        <v>1</v>
      </c>
    </row>
    <row r="73" spans="2:40" x14ac:dyDescent="0.25">
      <c r="B73" t="s">
        <v>229</v>
      </c>
      <c r="C73" t="s">
        <v>69</v>
      </c>
      <c r="D73" t="s">
        <v>78</v>
      </c>
      <c r="E73" t="s">
        <v>79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>
        <v>2</v>
      </c>
      <c r="AJ73">
        <v>2</v>
      </c>
      <c r="AK73">
        <v>11</v>
      </c>
      <c r="AL73">
        <v>0</v>
      </c>
      <c r="AM73">
        <v>0</v>
      </c>
      <c r="AN73">
        <v>0</v>
      </c>
    </row>
    <row r="74" spans="2:40" x14ac:dyDescent="0.25">
      <c r="B74" t="s">
        <v>229</v>
      </c>
      <c r="C74" t="s">
        <v>69</v>
      </c>
      <c r="D74" t="s">
        <v>78</v>
      </c>
      <c r="E74" t="s">
        <v>87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>
        <v>2</v>
      </c>
      <c r="AJ74">
        <v>2</v>
      </c>
      <c r="AK74">
        <v>11</v>
      </c>
      <c r="AL74">
        <v>0</v>
      </c>
      <c r="AM74">
        <v>0</v>
      </c>
      <c r="AN74">
        <v>0</v>
      </c>
    </row>
    <row r="75" spans="2:40" x14ac:dyDescent="0.25">
      <c r="B75" t="s">
        <v>229</v>
      </c>
      <c r="C75" t="s">
        <v>69</v>
      </c>
      <c r="D75" t="s">
        <v>59</v>
      </c>
      <c r="E75" t="s">
        <v>59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>
        <v>2</v>
      </c>
      <c r="AJ75">
        <v>2</v>
      </c>
      <c r="AK75">
        <v>12</v>
      </c>
      <c r="AL75">
        <v>0</v>
      </c>
      <c r="AM75">
        <v>0</v>
      </c>
      <c r="AN75">
        <v>1</v>
      </c>
    </row>
    <row r="76" spans="2:40" x14ac:dyDescent="0.25">
      <c r="B76" t="s">
        <v>229</v>
      </c>
      <c r="C76" t="s">
        <v>69</v>
      </c>
      <c r="D76" t="s">
        <v>59</v>
      </c>
      <c r="E76" t="s">
        <v>83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>
        <v>2</v>
      </c>
      <c r="AJ76">
        <v>2</v>
      </c>
      <c r="AK76">
        <v>12</v>
      </c>
      <c r="AL76">
        <v>0</v>
      </c>
      <c r="AM76">
        <v>0</v>
      </c>
      <c r="AN76">
        <v>0</v>
      </c>
    </row>
    <row r="77" spans="2:40" x14ac:dyDescent="0.25">
      <c r="B77" t="s">
        <v>229</v>
      </c>
      <c r="C77" t="s">
        <v>69</v>
      </c>
      <c r="D77" t="s">
        <v>89</v>
      </c>
      <c r="E77" t="s">
        <v>89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64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>
        <v>2</v>
      </c>
      <c r="AJ77">
        <v>2</v>
      </c>
      <c r="AK77">
        <v>13</v>
      </c>
      <c r="AL77">
        <v>0</v>
      </c>
      <c r="AM77">
        <v>0</v>
      </c>
      <c r="AN77">
        <v>1</v>
      </c>
    </row>
    <row r="78" spans="2:40" x14ac:dyDescent="0.25">
      <c r="B78" t="s">
        <v>229</v>
      </c>
      <c r="C78" t="s">
        <v>69</v>
      </c>
      <c r="D78" t="s">
        <v>89</v>
      </c>
      <c r="E78" t="s">
        <v>90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>
        <v>2</v>
      </c>
      <c r="AJ78">
        <v>2</v>
      </c>
      <c r="AK78">
        <v>13</v>
      </c>
      <c r="AL78">
        <v>0</v>
      </c>
      <c r="AM78">
        <v>0</v>
      </c>
      <c r="AN78">
        <v>0</v>
      </c>
    </row>
    <row r="79" spans="2:40" x14ac:dyDescent="0.25">
      <c r="B79" t="s">
        <v>229</v>
      </c>
      <c r="C79" t="s">
        <v>69</v>
      </c>
      <c r="D79" t="s">
        <v>89</v>
      </c>
      <c r="E79" t="s">
        <v>85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>
        <v>2</v>
      </c>
      <c r="AJ79">
        <v>2</v>
      </c>
      <c r="AK79">
        <v>13</v>
      </c>
      <c r="AL79">
        <v>0</v>
      </c>
      <c r="AM79">
        <v>0</v>
      </c>
      <c r="AN79">
        <v>0</v>
      </c>
    </row>
    <row r="80" spans="2:40" x14ac:dyDescent="0.25">
      <c r="B80" t="s">
        <v>229</v>
      </c>
      <c r="C80" t="s">
        <v>69</v>
      </c>
      <c r="D80" t="s">
        <v>89</v>
      </c>
      <c r="E80" t="s">
        <v>93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>
        <v>2</v>
      </c>
      <c r="AJ80">
        <v>2</v>
      </c>
      <c r="AK80">
        <v>13</v>
      </c>
      <c r="AL80">
        <v>0</v>
      </c>
      <c r="AM80">
        <v>0</v>
      </c>
      <c r="AN80">
        <v>0</v>
      </c>
    </row>
    <row r="81" spans="2:40" x14ac:dyDescent="0.25">
      <c r="B81" t="s">
        <v>229</v>
      </c>
      <c r="C81" t="s">
        <v>69</v>
      </c>
      <c r="D81" t="s">
        <v>89</v>
      </c>
      <c r="E81" t="s">
        <v>92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64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>
        <v>2</v>
      </c>
      <c r="AJ81">
        <v>2</v>
      </c>
      <c r="AK81">
        <v>13</v>
      </c>
      <c r="AL81">
        <v>0</v>
      </c>
      <c r="AM81">
        <v>0</v>
      </c>
      <c r="AN81">
        <v>0</v>
      </c>
    </row>
    <row r="82" spans="2:40" x14ac:dyDescent="0.25">
      <c r="B82" t="s">
        <v>229</v>
      </c>
      <c r="C82" t="s">
        <v>69</v>
      </c>
      <c r="D82" t="s">
        <v>89</v>
      </c>
      <c r="E82" t="s">
        <v>88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>
        <v>2</v>
      </c>
      <c r="AJ82">
        <v>2</v>
      </c>
      <c r="AK82">
        <v>13</v>
      </c>
      <c r="AL82">
        <v>0</v>
      </c>
      <c r="AM82">
        <v>0</v>
      </c>
      <c r="AN82">
        <v>0</v>
      </c>
    </row>
    <row r="83" spans="2:40" x14ac:dyDescent="0.25">
      <c r="B83" t="s">
        <v>229</v>
      </c>
      <c r="C83" t="s">
        <v>69</v>
      </c>
      <c r="D83" t="s">
        <v>89</v>
      </c>
      <c r="E83" t="s">
        <v>84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>
        <v>2</v>
      </c>
      <c r="AJ83">
        <v>2</v>
      </c>
      <c r="AK83">
        <v>13</v>
      </c>
      <c r="AL83">
        <v>0</v>
      </c>
      <c r="AM83">
        <v>0</v>
      </c>
      <c r="AN83">
        <v>0</v>
      </c>
    </row>
    <row r="84" spans="2:40" x14ac:dyDescent="0.25">
      <c r="B84" t="s">
        <v>229</v>
      </c>
      <c r="C84" t="s">
        <v>69</v>
      </c>
      <c r="D84" t="s">
        <v>89</v>
      </c>
      <c r="E84" t="s">
        <v>82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>
        <v>2</v>
      </c>
      <c r="AJ84">
        <v>2</v>
      </c>
      <c r="AK84">
        <v>13</v>
      </c>
      <c r="AL84">
        <v>0</v>
      </c>
      <c r="AM84">
        <v>0</v>
      </c>
      <c r="AN84">
        <v>0</v>
      </c>
    </row>
    <row r="85" spans="2:40" x14ac:dyDescent="0.25">
      <c r="B85" t="s">
        <v>229</v>
      </c>
      <c r="C85" t="s">
        <v>69</v>
      </c>
      <c r="D85" t="s">
        <v>89</v>
      </c>
      <c r="E85" t="s">
        <v>91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>
        <v>2</v>
      </c>
      <c r="AJ85">
        <v>2</v>
      </c>
      <c r="AK85">
        <v>13</v>
      </c>
      <c r="AL85">
        <v>0</v>
      </c>
      <c r="AM85">
        <v>0</v>
      </c>
      <c r="AN85">
        <v>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85"/>
  <sheetViews>
    <sheetView showGridLines="0" topLeftCell="A40" workbookViewId="0">
      <selection activeCell="J75" sqref="J75"/>
    </sheetView>
  </sheetViews>
  <sheetFormatPr defaultRowHeight="15" x14ac:dyDescent="0.25"/>
  <cols>
    <col min="1" max="1" width="9.140625" style="8"/>
    <col min="2" max="2" width="9.140625" style="22"/>
    <col min="3" max="3" width="20.42578125" style="8" bestFit="1" customWidth="1"/>
    <col min="4" max="6" width="12.85546875" style="120" customWidth="1"/>
    <col min="7" max="7" width="8" style="120" customWidth="1"/>
    <col min="8" max="8" width="7.140625" style="120" customWidth="1"/>
    <col min="9" max="9" width="10.7109375" style="120" customWidth="1"/>
    <col min="10" max="11" width="10.42578125" style="120" customWidth="1"/>
    <col min="12" max="16" width="9.140625" style="120"/>
    <col min="17" max="18" width="9.5703125" style="120" bestFit="1" customWidth="1"/>
    <col min="19" max="22" width="9.140625" style="120"/>
    <col min="23" max="23" width="12.5703125" style="120" customWidth="1"/>
    <col min="24" max="25" width="9.140625" style="120"/>
    <col min="26" max="16384" width="9.140625" style="8"/>
  </cols>
  <sheetData>
    <row r="2" spans="2:25" ht="35.25" customHeight="1" x14ac:dyDescent="0.25">
      <c r="C2" s="156" t="s">
        <v>5</v>
      </c>
      <c r="D2" s="156"/>
      <c r="E2" s="156"/>
      <c r="F2" s="156"/>
      <c r="G2" s="156"/>
      <c r="H2" s="159" t="s">
        <v>24</v>
      </c>
      <c r="I2" s="159"/>
      <c r="J2" s="159"/>
      <c r="K2" s="159"/>
      <c r="L2" s="159"/>
      <c r="M2" s="159"/>
      <c r="N2" s="159"/>
      <c r="O2" s="159"/>
      <c r="P2" s="119"/>
      <c r="Q2" s="119"/>
      <c r="R2" s="119"/>
      <c r="W2" s="157" t="s">
        <v>25</v>
      </c>
      <c r="X2" s="158"/>
    </row>
    <row r="4" spans="2:25" ht="15.75" thickBot="1" x14ac:dyDescent="0.3"/>
    <row r="5" spans="2:25" ht="23.25" customHeight="1" thickTop="1" x14ac:dyDescent="0.25">
      <c r="B5" s="160" t="s">
        <v>2</v>
      </c>
      <c r="C5" s="162" t="s">
        <v>6</v>
      </c>
      <c r="D5" s="154" t="s">
        <v>7</v>
      </c>
      <c r="E5" s="154"/>
      <c r="F5" s="154"/>
      <c r="G5" s="154" t="s">
        <v>11</v>
      </c>
      <c r="H5" s="154"/>
      <c r="I5" s="154"/>
      <c r="J5" s="154"/>
      <c r="K5" s="154"/>
      <c r="L5" s="154"/>
      <c r="M5" s="154"/>
      <c r="N5" s="154" t="s">
        <v>16</v>
      </c>
      <c r="O5" s="154"/>
      <c r="P5" s="154"/>
      <c r="Q5" s="154"/>
      <c r="R5" s="154"/>
      <c r="S5" s="154"/>
      <c r="T5" s="154"/>
      <c r="U5" s="154"/>
      <c r="V5" s="154"/>
      <c r="W5" s="154" t="s">
        <v>22</v>
      </c>
      <c r="X5" s="154"/>
      <c r="Y5" s="155"/>
    </row>
    <row r="6" spans="2:25" ht="19.5" customHeight="1" x14ac:dyDescent="0.25">
      <c r="B6" s="161"/>
      <c r="C6" s="163"/>
      <c r="D6" s="149" t="s">
        <v>8</v>
      </c>
      <c r="E6" s="149" t="s">
        <v>9</v>
      </c>
      <c r="F6" s="149" t="s">
        <v>10</v>
      </c>
      <c r="G6" s="149" t="s">
        <v>0</v>
      </c>
      <c r="H6" s="149" t="s">
        <v>3</v>
      </c>
      <c r="I6" s="149" t="s">
        <v>12</v>
      </c>
      <c r="J6" s="131" t="s">
        <v>13</v>
      </c>
      <c r="K6" s="149" t="s">
        <v>238</v>
      </c>
      <c r="L6" s="149" t="s">
        <v>15</v>
      </c>
      <c r="M6" s="149" t="s">
        <v>10</v>
      </c>
      <c r="N6" s="149" t="s">
        <v>17</v>
      </c>
      <c r="O6" s="149" t="s">
        <v>1</v>
      </c>
      <c r="P6" s="149" t="s">
        <v>18</v>
      </c>
      <c r="Q6" s="149" t="s">
        <v>19</v>
      </c>
      <c r="R6" s="149"/>
      <c r="S6" s="149" t="s">
        <v>21</v>
      </c>
      <c r="T6" s="149" t="s">
        <v>238</v>
      </c>
      <c r="U6" s="149" t="s">
        <v>15</v>
      </c>
      <c r="V6" s="149" t="s">
        <v>10</v>
      </c>
      <c r="W6" s="149" t="s">
        <v>8</v>
      </c>
      <c r="X6" s="149" t="s">
        <v>9</v>
      </c>
      <c r="Y6" s="153" t="s">
        <v>10</v>
      </c>
    </row>
    <row r="7" spans="2:25" ht="21.75" customHeight="1" x14ac:dyDescent="0.25">
      <c r="B7" s="161"/>
      <c r="C7" s="163"/>
      <c r="D7" s="149"/>
      <c r="E7" s="149"/>
      <c r="F7" s="149"/>
      <c r="G7" s="149"/>
      <c r="H7" s="149"/>
      <c r="I7" s="149"/>
      <c r="J7" s="131" t="s">
        <v>14</v>
      </c>
      <c r="K7" s="149"/>
      <c r="L7" s="149"/>
      <c r="M7" s="149"/>
      <c r="N7" s="149"/>
      <c r="O7" s="149"/>
      <c r="P7" s="149"/>
      <c r="Q7" s="131" t="s">
        <v>14</v>
      </c>
      <c r="R7" s="131" t="s">
        <v>20</v>
      </c>
      <c r="S7" s="149"/>
      <c r="T7" s="149"/>
      <c r="U7" s="149"/>
      <c r="V7" s="149"/>
      <c r="W7" s="149"/>
      <c r="X7" s="149"/>
      <c r="Y7" s="153"/>
    </row>
    <row r="8" spans="2:25" s="3" customFormat="1" ht="14.25" x14ac:dyDescent="0.2">
      <c r="B8" s="28" t="s">
        <v>23</v>
      </c>
      <c r="C8" s="13" t="s">
        <v>29</v>
      </c>
      <c r="D8" s="94">
        <f>D9+D13+D16+D20</f>
        <v>0</v>
      </c>
      <c r="E8" s="94">
        <f t="shared" ref="E8:Y8" si="0">E9+E13+E16+E20</f>
        <v>0</v>
      </c>
      <c r="F8" s="94">
        <f t="shared" si="0"/>
        <v>0</v>
      </c>
      <c r="G8" s="94">
        <f t="shared" si="0"/>
        <v>160</v>
      </c>
      <c r="H8" s="94">
        <f t="shared" si="0"/>
        <v>0</v>
      </c>
      <c r="I8" s="94">
        <f t="shared" si="0"/>
        <v>0</v>
      </c>
      <c r="J8" s="94">
        <f t="shared" si="0"/>
        <v>0</v>
      </c>
      <c r="K8" s="94">
        <f t="shared" si="0"/>
        <v>80222</v>
      </c>
      <c r="L8" s="94">
        <f t="shared" si="0"/>
        <v>0</v>
      </c>
      <c r="M8" s="94">
        <f t="shared" si="0"/>
        <v>80382</v>
      </c>
      <c r="N8" s="94">
        <f t="shared" si="0"/>
        <v>0</v>
      </c>
      <c r="O8" s="94">
        <f t="shared" si="0"/>
        <v>0</v>
      </c>
      <c r="P8" s="94">
        <f t="shared" si="0"/>
        <v>0</v>
      </c>
      <c r="Q8" s="94">
        <f t="shared" si="0"/>
        <v>0</v>
      </c>
      <c r="R8" s="94">
        <f t="shared" si="0"/>
        <v>0</v>
      </c>
      <c r="S8" s="94">
        <f t="shared" si="0"/>
        <v>0</v>
      </c>
      <c r="T8" s="94">
        <f t="shared" si="0"/>
        <v>0</v>
      </c>
      <c r="U8" s="94">
        <f t="shared" si="0"/>
        <v>0</v>
      </c>
      <c r="V8" s="94">
        <f t="shared" si="0"/>
        <v>0</v>
      </c>
      <c r="W8" s="94">
        <f t="shared" si="0"/>
        <v>80382</v>
      </c>
      <c r="X8" s="94">
        <f t="shared" si="0"/>
        <v>0</v>
      </c>
      <c r="Y8" s="95">
        <f t="shared" si="0"/>
        <v>80382</v>
      </c>
    </row>
    <row r="9" spans="2:25" s="3" customFormat="1" ht="14.25" x14ac:dyDescent="0.2">
      <c r="B9" s="28">
        <v>1</v>
      </c>
      <c r="C9" s="13" t="str">
        <f>bc_nxt_data!E15</f>
        <v>Xăng ô tô</v>
      </c>
      <c r="D9" s="94">
        <f>bc_nxt_data!F15</f>
        <v>0</v>
      </c>
      <c r="E9" s="94">
        <f>bc_nxt_data!G15</f>
        <v>0</v>
      </c>
      <c r="F9" s="94">
        <f>bc_nxt_data!H15</f>
        <v>0</v>
      </c>
      <c r="G9" s="94">
        <f>bc_nxt_data!J15</f>
        <v>160</v>
      </c>
      <c r="H9" s="94">
        <f>bc_nxt_data!R15</f>
        <v>0</v>
      </c>
      <c r="I9" s="94">
        <f>bc_nxt_data!I15</f>
        <v>0</v>
      </c>
      <c r="J9" s="94">
        <f>bc_nxt_data!U15</f>
        <v>0</v>
      </c>
      <c r="K9" s="94">
        <f>bc_nxt_data!S15</f>
        <v>80000</v>
      </c>
      <c r="L9" s="94">
        <f>bc_nxt_data!T15</f>
        <v>0</v>
      </c>
      <c r="M9" s="94">
        <f>SUM(G9:L9)</f>
        <v>80160</v>
      </c>
      <c r="N9" s="94">
        <f>bc_nxt_data!X15</f>
        <v>0</v>
      </c>
      <c r="O9" s="94">
        <f>bc_nxt_data!AA15</f>
        <v>0</v>
      </c>
      <c r="P9" s="94">
        <f>bc_nxt_data!Y15</f>
        <v>0</v>
      </c>
      <c r="Q9" s="94">
        <f>bc_nxt_data!U15</f>
        <v>0</v>
      </c>
      <c r="R9" s="94">
        <f>bc_nxt_data!AB15</f>
        <v>0</v>
      </c>
      <c r="S9" s="94">
        <f>bc_nxt_data!AC15</f>
        <v>0</v>
      </c>
      <c r="T9" s="94">
        <f>bc_nxt_data!AF15</f>
        <v>0</v>
      </c>
      <c r="U9" s="94">
        <f>bc_nxt_data!AG15</f>
        <v>0</v>
      </c>
      <c r="V9" s="94">
        <f>SUM(N9:U9)</f>
        <v>0</v>
      </c>
      <c r="W9" s="94">
        <f>D9+M9-V9</f>
        <v>80160</v>
      </c>
      <c r="X9" s="94">
        <f>E9</f>
        <v>0</v>
      </c>
      <c r="Y9" s="95">
        <f>SUM(W9:X9)</f>
        <v>80160</v>
      </c>
    </row>
    <row r="10" spans="2:25" x14ac:dyDescent="0.25">
      <c r="B10" s="28" t="s">
        <v>137</v>
      </c>
      <c r="C10" s="15" t="str">
        <f>bc_nxt_data!E16</f>
        <v>Xăng A80</v>
      </c>
      <c r="D10" s="96">
        <f>bc_nxt_data!F16</f>
        <v>0</v>
      </c>
      <c r="E10" s="96">
        <f>bc_nxt_data!G16</f>
        <v>0</v>
      </c>
      <c r="F10" s="96">
        <f>bc_nxt_data!H16</f>
        <v>0</v>
      </c>
      <c r="G10" s="96">
        <f>bc_nxt_data!J16</f>
        <v>0</v>
      </c>
      <c r="H10" s="96">
        <f>bc_nxt_data!R16</f>
        <v>0</v>
      </c>
      <c r="I10" s="96">
        <f>bc_nxt_data!I16</f>
        <v>0</v>
      </c>
      <c r="J10" s="96">
        <f>bc_nxt_data!U16</f>
        <v>0</v>
      </c>
      <c r="K10" s="96">
        <f>bc_nxt_data!S16</f>
        <v>0</v>
      </c>
      <c r="L10" s="96">
        <f>bc_nxt_data!T16</f>
        <v>0</v>
      </c>
      <c r="M10" s="96">
        <f t="shared" ref="M10:M73" si="1">SUM(G10:L10)</f>
        <v>0</v>
      </c>
      <c r="N10" s="96">
        <f>bc_nxt_data!X16</f>
        <v>0</v>
      </c>
      <c r="O10" s="96">
        <f>bc_nxt_data!AA16</f>
        <v>0</v>
      </c>
      <c r="P10" s="96">
        <f>bc_nxt_data!Y16</f>
        <v>0</v>
      </c>
      <c r="Q10" s="96">
        <f>bc_nxt_data!U16</f>
        <v>0</v>
      </c>
      <c r="R10" s="96">
        <f>bc_nxt_data!AB16</f>
        <v>0</v>
      </c>
      <c r="S10" s="96">
        <f>bc_nxt_data!AC16</f>
        <v>0</v>
      </c>
      <c r="T10" s="96">
        <f>bc_nxt_data!AF16</f>
        <v>0</v>
      </c>
      <c r="U10" s="96">
        <f>bc_nxt_data!AG16</f>
        <v>0</v>
      </c>
      <c r="V10" s="96">
        <f t="shared" ref="V10:V73" si="2">SUM(N10:U10)</f>
        <v>0</v>
      </c>
      <c r="W10" s="96">
        <f t="shared" ref="W10:W73" si="3">D10+M10-V10</f>
        <v>0</v>
      </c>
      <c r="X10" s="96">
        <f t="shared" ref="X10:X73" si="4">E10</f>
        <v>0</v>
      </c>
      <c r="Y10" s="97">
        <f t="shared" ref="Y10:Y73" si="5">SUM(W10:X10)</f>
        <v>0</v>
      </c>
    </row>
    <row r="11" spans="2:25" x14ac:dyDescent="0.25">
      <c r="B11" s="28" t="s">
        <v>137</v>
      </c>
      <c r="C11" s="15" t="str">
        <f>bc_nxt_data!E17</f>
        <v>XANG E5 RON92</v>
      </c>
      <c r="D11" s="96">
        <f>bc_nxt_data!F17</f>
        <v>0</v>
      </c>
      <c r="E11" s="96">
        <f>bc_nxt_data!G17</f>
        <v>0</v>
      </c>
      <c r="F11" s="96">
        <f>bc_nxt_data!H17</f>
        <v>0</v>
      </c>
      <c r="G11" s="96">
        <f>bc_nxt_data!J17</f>
        <v>160</v>
      </c>
      <c r="H11" s="96">
        <f>bc_nxt_data!R17</f>
        <v>0</v>
      </c>
      <c r="I11" s="96">
        <f>bc_nxt_data!I17</f>
        <v>0</v>
      </c>
      <c r="J11" s="96">
        <f>bc_nxt_data!U17</f>
        <v>0</v>
      </c>
      <c r="K11" s="96">
        <f>bc_nxt_data!S17</f>
        <v>60000</v>
      </c>
      <c r="L11" s="96">
        <f>bc_nxt_data!T17</f>
        <v>0</v>
      </c>
      <c r="M11" s="96">
        <f t="shared" si="1"/>
        <v>60160</v>
      </c>
      <c r="N11" s="96">
        <f>bc_nxt_data!X17</f>
        <v>0</v>
      </c>
      <c r="O11" s="96">
        <f>bc_nxt_data!AA17</f>
        <v>0</v>
      </c>
      <c r="P11" s="96">
        <f>bc_nxt_data!Y17</f>
        <v>0</v>
      </c>
      <c r="Q11" s="96">
        <f>bc_nxt_data!U17</f>
        <v>0</v>
      </c>
      <c r="R11" s="96">
        <f>bc_nxt_data!AB17</f>
        <v>0</v>
      </c>
      <c r="S11" s="96">
        <f>bc_nxt_data!AC17</f>
        <v>0</v>
      </c>
      <c r="T11" s="96">
        <f>bc_nxt_data!AF17</f>
        <v>0</v>
      </c>
      <c r="U11" s="96">
        <f>bc_nxt_data!AG17</f>
        <v>0</v>
      </c>
      <c r="V11" s="96">
        <f t="shared" si="2"/>
        <v>0</v>
      </c>
      <c r="W11" s="96">
        <f t="shared" si="3"/>
        <v>60160</v>
      </c>
      <c r="X11" s="96">
        <f t="shared" si="4"/>
        <v>0</v>
      </c>
      <c r="Y11" s="97">
        <f t="shared" si="5"/>
        <v>60160</v>
      </c>
    </row>
    <row r="12" spans="2:25" x14ac:dyDescent="0.25">
      <c r="B12" s="28" t="s">
        <v>137</v>
      </c>
      <c r="C12" s="15" t="str">
        <f>bc_nxt_data!E18</f>
        <v>Xăng A83</v>
      </c>
      <c r="D12" s="96">
        <f>bc_nxt_data!F18</f>
        <v>0</v>
      </c>
      <c r="E12" s="96">
        <f>bc_nxt_data!G18</f>
        <v>0</v>
      </c>
      <c r="F12" s="96">
        <f>bc_nxt_data!H18</f>
        <v>0</v>
      </c>
      <c r="G12" s="96">
        <f>bc_nxt_data!J18</f>
        <v>0</v>
      </c>
      <c r="H12" s="96">
        <f>bc_nxt_data!R18</f>
        <v>0</v>
      </c>
      <c r="I12" s="96">
        <f>bc_nxt_data!I18</f>
        <v>0</v>
      </c>
      <c r="J12" s="96">
        <f>bc_nxt_data!U18</f>
        <v>0</v>
      </c>
      <c r="K12" s="96">
        <f>bc_nxt_data!S18</f>
        <v>20000</v>
      </c>
      <c r="L12" s="96">
        <f>bc_nxt_data!T18</f>
        <v>0</v>
      </c>
      <c r="M12" s="96">
        <f t="shared" si="1"/>
        <v>20000</v>
      </c>
      <c r="N12" s="96">
        <f>bc_nxt_data!X18</f>
        <v>0</v>
      </c>
      <c r="O12" s="96">
        <f>bc_nxt_data!AA18</f>
        <v>0</v>
      </c>
      <c r="P12" s="96">
        <f>bc_nxt_data!Y18</f>
        <v>0</v>
      </c>
      <c r="Q12" s="96">
        <f>bc_nxt_data!U18</f>
        <v>0</v>
      </c>
      <c r="R12" s="96">
        <f>bc_nxt_data!AB18</f>
        <v>0</v>
      </c>
      <c r="S12" s="96">
        <f>bc_nxt_data!AC18</f>
        <v>0</v>
      </c>
      <c r="T12" s="96">
        <f>bc_nxt_data!AF18</f>
        <v>0</v>
      </c>
      <c r="U12" s="96">
        <f>bc_nxt_data!AG18</f>
        <v>0</v>
      </c>
      <c r="V12" s="96">
        <f t="shared" si="2"/>
        <v>0</v>
      </c>
      <c r="W12" s="96">
        <f t="shared" si="3"/>
        <v>20000</v>
      </c>
      <c r="X12" s="96">
        <f t="shared" si="4"/>
        <v>0</v>
      </c>
      <c r="Y12" s="97">
        <f t="shared" si="5"/>
        <v>20000</v>
      </c>
    </row>
    <row r="13" spans="2:25" s="3" customFormat="1" ht="14.25" x14ac:dyDescent="0.2">
      <c r="B13" s="28">
        <v>2</v>
      </c>
      <c r="C13" s="13" t="str">
        <f>bc_nxt_data!E19</f>
        <v>Diezel</v>
      </c>
      <c r="D13" s="94">
        <f>bc_nxt_data!F19</f>
        <v>0</v>
      </c>
      <c r="E13" s="94">
        <f>bc_nxt_data!G19</f>
        <v>0</v>
      </c>
      <c r="F13" s="94">
        <f>bc_nxt_data!H19</f>
        <v>0</v>
      </c>
      <c r="G13" s="94">
        <f>bc_nxt_data!J19</f>
        <v>0</v>
      </c>
      <c r="H13" s="94">
        <f>bc_nxt_data!R19</f>
        <v>0</v>
      </c>
      <c r="I13" s="94">
        <f>bc_nxt_data!I19</f>
        <v>0</v>
      </c>
      <c r="J13" s="94">
        <f>bc_nxt_data!U19</f>
        <v>0</v>
      </c>
      <c r="K13" s="94">
        <f>bc_nxt_data!S19</f>
        <v>0</v>
      </c>
      <c r="L13" s="94">
        <f>bc_nxt_data!T19</f>
        <v>0</v>
      </c>
      <c r="M13" s="94">
        <f t="shared" si="1"/>
        <v>0</v>
      </c>
      <c r="N13" s="94">
        <f>bc_nxt_data!X19</f>
        <v>0</v>
      </c>
      <c r="O13" s="94">
        <f>bc_nxt_data!AA19</f>
        <v>0</v>
      </c>
      <c r="P13" s="94">
        <f>bc_nxt_data!Y19</f>
        <v>0</v>
      </c>
      <c r="Q13" s="94">
        <f>bc_nxt_data!U19</f>
        <v>0</v>
      </c>
      <c r="R13" s="94">
        <f>bc_nxt_data!AB19</f>
        <v>0</v>
      </c>
      <c r="S13" s="94">
        <f>bc_nxt_data!AC19</f>
        <v>0</v>
      </c>
      <c r="T13" s="94">
        <f>bc_nxt_data!AF19</f>
        <v>0</v>
      </c>
      <c r="U13" s="94">
        <f>bc_nxt_data!AG19</f>
        <v>0</v>
      </c>
      <c r="V13" s="94">
        <f t="shared" si="2"/>
        <v>0</v>
      </c>
      <c r="W13" s="94">
        <f t="shared" si="3"/>
        <v>0</v>
      </c>
      <c r="X13" s="94">
        <f t="shared" si="4"/>
        <v>0</v>
      </c>
      <c r="Y13" s="95">
        <f t="shared" si="5"/>
        <v>0</v>
      </c>
    </row>
    <row r="14" spans="2:25" x14ac:dyDescent="0.25">
      <c r="B14" s="28" t="s">
        <v>137</v>
      </c>
      <c r="C14" s="15" t="str">
        <f>bc_nxt_data!E20</f>
        <v>DO 0.25% S</v>
      </c>
      <c r="D14" s="96">
        <f>bc_nxt_data!F20</f>
        <v>0</v>
      </c>
      <c r="E14" s="96">
        <f>bc_nxt_data!G20</f>
        <v>0</v>
      </c>
      <c r="F14" s="96">
        <f>bc_nxt_data!H20</f>
        <v>0</v>
      </c>
      <c r="G14" s="96">
        <f>bc_nxt_data!J20</f>
        <v>0</v>
      </c>
      <c r="H14" s="96">
        <f>bc_nxt_data!R20</f>
        <v>0</v>
      </c>
      <c r="I14" s="96">
        <f>bc_nxt_data!I20</f>
        <v>0</v>
      </c>
      <c r="J14" s="96">
        <f>bc_nxt_data!U20</f>
        <v>0</v>
      </c>
      <c r="K14" s="96">
        <f>bc_nxt_data!S20</f>
        <v>0</v>
      </c>
      <c r="L14" s="96">
        <f>bc_nxt_data!T20</f>
        <v>0</v>
      </c>
      <c r="M14" s="96">
        <f t="shared" si="1"/>
        <v>0</v>
      </c>
      <c r="N14" s="96">
        <f>bc_nxt_data!X20</f>
        <v>0</v>
      </c>
      <c r="O14" s="96">
        <f>bc_nxt_data!AA20</f>
        <v>0</v>
      </c>
      <c r="P14" s="96">
        <f>bc_nxt_data!Y20</f>
        <v>0</v>
      </c>
      <c r="Q14" s="96">
        <f>bc_nxt_data!U20</f>
        <v>0</v>
      </c>
      <c r="R14" s="96">
        <f>bc_nxt_data!AB20</f>
        <v>0</v>
      </c>
      <c r="S14" s="96">
        <f>bc_nxt_data!AC20</f>
        <v>0</v>
      </c>
      <c r="T14" s="96">
        <f>bc_nxt_data!AF20</f>
        <v>0</v>
      </c>
      <c r="U14" s="96">
        <f>bc_nxt_data!AG20</f>
        <v>0</v>
      </c>
      <c r="V14" s="96">
        <f t="shared" si="2"/>
        <v>0</v>
      </c>
      <c r="W14" s="96">
        <f t="shared" si="3"/>
        <v>0</v>
      </c>
      <c r="X14" s="96">
        <f t="shared" si="4"/>
        <v>0</v>
      </c>
      <c r="Y14" s="97">
        <f t="shared" si="5"/>
        <v>0</v>
      </c>
    </row>
    <row r="15" spans="2:25" x14ac:dyDescent="0.25">
      <c r="B15" s="28" t="s">
        <v>137</v>
      </c>
      <c r="C15" s="15" t="str">
        <f>bc_nxt_data!E21</f>
        <v>DO 0,05% S</v>
      </c>
      <c r="D15" s="96">
        <f>bc_nxt_data!F21</f>
        <v>0</v>
      </c>
      <c r="E15" s="96">
        <f>bc_nxt_data!G21</f>
        <v>0</v>
      </c>
      <c r="F15" s="96">
        <f>bc_nxt_data!H21</f>
        <v>0</v>
      </c>
      <c r="G15" s="96">
        <f>bc_nxt_data!J21</f>
        <v>0</v>
      </c>
      <c r="H15" s="96">
        <f>bc_nxt_data!R21</f>
        <v>0</v>
      </c>
      <c r="I15" s="96">
        <f>bc_nxt_data!I21</f>
        <v>0</v>
      </c>
      <c r="J15" s="96">
        <f>bc_nxt_data!U21</f>
        <v>0</v>
      </c>
      <c r="K15" s="96">
        <f>bc_nxt_data!S21</f>
        <v>0</v>
      </c>
      <c r="L15" s="96">
        <f>bc_nxt_data!T21</f>
        <v>0</v>
      </c>
      <c r="M15" s="96">
        <f t="shared" si="1"/>
        <v>0</v>
      </c>
      <c r="N15" s="96">
        <f>bc_nxt_data!X21</f>
        <v>0</v>
      </c>
      <c r="O15" s="96">
        <f>bc_nxt_data!AA21</f>
        <v>0</v>
      </c>
      <c r="P15" s="96">
        <f>bc_nxt_data!Y21</f>
        <v>0</v>
      </c>
      <c r="Q15" s="96">
        <f>bc_nxt_data!U21</f>
        <v>0</v>
      </c>
      <c r="R15" s="96">
        <f>bc_nxt_data!AB21</f>
        <v>0</v>
      </c>
      <c r="S15" s="96">
        <f>bc_nxt_data!AC21</f>
        <v>0</v>
      </c>
      <c r="T15" s="96">
        <f>bc_nxt_data!AF21</f>
        <v>0</v>
      </c>
      <c r="U15" s="96">
        <f>bc_nxt_data!AG21</f>
        <v>0</v>
      </c>
      <c r="V15" s="96">
        <f t="shared" si="2"/>
        <v>0</v>
      </c>
      <c r="W15" s="96">
        <f t="shared" si="3"/>
        <v>0</v>
      </c>
      <c r="X15" s="96">
        <f t="shared" si="4"/>
        <v>0</v>
      </c>
      <c r="Y15" s="97">
        <f t="shared" si="5"/>
        <v>0</v>
      </c>
    </row>
    <row r="16" spans="2:25" s="3" customFormat="1" ht="14.25" x14ac:dyDescent="0.2">
      <c r="B16" s="28">
        <v>3</v>
      </c>
      <c r="C16" s="13" t="str">
        <f>bc_nxt_data!E22</f>
        <v>Dầu bay</v>
      </c>
      <c r="D16" s="94">
        <f>bc_nxt_data!F22</f>
        <v>0</v>
      </c>
      <c r="E16" s="94">
        <f>bc_nxt_data!G22</f>
        <v>0</v>
      </c>
      <c r="F16" s="94">
        <f>bc_nxt_data!H22</f>
        <v>0</v>
      </c>
      <c r="G16" s="94">
        <f>bc_nxt_data!J22</f>
        <v>0</v>
      </c>
      <c r="H16" s="94">
        <f>bc_nxt_data!R22</f>
        <v>0</v>
      </c>
      <c r="I16" s="94">
        <f>bc_nxt_data!I22</f>
        <v>0</v>
      </c>
      <c r="J16" s="94">
        <f>bc_nxt_data!U22</f>
        <v>0</v>
      </c>
      <c r="K16" s="94">
        <f>bc_nxt_data!S22</f>
        <v>222</v>
      </c>
      <c r="L16" s="94">
        <f>bc_nxt_data!T22</f>
        <v>0</v>
      </c>
      <c r="M16" s="94">
        <f t="shared" si="1"/>
        <v>222</v>
      </c>
      <c r="N16" s="94">
        <f>bc_nxt_data!X22</f>
        <v>0</v>
      </c>
      <c r="O16" s="94">
        <f>bc_nxt_data!AA22</f>
        <v>0</v>
      </c>
      <c r="P16" s="94">
        <f>bc_nxt_data!Y22</f>
        <v>0</v>
      </c>
      <c r="Q16" s="94">
        <f>bc_nxt_data!U22</f>
        <v>0</v>
      </c>
      <c r="R16" s="94">
        <f>bc_nxt_data!AB22</f>
        <v>0</v>
      </c>
      <c r="S16" s="94">
        <f>bc_nxt_data!AC22</f>
        <v>0</v>
      </c>
      <c r="T16" s="94">
        <f>bc_nxt_data!AF22</f>
        <v>0</v>
      </c>
      <c r="U16" s="94">
        <f>bc_nxt_data!AG22</f>
        <v>0</v>
      </c>
      <c r="V16" s="94">
        <f t="shared" si="2"/>
        <v>0</v>
      </c>
      <c r="W16" s="94">
        <f t="shared" si="3"/>
        <v>222</v>
      </c>
      <c r="X16" s="94">
        <f t="shared" si="4"/>
        <v>0</v>
      </c>
      <c r="Y16" s="95">
        <f t="shared" si="5"/>
        <v>222</v>
      </c>
    </row>
    <row r="17" spans="2:25" x14ac:dyDescent="0.25">
      <c r="B17" s="28" t="s">
        <v>137</v>
      </c>
      <c r="C17" s="15" t="str">
        <f>bc_nxt_data!E23</f>
        <v>Dầu JETA-1K</v>
      </c>
      <c r="D17" s="96">
        <f>bc_nxt_data!F23</f>
        <v>0</v>
      </c>
      <c r="E17" s="96">
        <f>bc_nxt_data!G23</f>
        <v>0</v>
      </c>
      <c r="F17" s="96">
        <f>bc_nxt_data!H23</f>
        <v>0</v>
      </c>
      <c r="G17" s="96">
        <f>bc_nxt_data!J23</f>
        <v>0</v>
      </c>
      <c r="H17" s="96">
        <f>bc_nxt_data!R23</f>
        <v>0</v>
      </c>
      <c r="I17" s="96">
        <f>bc_nxt_data!I23</f>
        <v>0</v>
      </c>
      <c r="J17" s="96">
        <f>bc_nxt_data!U23</f>
        <v>0</v>
      </c>
      <c r="K17" s="96">
        <f>bc_nxt_data!S23</f>
        <v>222</v>
      </c>
      <c r="L17" s="96">
        <f>bc_nxt_data!T23</f>
        <v>0</v>
      </c>
      <c r="M17" s="96">
        <f t="shared" si="1"/>
        <v>222</v>
      </c>
      <c r="N17" s="96">
        <f>bc_nxt_data!X23</f>
        <v>0</v>
      </c>
      <c r="O17" s="96">
        <f>bc_nxt_data!AA23</f>
        <v>0</v>
      </c>
      <c r="P17" s="96">
        <f>bc_nxt_data!Y23</f>
        <v>0</v>
      </c>
      <c r="Q17" s="96">
        <f>bc_nxt_data!U23</f>
        <v>0</v>
      </c>
      <c r="R17" s="96">
        <f>bc_nxt_data!AB23</f>
        <v>0</v>
      </c>
      <c r="S17" s="96">
        <f>bc_nxt_data!AC23</f>
        <v>0</v>
      </c>
      <c r="T17" s="96">
        <f>bc_nxt_data!AF23</f>
        <v>0</v>
      </c>
      <c r="U17" s="96">
        <f>bc_nxt_data!AG23</f>
        <v>0</v>
      </c>
      <c r="V17" s="96">
        <f t="shared" si="2"/>
        <v>0</v>
      </c>
      <c r="W17" s="96">
        <f t="shared" si="3"/>
        <v>222</v>
      </c>
      <c r="X17" s="96">
        <f t="shared" si="4"/>
        <v>0</v>
      </c>
      <c r="Y17" s="97">
        <f t="shared" si="5"/>
        <v>222</v>
      </c>
    </row>
    <row r="18" spans="2:25" x14ac:dyDescent="0.25">
      <c r="B18" s="28" t="s">
        <v>137</v>
      </c>
      <c r="C18" s="15" t="str">
        <f>bc_nxt_data!E24</f>
        <v>Dầu JETA-01</v>
      </c>
      <c r="D18" s="96">
        <f>bc_nxt_data!F24</f>
        <v>0</v>
      </c>
      <c r="E18" s="96">
        <f>bc_nxt_data!G24</f>
        <v>0</v>
      </c>
      <c r="F18" s="96">
        <f>bc_nxt_data!H24</f>
        <v>0</v>
      </c>
      <c r="G18" s="96">
        <f>bc_nxt_data!J24</f>
        <v>0</v>
      </c>
      <c r="H18" s="96">
        <f>bc_nxt_data!R24</f>
        <v>0</v>
      </c>
      <c r="I18" s="96">
        <f>bc_nxt_data!I24</f>
        <v>0</v>
      </c>
      <c r="J18" s="96">
        <f>bc_nxt_data!U24</f>
        <v>0</v>
      </c>
      <c r="K18" s="96">
        <f>bc_nxt_data!S24</f>
        <v>0</v>
      </c>
      <c r="L18" s="96">
        <f>bc_nxt_data!T24</f>
        <v>0</v>
      </c>
      <c r="M18" s="96">
        <f t="shared" si="1"/>
        <v>0</v>
      </c>
      <c r="N18" s="96">
        <f>bc_nxt_data!X24</f>
        <v>0</v>
      </c>
      <c r="O18" s="96">
        <f>bc_nxt_data!AA24</f>
        <v>0</v>
      </c>
      <c r="P18" s="96">
        <f>bc_nxt_data!Y24</f>
        <v>0</v>
      </c>
      <c r="Q18" s="96">
        <f>bc_nxt_data!U24</f>
        <v>0</v>
      </c>
      <c r="R18" s="96">
        <f>bc_nxt_data!AB24</f>
        <v>0</v>
      </c>
      <c r="S18" s="96">
        <f>bc_nxt_data!AC24</f>
        <v>0</v>
      </c>
      <c r="T18" s="96">
        <f>bc_nxt_data!AF24</f>
        <v>0</v>
      </c>
      <c r="U18" s="96">
        <f>bc_nxt_data!AG24</f>
        <v>0</v>
      </c>
      <c r="V18" s="96">
        <f t="shared" si="2"/>
        <v>0</v>
      </c>
      <c r="W18" s="96">
        <f t="shared" si="3"/>
        <v>0</v>
      </c>
      <c r="X18" s="96">
        <f t="shared" si="4"/>
        <v>0</v>
      </c>
      <c r="Y18" s="97">
        <f t="shared" si="5"/>
        <v>0</v>
      </c>
    </row>
    <row r="19" spans="2:25" x14ac:dyDescent="0.25">
      <c r="B19" s="28" t="s">
        <v>137</v>
      </c>
      <c r="C19" s="15" t="str">
        <f>bc_nxt_data!E25</f>
        <v>Dầu TC-1</v>
      </c>
      <c r="D19" s="96">
        <f>bc_nxt_data!F25</f>
        <v>0</v>
      </c>
      <c r="E19" s="96">
        <f>bc_nxt_data!G25</f>
        <v>0</v>
      </c>
      <c r="F19" s="96">
        <f>bc_nxt_data!H25</f>
        <v>0</v>
      </c>
      <c r="G19" s="96">
        <f>bc_nxt_data!J25</f>
        <v>0</v>
      </c>
      <c r="H19" s="96">
        <f>bc_nxt_data!R25</f>
        <v>0</v>
      </c>
      <c r="I19" s="96">
        <f>bc_nxt_data!I25</f>
        <v>0</v>
      </c>
      <c r="J19" s="96">
        <f>bc_nxt_data!U25</f>
        <v>0</v>
      </c>
      <c r="K19" s="96">
        <f>bc_nxt_data!S25</f>
        <v>0</v>
      </c>
      <c r="L19" s="96">
        <f>bc_nxt_data!T25</f>
        <v>0</v>
      </c>
      <c r="M19" s="96">
        <f t="shared" si="1"/>
        <v>0</v>
      </c>
      <c r="N19" s="96">
        <f>bc_nxt_data!X25</f>
        <v>0</v>
      </c>
      <c r="O19" s="96">
        <f>bc_nxt_data!AA25</f>
        <v>0</v>
      </c>
      <c r="P19" s="96">
        <f>bc_nxt_data!Y25</f>
        <v>0</v>
      </c>
      <c r="Q19" s="96">
        <f>bc_nxt_data!U25</f>
        <v>0</v>
      </c>
      <c r="R19" s="96">
        <f>bc_nxt_data!AB25</f>
        <v>0</v>
      </c>
      <c r="S19" s="96">
        <f>bc_nxt_data!AC25</f>
        <v>0</v>
      </c>
      <c r="T19" s="96">
        <f>bc_nxt_data!AF25</f>
        <v>0</v>
      </c>
      <c r="U19" s="96">
        <f>bc_nxt_data!AG25</f>
        <v>0</v>
      </c>
      <c r="V19" s="96">
        <f t="shared" si="2"/>
        <v>0</v>
      </c>
      <c r="W19" s="96">
        <f t="shared" si="3"/>
        <v>0</v>
      </c>
      <c r="X19" s="96">
        <f t="shared" si="4"/>
        <v>0</v>
      </c>
      <c r="Y19" s="97">
        <f t="shared" si="5"/>
        <v>0</v>
      </c>
    </row>
    <row r="20" spans="2:25" s="3" customFormat="1" ht="14.25" x14ac:dyDescent="0.2">
      <c r="B20" s="28">
        <v>4</v>
      </c>
      <c r="C20" s="13" t="str">
        <f>bc_nxt_data!E26</f>
        <v>Dầu Hạ cấp</v>
      </c>
      <c r="D20" s="94">
        <f>bc_nxt_data!F26</f>
        <v>0</v>
      </c>
      <c r="E20" s="94">
        <f>bc_nxt_data!G26</f>
        <v>0</v>
      </c>
      <c r="F20" s="94">
        <f>bc_nxt_data!H26</f>
        <v>0</v>
      </c>
      <c r="G20" s="94">
        <f>bc_nxt_data!J26</f>
        <v>0</v>
      </c>
      <c r="H20" s="94">
        <f>bc_nxt_data!R26</f>
        <v>0</v>
      </c>
      <c r="I20" s="94">
        <f>bc_nxt_data!I26</f>
        <v>0</v>
      </c>
      <c r="J20" s="94">
        <f>bc_nxt_data!U26</f>
        <v>0</v>
      </c>
      <c r="K20" s="94">
        <f>bc_nxt_data!S26</f>
        <v>0</v>
      </c>
      <c r="L20" s="94">
        <f>bc_nxt_data!T26</f>
        <v>0</v>
      </c>
      <c r="M20" s="94">
        <f t="shared" si="1"/>
        <v>0</v>
      </c>
      <c r="N20" s="94">
        <f>bc_nxt_data!X26</f>
        <v>0</v>
      </c>
      <c r="O20" s="94">
        <f>bc_nxt_data!AA26</f>
        <v>0</v>
      </c>
      <c r="P20" s="94">
        <f>bc_nxt_data!Y26</f>
        <v>0</v>
      </c>
      <c r="Q20" s="94">
        <f>bc_nxt_data!U26</f>
        <v>0</v>
      </c>
      <c r="R20" s="94">
        <f>bc_nxt_data!AB26</f>
        <v>0</v>
      </c>
      <c r="S20" s="94">
        <f>bc_nxt_data!AC26</f>
        <v>0</v>
      </c>
      <c r="T20" s="94">
        <f>bc_nxt_data!AF26</f>
        <v>0</v>
      </c>
      <c r="U20" s="94">
        <f>bc_nxt_data!AG26</f>
        <v>0</v>
      </c>
      <c r="V20" s="94">
        <f t="shared" si="2"/>
        <v>0</v>
      </c>
      <c r="W20" s="94">
        <f t="shared" si="3"/>
        <v>0</v>
      </c>
      <c r="X20" s="94">
        <f t="shared" si="4"/>
        <v>0</v>
      </c>
      <c r="Y20" s="95">
        <f t="shared" si="5"/>
        <v>0</v>
      </c>
    </row>
    <row r="21" spans="2:25" x14ac:dyDescent="0.25">
      <c r="B21" s="28" t="s">
        <v>137</v>
      </c>
      <c r="C21" s="15" t="str">
        <f>bc_nxt_data!E27</f>
        <v>DầU TC-1</v>
      </c>
      <c r="D21" s="96">
        <f>bc_nxt_data!F27</f>
        <v>0</v>
      </c>
      <c r="E21" s="96">
        <f>bc_nxt_data!G27</f>
        <v>0</v>
      </c>
      <c r="F21" s="96">
        <f>bc_nxt_data!H27</f>
        <v>0</v>
      </c>
      <c r="G21" s="96">
        <f>bc_nxt_data!J27</f>
        <v>0</v>
      </c>
      <c r="H21" s="96">
        <f>bc_nxt_data!R27</f>
        <v>0</v>
      </c>
      <c r="I21" s="96">
        <f>bc_nxt_data!I27</f>
        <v>0</v>
      </c>
      <c r="J21" s="96">
        <f>bc_nxt_data!U27</f>
        <v>0</v>
      </c>
      <c r="K21" s="96">
        <f>bc_nxt_data!S27</f>
        <v>0</v>
      </c>
      <c r="L21" s="96">
        <f>bc_nxt_data!T27</f>
        <v>0</v>
      </c>
      <c r="M21" s="96">
        <f t="shared" si="1"/>
        <v>0</v>
      </c>
      <c r="N21" s="96">
        <f>bc_nxt_data!X27</f>
        <v>0</v>
      </c>
      <c r="O21" s="96">
        <f>bc_nxt_data!AA27</f>
        <v>0</v>
      </c>
      <c r="P21" s="96">
        <f>bc_nxt_data!Y27</f>
        <v>0</v>
      </c>
      <c r="Q21" s="96">
        <f>bc_nxt_data!U27</f>
        <v>0</v>
      </c>
      <c r="R21" s="96">
        <f>bc_nxt_data!AB27</f>
        <v>0</v>
      </c>
      <c r="S21" s="96">
        <f>bc_nxt_data!AC27</f>
        <v>0</v>
      </c>
      <c r="T21" s="96">
        <f>bc_nxt_data!AF27</f>
        <v>0</v>
      </c>
      <c r="U21" s="96">
        <f>bc_nxt_data!AG27</f>
        <v>0</v>
      </c>
      <c r="V21" s="96">
        <f t="shared" si="2"/>
        <v>0</v>
      </c>
      <c r="W21" s="96">
        <f t="shared" si="3"/>
        <v>0</v>
      </c>
      <c r="X21" s="96">
        <f t="shared" si="4"/>
        <v>0</v>
      </c>
      <c r="Y21" s="97">
        <f t="shared" si="5"/>
        <v>0</v>
      </c>
    </row>
    <row r="22" spans="2:25" x14ac:dyDescent="0.25">
      <c r="B22" s="28" t="s">
        <v>137</v>
      </c>
      <c r="C22" s="15" t="str">
        <f>bc_nxt_data!E28</f>
        <v>DầU JetA-1K</v>
      </c>
      <c r="D22" s="96">
        <f>bc_nxt_data!F28</f>
        <v>0</v>
      </c>
      <c r="E22" s="96">
        <f>bc_nxt_data!G28</f>
        <v>0</v>
      </c>
      <c r="F22" s="96">
        <f>bc_nxt_data!H28</f>
        <v>0</v>
      </c>
      <c r="G22" s="96">
        <f>bc_nxt_data!J28</f>
        <v>0</v>
      </c>
      <c r="H22" s="96">
        <f>bc_nxt_data!R28</f>
        <v>0</v>
      </c>
      <c r="I22" s="96">
        <f>bc_nxt_data!I28</f>
        <v>0</v>
      </c>
      <c r="J22" s="96">
        <f>bc_nxt_data!U28</f>
        <v>0</v>
      </c>
      <c r="K22" s="96">
        <f>bc_nxt_data!S28</f>
        <v>0</v>
      </c>
      <c r="L22" s="96">
        <f>bc_nxt_data!T28</f>
        <v>0</v>
      </c>
      <c r="M22" s="96">
        <f t="shared" si="1"/>
        <v>0</v>
      </c>
      <c r="N22" s="96">
        <f>bc_nxt_data!X28</f>
        <v>0</v>
      </c>
      <c r="O22" s="96">
        <f>bc_nxt_data!AA28</f>
        <v>0</v>
      </c>
      <c r="P22" s="96">
        <f>bc_nxt_data!Y28</f>
        <v>0</v>
      </c>
      <c r="Q22" s="96">
        <f>bc_nxt_data!U28</f>
        <v>0</v>
      </c>
      <c r="R22" s="96">
        <f>bc_nxt_data!AB28</f>
        <v>0</v>
      </c>
      <c r="S22" s="96">
        <f>bc_nxt_data!AC28</f>
        <v>0</v>
      </c>
      <c r="T22" s="96">
        <f>bc_nxt_data!AF28</f>
        <v>0</v>
      </c>
      <c r="U22" s="96">
        <f>bc_nxt_data!AG28</f>
        <v>0</v>
      </c>
      <c r="V22" s="96">
        <f t="shared" si="2"/>
        <v>0</v>
      </c>
      <c r="W22" s="96">
        <f t="shared" si="3"/>
        <v>0</v>
      </c>
      <c r="X22" s="96">
        <f t="shared" si="4"/>
        <v>0</v>
      </c>
      <c r="Y22" s="97">
        <f t="shared" si="5"/>
        <v>0</v>
      </c>
    </row>
    <row r="23" spans="2:25" s="3" customFormat="1" ht="14.25" x14ac:dyDescent="0.2">
      <c r="B23" s="28" t="s">
        <v>197</v>
      </c>
      <c r="C23" s="13" t="s">
        <v>229</v>
      </c>
      <c r="D23" s="94">
        <f>D24+D52</f>
        <v>0</v>
      </c>
      <c r="E23" s="94">
        <f t="shared" ref="E23:Y23" si="6">E24+E52</f>
        <v>0</v>
      </c>
      <c r="F23" s="94">
        <f t="shared" si="6"/>
        <v>0</v>
      </c>
      <c r="G23" s="94">
        <f t="shared" si="6"/>
        <v>0</v>
      </c>
      <c r="H23" s="94">
        <f t="shared" si="6"/>
        <v>0</v>
      </c>
      <c r="I23" s="94">
        <f t="shared" si="6"/>
        <v>0</v>
      </c>
      <c r="J23" s="94">
        <f t="shared" si="6"/>
        <v>0</v>
      </c>
      <c r="K23" s="94">
        <f t="shared" si="6"/>
        <v>5163</v>
      </c>
      <c r="L23" s="94">
        <f t="shared" si="6"/>
        <v>0</v>
      </c>
      <c r="M23" s="94">
        <f t="shared" si="6"/>
        <v>5163</v>
      </c>
      <c r="N23" s="94">
        <f t="shared" si="6"/>
        <v>0</v>
      </c>
      <c r="O23" s="94">
        <f t="shared" si="6"/>
        <v>0</v>
      </c>
      <c r="P23" s="94">
        <f t="shared" si="6"/>
        <v>0</v>
      </c>
      <c r="Q23" s="94">
        <f t="shared" si="6"/>
        <v>0</v>
      </c>
      <c r="R23" s="94">
        <f t="shared" si="6"/>
        <v>0</v>
      </c>
      <c r="S23" s="94">
        <f t="shared" si="6"/>
        <v>0</v>
      </c>
      <c r="T23" s="94">
        <f t="shared" si="6"/>
        <v>0</v>
      </c>
      <c r="U23" s="94">
        <f t="shared" si="6"/>
        <v>0</v>
      </c>
      <c r="V23" s="94">
        <f t="shared" si="6"/>
        <v>0</v>
      </c>
      <c r="W23" s="94">
        <f t="shared" si="6"/>
        <v>5163</v>
      </c>
      <c r="X23" s="94">
        <f t="shared" si="6"/>
        <v>0</v>
      </c>
      <c r="Y23" s="95">
        <f t="shared" si="6"/>
        <v>5163</v>
      </c>
    </row>
    <row r="24" spans="2:25" s="3" customFormat="1" ht="14.25" x14ac:dyDescent="0.2">
      <c r="B24" s="28" t="s">
        <v>333</v>
      </c>
      <c r="C24" s="13" t="s">
        <v>334</v>
      </c>
      <c r="D24" s="94">
        <f>D25+D36+D42+D45</f>
        <v>0</v>
      </c>
      <c r="E24" s="94">
        <f t="shared" ref="E24:Y24" si="7">E25+E36+E42+E45</f>
        <v>0</v>
      </c>
      <c r="F24" s="94">
        <f t="shared" si="7"/>
        <v>0</v>
      </c>
      <c r="G24" s="94">
        <f t="shared" si="7"/>
        <v>0</v>
      </c>
      <c r="H24" s="94">
        <f t="shared" si="7"/>
        <v>0</v>
      </c>
      <c r="I24" s="94">
        <f t="shared" si="7"/>
        <v>0</v>
      </c>
      <c r="J24" s="94">
        <f t="shared" si="7"/>
        <v>0</v>
      </c>
      <c r="K24" s="94">
        <f>K25+K36+K42+K45</f>
        <v>5099</v>
      </c>
      <c r="L24" s="94">
        <f t="shared" si="7"/>
        <v>0</v>
      </c>
      <c r="M24" s="94">
        <f t="shared" si="7"/>
        <v>5099</v>
      </c>
      <c r="N24" s="94">
        <f t="shared" si="7"/>
        <v>0</v>
      </c>
      <c r="O24" s="94">
        <f t="shared" si="7"/>
        <v>0</v>
      </c>
      <c r="P24" s="94">
        <f t="shared" si="7"/>
        <v>0</v>
      </c>
      <c r="Q24" s="94">
        <f t="shared" si="7"/>
        <v>0</v>
      </c>
      <c r="R24" s="94">
        <f t="shared" si="7"/>
        <v>0</v>
      </c>
      <c r="S24" s="94">
        <f t="shared" si="7"/>
        <v>0</v>
      </c>
      <c r="T24" s="94">
        <f t="shared" si="7"/>
        <v>0</v>
      </c>
      <c r="U24" s="94">
        <f t="shared" si="7"/>
        <v>0</v>
      </c>
      <c r="V24" s="94">
        <f t="shared" si="7"/>
        <v>0</v>
      </c>
      <c r="W24" s="94">
        <f t="shared" si="7"/>
        <v>5099</v>
      </c>
      <c r="X24" s="94">
        <f t="shared" si="7"/>
        <v>0</v>
      </c>
      <c r="Y24" s="95">
        <f t="shared" si="7"/>
        <v>5099</v>
      </c>
    </row>
    <row r="25" spans="2:25" s="3" customFormat="1" ht="14.25" x14ac:dyDescent="0.2">
      <c r="B25" s="28">
        <v>1</v>
      </c>
      <c r="C25" s="13" t="str">
        <f>bc_nxt_data!E32</f>
        <v>Dầu Đ.cơ ô tô</v>
      </c>
      <c r="D25" s="94">
        <f>bc_nxt_data!F32</f>
        <v>0</v>
      </c>
      <c r="E25" s="94">
        <f>bc_nxt_data!G32</f>
        <v>0</v>
      </c>
      <c r="F25" s="94">
        <f>bc_nxt_data!H32</f>
        <v>0</v>
      </c>
      <c r="G25" s="94">
        <f>bc_nxt_data!J32</f>
        <v>0</v>
      </c>
      <c r="H25" s="94">
        <f>bc_nxt_data!R32</f>
        <v>0</v>
      </c>
      <c r="I25" s="94">
        <f>bc_nxt_data!I32</f>
        <v>0</v>
      </c>
      <c r="J25" s="94">
        <f>bc_nxt_data!U32</f>
        <v>0</v>
      </c>
      <c r="K25" s="94">
        <f>bc_nxt_data!S32</f>
        <v>99</v>
      </c>
      <c r="L25" s="94">
        <f>bc_nxt_data!T32</f>
        <v>0</v>
      </c>
      <c r="M25" s="94">
        <f t="shared" si="1"/>
        <v>99</v>
      </c>
      <c r="N25" s="94">
        <f>bc_nxt_data!X32</f>
        <v>0</v>
      </c>
      <c r="O25" s="94">
        <f>bc_nxt_data!AA32</f>
        <v>0</v>
      </c>
      <c r="P25" s="94">
        <f>bc_nxt_data!Y32</f>
        <v>0</v>
      </c>
      <c r="Q25" s="94">
        <f>bc_nxt_data!U32</f>
        <v>0</v>
      </c>
      <c r="R25" s="94">
        <f>bc_nxt_data!AB32</f>
        <v>0</v>
      </c>
      <c r="S25" s="94">
        <f>bc_nxt_data!AC32</f>
        <v>0</v>
      </c>
      <c r="T25" s="94">
        <f>bc_nxt_data!AF32</f>
        <v>0</v>
      </c>
      <c r="U25" s="94">
        <f>bc_nxt_data!AG32</f>
        <v>0</v>
      </c>
      <c r="V25" s="94">
        <f t="shared" si="2"/>
        <v>0</v>
      </c>
      <c r="W25" s="94">
        <f t="shared" si="3"/>
        <v>99</v>
      </c>
      <c r="X25" s="94">
        <f t="shared" si="4"/>
        <v>0</v>
      </c>
      <c r="Y25" s="95">
        <f t="shared" si="5"/>
        <v>99</v>
      </c>
    </row>
    <row r="26" spans="2:25" x14ac:dyDescent="0.25">
      <c r="B26" s="28" t="s">
        <v>137</v>
      </c>
      <c r="C26" s="15" t="str">
        <f>bc_nxt_data!E33</f>
        <v>CastrolCRB200W-50</v>
      </c>
      <c r="D26" s="96">
        <f>bc_nxt_data!F33</f>
        <v>0</v>
      </c>
      <c r="E26" s="96">
        <f>bc_nxt_data!G33</f>
        <v>0</v>
      </c>
      <c r="F26" s="96">
        <f>bc_nxt_data!H33</f>
        <v>0</v>
      </c>
      <c r="G26" s="96">
        <f>bc_nxt_data!J33</f>
        <v>0</v>
      </c>
      <c r="H26" s="96">
        <f>bc_nxt_data!R33</f>
        <v>0</v>
      </c>
      <c r="I26" s="96">
        <f>bc_nxt_data!I33</f>
        <v>0</v>
      </c>
      <c r="J26" s="96">
        <f>bc_nxt_data!U33</f>
        <v>0</v>
      </c>
      <c r="K26" s="96">
        <f>bc_nxt_data!S33</f>
        <v>0</v>
      </c>
      <c r="L26" s="96">
        <f>bc_nxt_data!T33</f>
        <v>0</v>
      </c>
      <c r="M26" s="96">
        <f t="shared" si="1"/>
        <v>0</v>
      </c>
      <c r="N26" s="96">
        <f>bc_nxt_data!X33</f>
        <v>0</v>
      </c>
      <c r="O26" s="96">
        <f>bc_nxt_data!AA33</f>
        <v>0</v>
      </c>
      <c r="P26" s="96">
        <f>bc_nxt_data!Y33</f>
        <v>0</v>
      </c>
      <c r="Q26" s="96">
        <f>bc_nxt_data!U33</f>
        <v>0</v>
      </c>
      <c r="R26" s="96">
        <f>bc_nxt_data!AB33</f>
        <v>0</v>
      </c>
      <c r="S26" s="96">
        <f>bc_nxt_data!AC33</f>
        <v>0</v>
      </c>
      <c r="T26" s="96">
        <f>bc_nxt_data!AF33</f>
        <v>0</v>
      </c>
      <c r="U26" s="96">
        <f>bc_nxt_data!AG33</f>
        <v>0</v>
      </c>
      <c r="V26" s="96">
        <f t="shared" si="2"/>
        <v>0</v>
      </c>
      <c r="W26" s="96">
        <f t="shared" si="3"/>
        <v>0</v>
      </c>
      <c r="X26" s="96">
        <f t="shared" si="4"/>
        <v>0</v>
      </c>
      <c r="Y26" s="97">
        <f t="shared" si="5"/>
        <v>0</v>
      </c>
    </row>
    <row r="27" spans="2:25" x14ac:dyDescent="0.25">
      <c r="B27" s="28" t="s">
        <v>137</v>
      </c>
      <c r="C27" s="15" t="str">
        <f>bc_nxt_data!E34</f>
        <v>QUAT9000-0W20</v>
      </c>
      <c r="D27" s="96">
        <f>bc_nxt_data!F34</f>
        <v>0</v>
      </c>
      <c r="E27" s="96">
        <f>bc_nxt_data!G34</f>
        <v>0</v>
      </c>
      <c r="F27" s="96">
        <f>bc_nxt_data!H34</f>
        <v>0</v>
      </c>
      <c r="G27" s="96">
        <f>bc_nxt_data!J34</f>
        <v>0</v>
      </c>
      <c r="H27" s="96">
        <f>bc_nxt_data!R34</f>
        <v>0</v>
      </c>
      <c r="I27" s="96">
        <f>bc_nxt_data!I34</f>
        <v>0</v>
      </c>
      <c r="J27" s="96">
        <f>bc_nxt_data!U34</f>
        <v>0</v>
      </c>
      <c r="K27" s="96">
        <f>bc_nxt_data!S34</f>
        <v>0</v>
      </c>
      <c r="L27" s="96">
        <f>bc_nxt_data!T34</f>
        <v>0</v>
      </c>
      <c r="M27" s="96">
        <f t="shared" si="1"/>
        <v>0</v>
      </c>
      <c r="N27" s="96">
        <f>bc_nxt_data!X34</f>
        <v>0</v>
      </c>
      <c r="O27" s="96">
        <f>bc_nxt_data!AA34</f>
        <v>0</v>
      </c>
      <c r="P27" s="96">
        <f>bc_nxt_data!Y34</f>
        <v>0</v>
      </c>
      <c r="Q27" s="96">
        <f>bc_nxt_data!U34</f>
        <v>0</v>
      </c>
      <c r="R27" s="96">
        <f>bc_nxt_data!AB34</f>
        <v>0</v>
      </c>
      <c r="S27" s="96">
        <f>bc_nxt_data!AC34</f>
        <v>0</v>
      </c>
      <c r="T27" s="96">
        <f>bc_nxt_data!AF34</f>
        <v>0</v>
      </c>
      <c r="U27" s="96">
        <f>bc_nxt_data!AG34</f>
        <v>0</v>
      </c>
      <c r="V27" s="96">
        <f t="shared" si="2"/>
        <v>0</v>
      </c>
      <c r="W27" s="96">
        <f t="shared" si="3"/>
        <v>0</v>
      </c>
      <c r="X27" s="96">
        <f t="shared" si="4"/>
        <v>0</v>
      </c>
      <c r="Y27" s="97">
        <f t="shared" si="5"/>
        <v>0</v>
      </c>
    </row>
    <row r="28" spans="2:25" x14ac:dyDescent="0.25">
      <c r="B28" s="28" t="s">
        <v>137</v>
      </c>
      <c r="C28" s="15" t="str">
        <f>bc_nxt_data!E35</f>
        <v>Niwanano ios32-HG32</v>
      </c>
      <c r="D28" s="96">
        <f>bc_nxt_data!F35</f>
        <v>0</v>
      </c>
      <c r="E28" s="96">
        <f>bc_nxt_data!G35</f>
        <v>0</v>
      </c>
      <c r="F28" s="96">
        <f>bc_nxt_data!H35</f>
        <v>0</v>
      </c>
      <c r="G28" s="96">
        <f>bc_nxt_data!J35</f>
        <v>0</v>
      </c>
      <c r="H28" s="96">
        <f>bc_nxt_data!R35</f>
        <v>0</v>
      </c>
      <c r="I28" s="96">
        <f>bc_nxt_data!I35</f>
        <v>0</v>
      </c>
      <c r="J28" s="96">
        <f>bc_nxt_data!U35</f>
        <v>0</v>
      </c>
      <c r="K28" s="96">
        <f>bc_nxt_data!S35</f>
        <v>0</v>
      </c>
      <c r="L28" s="96">
        <f>bc_nxt_data!T35</f>
        <v>0</v>
      </c>
      <c r="M28" s="96">
        <f t="shared" si="1"/>
        <v>0</v>
      </c>
      <c r="N28" s="96">
        <f>bc_nxt_data!X35</f>
        <v>0</v>
      </c>
      <c r="O28" s="96">
        <f>bc_nxt_data!AA35</f>
        <v>0</v>
      </c>
      <c r="P28" s="96">
        <f>bc_nxt_data!Y35</f>
        <v>0</v>
      </c>
      <c r="Q28" s="96">
        <f>bc_nxt_data!U35</f>
        <v>0</v>
      </c>
      <c r="R28" s="96">
        <f>bc_nxt_data!AB35</f>
        <v>0</v>
      </c>
      <c r="S28" s="96">
        <f>bc_nxt_data!AC35</f>
        <v>0</v>
      </c>
      <c r="T28" s="96">
        <f>bc_nxt_data!AF35</f>
        <v>0</v>
      </c>
      <c r="U28" s="96">
        <f>bc_nxt_data!AG35</f>
        <v>0</v>
      </c>
      <c r="V28" s="96">
        <f t="shared" si="2"/>
        <v>0</v>
      </c>
      <c r="W28" s="96">
        <f t="shared" si="3"/>
        <v>0</v>
      </c>
      <c r="X28" s="96">
        <f t="shared" si="4"/>
        <v>0</v>
      </c>
      <c r="Y28" s="97">
        <f t="shared" si="5"/>
        <v>0</v>
      </c>
    </row>
    <row r="29" spans="2:25" x14ac:dyDescent="0.25">
      <c r="B29" s="28" t="s">
        <v>137</v>
      </c>
      <c r="C29" s="15" t="str">
        <f>bc_nxt_data!E36</f>
        <v>MT-16P</v>
      </c>
      <c r="D29" s="96">
        <f>bc_nxt_data!F36</f>
        <v>0</v>
      </c>
      <c r="E29" s="96">
        <f>bc_nxt_data!G36</f>
        <v>0</v>
      </c>
      <c r="F29" s="96">
        <f>bc_nxt_data!H36</f>
        <v>0</v>
      </c>
      <c r="G29" s="96">
        <f>bc_nxt_data!J36</f>
        <v>0</v>
      </c>
      <c r="H29" s="96">
        <f>bc_nxt_data!R36</f>
        <v>0</v>
      </c>
      <c r="I29" s="96">
        <f>bc_nxt_data!I36</f>
        <v>0</v>
      </c>
      <c r="J29" s="96">
        <f>bc_nxt_data!U36</f>
        <v>0</v>
      </c>
      <c r="K29" s="96">
        <f>bc_nxt_data!S36</f>
        <v>99</v>
      </c>
      <c r="L29" s="96">
        <f>bc_nxt_data!T36</f>
        <v>0</v>
      </c>
      <c r="M29" s="96">
        <f t="shared" si="1"/>
        <v>99</v>
      </c>
      <c r="N29" s="96">
        <f>bc_nxt_data!X36</f>
        <v>0</v>
      </c>
      <c r="O29" s="96">
        <f>bc_nxt_data!AA36</f>
        <v>0</v>
      </c>
      <c r="P29" s="96">
        <f>bc_nxt_data!Y36</f>
        <v>0</v>
      </c>
      <c r="Q29" s="96">
        <f>bc_nxt_data!U36</f>
        <v>0</v>
      </c>
      <c r="R29" s="96">
        <f>bc_nxt_data!AB36</f>
        <v>0</v>
      </c>
      <c r="S29" s="96">
        <f>bc_nxt_data!AC36</f>
        <v>0</v>
      </c>
      <c r="T29" s="96">
        <f>bc_nxt_data!AF36</f>
        <v>0</v>
      </c>
      <c r="U29" s="96">
        <f>bc_nxt_data!AG36</f>
        <v>0</v>
      </c>
      <c r="V29" s="96">
        <f t="shared" si="2"/>
        <v>0</v>
      </c>
      <c r="W29" s="96">
        <f t="shared" si="3"/>
        <v>99</v>
      </c>
      <c r="X29" s="96">
        <f t="shared" si="4"/>
        <v>0</v>
      </c>
      <c r="Y29" s="97">
        <f t="shared" si="5"/>
        <v>99</v>
      </c>
    </row>
    <row r="30" spans="2:25" x14ac:dyDescent="0.25">
      <c r="B30" s="28" t="s">
        <v>137</v>
      </c>
      <c r="C30" s="15" t="str">
        <f>bc_nxt_data!E37</f>
        <v>MILPCO1-SAE40</v>
      </c>
      <c r="D30" s="96">
        <f>bc_nxt_data!F37</f>
        <v>0</v>
      </c>
      <c r="E30" s="96">
        <f>bc_nxt_data!G37</f>
        <v>0</v>
      </c>
      <c r="F30" s="96">
        <f>bc_nxt_data!H37</f>
        <v>0</v>
      </c>
      <c r="G30" s="96">
        <f>bc_nxt_data!J37</f>
        <v>0</v>
      </c>
      <c r="H30" s="96">
        <f>bc_nxt_data!R37</f>
        <v>0</v>
      </c>
      <c r="I30" s="96">
        <f>bc_nxt_data!I37</f>
        <v>0</v>
      </c>
      <c r="J30" s="96">
        <f>bc_nxt_data!U37</f>
        <v>0</v>
      </c>
      <c r="K30" s="96">
        <f>bc_nxt_data!S37</f>
        <v>0</v>
      </c>
      <c r="L30" s="96">
        <f>bc_nxt_data!T37</f>
        <v>0</v>
      </c>
      <c r="M30" s="96">
        <f t="shared" si="1"/>
        <v>0</v>
      </c>
      <c r="N30" s="96">
        <f>bc_nxt_data!X37</f>
        <v>0</v>
      </c>
      <c r="O30" s="96">
        <f>bc_nxt_data!AA37</f>
        <v>0</v>
      </c>
      <c r="P30" s="96">
        <f>bc_nxt_data!Y37</f>
        <v>0</v>
      </c>
      <c r="Q30" s="96">
        <f>bc_nxt_data!U37</f>
        <v>0</v>
      </c>
      <c r="R30" s="96">
        <f>bc_nxt_data!AB37</f>
        <v>0</v>
      </c>
      <c r="S30" s="96">
        <f>bc_nxt_data!AC37</f>
        <v>0</v>
      </c>
      <c r="T30" s="96">
        <f>bc_nxt_data!AF37</f>
        <v>0</v>
      </c>
      <c r="U30" s="96">
        <f>bc_nxt_data!AG37</f>
        <v>0</v>
      </c>
      <c r="V30" s="96">
        <f t="shared" si="2"/>
        <v>0</v>
      </c>
      <c r="W30" s="96">
        <f t="shared" si="3"/>
        <v>0</v>
      </c>
      <c r="X30" s="96">
        <f t="shared" si="4"/>
        <v>0</v>
      </c>
      <c r="Y30" s="97">
        <f t="shared" si="5"/>
        <v>0</v>
      </c>
    </row>
    <row r="31" spans="2:25" x14ac:dyDescent="0.25">
      <c r="B31" s="28" t="s">
        <v>137</v>
      </c>
      <c r="C31" s="15" t="str">
        <f>bc_nxt_data!E38</f>
        <v>MILPCO1-S-SAE40</v>
      </c>
      <c r="D31" s="96">
        <f>bc_nxt_data!F38</f>
        <v>0</v>
      </c>
      <c r="E31" s="96">
        <f>bc_nxt_data!G38</f>
        <v>0</v>
      </c>
      <c r="F31" s="96">
        <f>bc_nxt_data!H38</f>
        <v>0</v>
      </c>
      <c r="G31" s="96">
        <f>bc_nxt_data!J38</f>
        <v>0</v>
      </c>
      <c r="H31" s="96">
        <f>bc_nxt_data!R38</f>
        <v>0</v>
      </c>
      <c r="I31" s="96">
        <f>bc_nxt_data!I38</f>
        <v>0</v>
      </c>
      <c r="J31" s="96">
        <f>bc_nxt_data!U38</f>
        <v>0</v>
      </c>
      <c r="K31" s="96">
        <f>bc_nxt_data!S38</f>
        <v>0</v>
      </c>
      <c r="L31" s="96">
        <f>bc_nxt_data!T38</f>
        <v>0</v>
      </c>
      <c r="M31" s="96">
        <f t="shared" si="1"/>
        <v>0</v>
      </c>
      <c r="N31" s="96">
        <f>bc_nxt_data!X38</f>
        <v>0</v>
      </c>
      <c r="O31" s="96">
        <f>bc_nxt_data!AA38</f>
        <v>0</v>
      </c>
      <c r="P31" s="96">
        <f>bc_nxt_data!Y38</f>
        <v>0</v>
      </c>
      <c r="Q31" s="96">
        <f>bc_nxt_data!U38</f>
        <v>0</v>
      </c>
      <c r="R31" s="96">
        <f>bc_nxt_data!AB38</f>
        <v>0</v>
      </c>
      <c r="S31" s="96">
        <f>bc_nxt_data!AC38</f>
        <v>0</v>
      </c>
      <c r="T31" s="96">
        <f>bc_nxt_data!AF38</f>
        <v>0</v>
      </c>
      <c r="U31" s="96">
        <f>bc_nxt_data!AG38</f>
        <v>0</v>
      </c>
      <c r="V31" s="96">
        <f t="shared" si="2"/>
        <v>0</v>
      </c>
      <c r="W31" s="96">
        <f t="shared" si="3"/>
        <v>0</v>
      </c>
      <c r="X31" s="96">
        <f t="shared" si="4"/>
        <v>0</v>
      </c>
      <c r="Y31" s="97">
        <f t="shared" si="5"/>
        <v>0</v>
      </c>
    </row>
    <row r="32" spans="2:25" x14ac:dyDescent="0.25">
      <c r="B32" s="28" t="s">
        <v>137</v>
      </c>
      <c r="C32" s="15" t="str">
        <f>bc_nxt_data!E39</f>
        <v>Lukoi 15W-40</v>
      </c>
      <c r="D32" s="96">
        <f>bc_nxt_data!F39</f>
        <v>0</v>
      </c>
      <c r="E32" s="96">
        <f>bc_nxt_data!G39</f>
        <v>0</v>
      </c>
      <c r="F32" s="96">
        <f>bc_nxt_data!H39</f>
        <v>0</v>
      </c>
      <c r="G32" s="96">
        <f>bc_nxt_data!J39</f>
        <v>0</v>
      </c>
      <c r="H32" s="96">
        <f>bc_nxt_data!R39</f>
        <v>0</v>
      </c>
      <c r="I32" s="96">
        <f>bc_nxt_data!I39</f>
        <v>0</v>
      </c>
      <c r="J32" s="96">
        <f>bc_nxt_data!U39</f>
        <v>0</v>
      </c>
      <c r="K32" s="96">
        <f>bc_nxt_data!S39</f>
        <v>0</v>
      </c>
      <c r="L32" s="96">
        <f>bc_nxt_data!T39</f>
        <v>0</v>
      </c>
      <c r="M32" s="96">
        <f t="shared" si="1"/>
        <v>0</v>
      </c>
      <c r="N32" s="96">
        <f>bc_nxt_data!X39</f>
        <v>0</v>
      </c>
      <c r="O32" s="96">
        <f>bc_nxt_data!AA39</f>
        <v>0</v>
      </c>
      <c r="P32" s="96">
        <f>bc_nxt_data!Y39</f>
        <v>0</v>
      </c>
      <c r="Q32" s="96">
        <f>bc_nxt_data!U39</f>
        <v>0</v>
      </c>
      <c r="R32" s="96">
        <f>bc_nxt_data!AB39</f>
        <v>0</v>
      </c>
      <c r="S32" s="96">
        <f>bc_nxt_data!AC39</f>
        <v>0</v>
      </c>
      <c r="T32" s="96">
        <f>bc_nxt_data!AF39</f>
        <v>0</v>
      </c>
      <c r="U32" s="96">
        <f>bc_nxt_data!AG39</f>
        <v>0</v>
      </c>
      <c r="V32" s="96">
        <f t="shared" si="2"/>
        <v>0</v>
      </c>
      <c r="W32" s="96">
        <f t="shared" si="3"/>
        <v>0</v>
      </c>
      <c r="X32" s="96">
        <f t="shared" si="4"/>
        <v>0</v>
      </c>
      <c r="Y32" s="97">
        <f t="shared" si="5"/>
        <v>0</v>
      </c>
    </row>
    <row r="33" spans="2:25" x14ac:dyDescent="0.25">
      <c r="B33" s="28" t="s">
        <v>137</v>
      </c>
      <c r="C33" s="15" t="str">
        <f>bc_nxt_data!E40</f>
        <v>HelixHX-3</v>
      </c>
      <c r="D33" s="96">
        <f>bc_nxt_data!F40</f>
        <v>0</v>
      </c>
      <c r="E33" s="96">
        <f>bc_nxt_data!G40</f>
        <v>0</v>
      </c>
      <c r="F33" s="96">
        <f>bc_nxt_data!H40</f>
        <v>0</v>
      </c>
      <c r="G33" s="96">
        <f>bc_nxt_data!J40</f>
        <v>0</v>
      </c>
      <c r="H33" s="96">
        <f>bc_nxt_data!R40</f>
        <v>0</v>
      </c>
      <c r="I33" s="96">
        <f>bc_nxt_data!I40</f>
        <v>0</v>
      </c>
      <c r="J33" s="96">
        <f>bc_nxt_data!U40</f>
        <v>0</v>
      </c>
      <c r="K33" s="96">
        <f>bc_nxt_data!S40</f>
        <v>0</v>
      </c>
      <c r="L33" s="96">
        <f>bc_nxt_data!T40</f>
        <v>0</v>
      </c>
      <c r="M33" s="96">
        <f t="shared" si="1"/>
        <v>0</v>
      </c>
      <c r="N33" s="96">
        <f>bc_nxt_data!X40</f>
        <v>0</v>
      </c>
      <c r="O33" s="96">
        <f>bc_nxt_data!AA40</f>
        <v>0</v>
      </c>
      <c r="P33" s="96">
        <f>bc_nxt_data!Y40</f>
        <v>0</v>
      </c>
      <c r="Q33" s="96">
        <f>bc_nxt_data!U40</f>
        <v>0</v>
      </c>
      <c r="R33" s="96">
        <f>bc_nxt_data!AB40</f>
        <v>0</v>
      </c>
      <c r="S33" s="96">
        <f>bc_nxt_data!AC40</f>
        <v>0</v>
      </c>
      <c r="T33" s="96">
        <f>bc_nxt_data!AF40</f>
        <v>0</v>
      </c>
      <c r="U33" s="96">
        <f>bc_nxt_data!AG40</f>
        <v>0</v>
      </c>
      <c r="V33" s="96">
        <f t="shared" si="2"/>
        <v>0</v>
      </c>
      <c r="W33" s="96">
        <f t="shared" si="3"/>
        <v>0</v>
      </c>
      <c r="X33" s="96">
        <f t="shared" si="4"/>
        <v>0</v>
      </c>
      <c r="Y33" s="97">
        <f t="shared" si="5"/>
        <v>0</v>
      </c>
    </row>
    <row r="34" spans="2:25" x14ac:dyDescent="0.25">
      <c r="B34" s="28" t="s">
        <v>137</v>
      </c>
      <c r="C34" s="15" t="str">
        <f>bc_nxt_data!E41</f>
        <v>Rimula R4X</v>
      </c>
      <c r="D34" s="96">
        <f>bc_nxt_data!F41</f>
        <v>0</v>
      </c>
      <c r="E34" s="96">
        <f>bc_nxt_data!G41</f>
        <v>0</v>
      </c>
      <c r="F34" s="96">
        <f>bc_nxt_data!H41</f>
        <v>0</v>
      </c>
      <c r="G34" s="96">
        <f>bc_nxt_data!J41</f>
        <v>0</v>
      </c>
      <c r="H34" s="96">
        <f>bc_nxt_data!R41</f>
        <v>0</v>
      </c>
      <c r="I34" s="96">
        <f>bc_nxt_data!I41</f>
        <v>0</v>
      </c>
      <c r="J34" s="96">
        <f>bc_nxt_data!U41</f>
        <v>0</v>
      </c>
      <c r="K34" s="96">
        <f>bc_nxt_data!S41</f>
        <v>0</v>
      </c>
      <c r="L34" s="96">
        <f>bc_nxt_data!T41</f>
        <v>0</v>
      </c>
      <c r="M34" s="96">
        <f t="shared" si="1"/>
        <v>0</v>
      </c>
      <c r="N34" s="96">
        <f>bc_nxt_data!X41</f>
        <v>0</v>
      </c>
      <c r="O34" s="96">
        <f>bc_nxt_data!AA41</f>
        <v>0</v>
      </c>
      <c r="P34" s="96">
        <f>bc_nxt_data!Y41</f>
        <v>0</v>
      </c>
      <c r="Q34" s="96">
        <f>bc_nxt_data!U41</f>
        <v>0</v>
      </c>
      <c r="R34" s="96">
        <f>bc_nxt_data!AB41</f>
        <v>0</v>
      </c>
      <c r="S34" s="96">
        <f>bc_nxt_data!AC41</f>
        <v>0</v>
      </c>
      <c r="T34" s="96">
        <f>bc_nxt_data!AF41</f>
        <v>0</v>
      </c>
      <c r="U34" s="96">
        <f>bc_nxt_data!AG41</f>
        <v>0</v>
      </c>
      <c r="V34" s="96">
        <f t="shared" si="2"/>
        <v>0</v>
      </c>
      <c r="W34" s="96">
        <f t="shared" si="3"/>
        <v>0</v>
      </c>
      <c r="X34" s="96">
        <f t="shared" si="4"/>
        <v>0</v>
      </c>
      <c r="Y34" s="97">
        <f t="shared" si="5"/>
        <v>0</v>
      </c>
    </row>
    <row r="35" spans="2:25" x14ac:dyDescent="0.25">
      <c r="B35" s="28" t="s">
        <v>137</v>
      </c>
      <c r="C35" s="15" t="str">
        <f>bc_nxt_data!E42</f>
        <v>QUATVNM 20W50</v>
      </c>
      <c r="D35" s="96">
        <f>bc_nxt_data!F42</f>
        <v>0</v>
      </c>
      <c r="E35" s="96">
        <f>bc_nxt_data!G42</f>
        <v>0</v>
      </c>
      <c r="F35" s="96">
        <f>bc_nxt_data!H42</f>
        <v>0</v>
      </c>
      <c r="G35" s="96">
        <f>bc_nxt_data!J42</f>
        <v>0</v>
      </c>
      <c r="H35" s="96">
        <f>bc_nxt_data!R42</f>
        <v>0</v>
      </c>
      <c r="I35" s="96">
        <f>bc_nxt_data!I42</f>
        <v>0</v>
      </c>
      <c r="J35" s="96">
        <f>bc_nxt_data!U42</f>
        <v>0</v>
      </c>
      <c r="K35" s="96">
        <f>bc_nxt_data!S42</f>
        <v>0</v>
      </c>
      <c r="L35" s="96">
        <f>bc_nxt_data!T42</f>
        <v>0</v>
      </c>
      <c r="M35" s="96">
        <f t="shared" si="1"/>
        <v>0</v>
      </c>
      <c r="N35" s="96">
        <f>bc_nxt_data!X42</f>
        <v>0</v>
      </c>
      <c r="O35" s="96">
        <f>bc_nxt_data!AA42</f>
        <v>0</v>
      </c>
      <c r="P35" s="96">
        <f>bc_nxt_data!Y42</f>
        <v>0</v>
      </c>
      <c r="Q35" s="96">
        <f>bc_nxt_data!U42</f>
        <v>0</v>
      </c>
      <c r="R35" s="96">
        <f>bc_nxt_data!AB42</f>
        <v>0</v>
      </c>
      <c r="S35" s="96">
        <f>bc_nxt_data!AC42</f>
        <v>0</v>
      </c>
      <c r="T35" s="96">
        <f>bc_nxt_data!AF42</f>
        <v>0</v>
      </c>
      <c r="U35" s="96">
        <f>bc_nxt_data!AG42</f>
        <v>0</v>
      </c>
      <c r="V35" s="96">
        <f t="shared" si="2"/>
        <v>0</v>
      </c>
      <c r="W35" s="96">
        <f t="shared" si="3"/>
        <v>0</v>
      </c>
      <c r="X35" s="96">
        <f t="shared" si="4"/>
        <v>0</v>
      </c>
      <c r="Y35" s="97">
        <f t="shared" si="5"/>
        <v>0</v>
      </c>
    </row>
    <row r="36" spans="2:25" s="3" customFormat="1" ht="14.25" x14ac:dyDescent="0.2">
      <c r="B36" s="28">
        <v>2</v>
      </c>
      <c r="C36" s="13" t="str">
        <f>bc_nxt_data!E43</f>
        <v>Dầu truyền động</v>
      </c>
      <c r="D36" s="94">
        <f>bc_nxt_data!F43</f>
        <v>0</v>
      </c>
      <c r="E36" s="94">
        <f>bc_nxt_data!G43</f>
        <v>0</v>
      </c>
      <c r="F36" s="94">
        <f>bc_nxt_data!H43</f>
        <v>0</v>
      </c>
      <c r="G36" s="94">
        <f>bc_nxt_data!J43</f>
        <v>0</v>
      </c>
      <c r="H36" s="94">
        <f>bc_nxt_data!R43</f>
        <v>0</v>
      </c>
      <c r="I36" s="94">
        <f>bc_nxt_data!I43</f>
        <v>0</v>
      </c>
      <c r="J36" s="94">
        <f>bc_nxt_data!U43</f>
        <v>0</v>
      </c>
      <c r="K36" s="94">
        <f>bc_nxt_data!S43</f>
        <v>0</v>
      </c>
      <c r="L36" s="94">
        <f>bc_nxt_data!T43</f>
        <v>0</v>
      </c>
      <c r="M36" s="94">
        <f t="shared" si="1"/>
        <v>0</v>
      </c>
      <c r="N36" s="94">
        <f>bc_nxt_data!X43</f>
        <v>0</v>
      </c>
      <c r="O36" s="94">
        <f>bc_nxt_data!AA43</f>
        <v>0</v>
      </c>
      <c r="P36" s="94">
        <f>bc_nxt_data!Y43</f>
        <v>0</v>
      </c>
      <c r="Q36" s="94">
        <f>bc_nxt_data!U43</f>
        <v>0</v>
      </c>
      <c r="R36" s="94">
        <f>bc_nxt_data!AB43</f>
        <v>0</v>
      </c>
      <c r="S36" s="94">
        <f>bc_nxt_data!AC43</f>
        <v>0</v>
      </c>
      <c r="T36" s="94">
        <f>bc_nxt_data!AF43</f>
        <v>0</v>
      </c>
      <c r="U36" s="94">
        <f>bc_nxt_data!AG43</f>
        <v>0</v>
      </c>
      <c r="V36" s="94">
        <f t="shared" si="2"/>
        <v>0</v>
      </c>
      <c r="W36" s="94">
        <f t="shared" si="3"/>
        <v>0</v>
      </c>
      <c r="X36" s="94">
        <f t="shared" si="4"/>
        <v>0</v>
      </c>
      <c r="Y36" s="95">
        <f t="shared" si="5"/>
        <v>0</v>
      </c>
    </row>
    <row r="37" spans="2:25" x14ac:dyDescent="0.25">
      <c r="B37" s="28" t="s">
        <v>137</v>
      </c>
      <c r="C37" s="15" t="str">
        <f>bc_nxt_data!E44</f>
        <v>Morrisong 140ef90</v>
      </c>
      <c r="D37" s="96">
        <f>bc_nxt_data!F44</f>
        <v>0</v>
      </c>
      <c r="E37" s="96">
        <f>bc_nxt_data!G44</f>
        <v>0</v>
      </c>
      <c r="F37" s="96">
        <f>bc_nxt_data!H44</f>
        <v>0</v>
      </c>
      <c r="G37" s="96">
        <f>bc_nxt_data!J44</f>
        <v>0</v>
      </c>
      <c r="H37" s="96">
        <f>bc_nxt_data!R44</f>
        <v>0</v>
      </c>
      <c r="I37" s="96">
        <f>bc_nxt_data!I44</f>
        <v>0</v>
      </c>
      <c r="J37" s="96">
        <f>bc_nxt_data!U44</f>
        <v>0</v>
      </c>
      <c r="K37" s="96">
        <f>bc_nxt_data!S44</f>
        <v>0</v>
      </c>
      <c r="L37" s="96">
        <f>bc_nxt_data!T44</f>
        <v>0</v>
      </c>
      <c r="M37" s="96">
        <f t="shared" si="1"/>
        <v>0</v>
      </c>
      <c r="N37" s="96">
        <f>bc_nxt_data!X44</f>
        <v>0</v>
      </c>
      <c r="O37" s="96">
        <f>bc_nxt_data!AA44</f>
        <v>0</v>
      </c>
      <c r="P37" s="96">
        <f>bc_nxt_data!Y44</f>
        <v>0</v>
      </c>
      <c r="Q37" s="96">
        <f>bc_nxt_data!U44</f>
        <v>0</v>
      </c>
      <c r="R37" s="96">
        <f>bc_nxt_data!AB44</f>
        <v>0</v>
      </c>
      <c r="S37" s="96">
        <f>bc_nxt_data!AC44</f>
        <v>0</v>
      </c>
      <c r="T37" s="96">
        <f>bc_nxt_data!AF44</f>
        <v>0</v>
      </c>
      <c r="U37" s="96">
        <f>bc_nxt_data!AG44</f>
        <v>0</v>
      </c>
      <c r="V37" s="96">
        <f t="shared" si="2"/>
        <v>0</v>
      </c>
      <c r="W37" s="96">
        <f t="shared" si="3"/>
        <v>0</v>
      </c>
      <c r="X37" s="96">
        <f t="shared" si="4"/>
        <v>0</v>
      </c>
      <c r="Y37" s="97">
        <f t="shared" si="5"/>
        <v>0</v>
      </c>
    </row>
    <row r="38" spans="2:25" x14ac:dyDescent="0.25">
      <c r="B38" s="28" t="s">
        <v>137</v>
      </c>
      <c r="C38" s="15" t="str">
        <f>bc_nxt_data!E45</f>
        <v>GearGL4 W90</v>
      </c>
      <c r="D38" s="96">
        <f>bc_nxt_data!F45</f>
        <v>0</v>
      </c>
      <c r="E38" s="96">
        <f>bc_nxt_data!G45</f>
        <v>0</v>
      </c>
      <c r="F38" s="96">
        <f>bc_nxt_data!H45</f>
        <v>0</v>
      </c>
      <c r="G38" s="96">
        <f>bc_nxt_data!J45</f>
        <v>0</v>
      </c>
      <c r="H38" s="96">
        <f>bc_nxt_data!R45</f>
        <v>0</v>
      </c>
      <c r="I38" s="96">
        <f>bc_nxt_data!I45</f>
        <v>0</v>
      </c>
      <c r="J38" s="96">
        <f>bc_nxt_data!U45</f>
        <v>0</v>
      </c>
      <c r="K38" s="96">
        <f>bc_nxt_data!S45</f>
        <v>0</v>
      </c>
      <c r="L38" s="96">
        <f>bc_nxt_data!T45</f>
        <v>0</v>
      </c>
      <c r="M38" s="96">
        <f t="shared" si="1"/>
        <v>0</v>
      </c>
      <c r="N38" s="96">
        <f>bc_nxt_data!X45</f>
        <v>0</v>
      </c>
      <c r="O38" s="96">
        <f>bc_nxt_data!AA45</f>
        <v>0</v>
      </c>
      <c r="P38" s="96">
        <f>bc_nxt_data!Y45</f>
        <v>0</v>
      </c>
      <c r="Q38" s="96">
        <f>bc_nxt_data!U45</f>
        <v>0</v>
      </c>
      <c r="R38" s="96">
        <f>bc_nxt_data!AB45</f>
        <v>0</v>
      </c>
      <c r="S38" s="96">
        <f>bc_nxt_data!AC45</f>
        <v>0</v>
      </c>
      <c r="T38" s="96">
        <f>bc_nxt_data!AF45</f>
        <v>0</v>
      </c>
      <c r="U38" s="96">
        <f>bc_nxt_data!AG45</f>
        <v>0</v>
      </c>
      <c r="V38" s="96">
        <f t="shared" si="2"/>
        <v>0</v>
      </c>
      <c r="W38" s="96">
        <f t="shared" si="3"/>
        <v>0</v>
      </c>
      <c r="X38" s="96">
        <f t="shared" si="4"/>
        <v>0</v>
      </c>
      <c r="Y38" s="97">
        <f t="shared" si="5"/>
        <v>0</v>
      </c>
    </row>
    <row r="39" spans="2:25" x14ac:dyDescent="0.25">
      <c r="B39" s="28" t="s">
        <v>137</v>
      </c>
      <c r="C39" s="15" t="str">
        <f>bc_nxt_data!E46</f>
        <v>Galube90eps</v>
      </c>
      <c r="D39" s="96">
        <f>bc_nxt_data!F46</f>
        <v>0</v>
      </c>
      <c r="E39" s="96">
        <f>bc_nxt_data!G46</f>
        <v>0</v>
      </c>
      <c r="F39" s="96">
        <f>bc_nxt_data!H46</f>
        <v>0</v>
      </c>
      <c r="G39" s="96">
        <f>bc_nxt_data!J46</f>
        <v>0</v>
      </c>
      <c r="H39" s="96">
        <f>bc_nxt_data!R46</f>
        <v>0</v>
      </c>
      <c r="I39" s="96">
        <f>bc_nxt_data!I46</f>
        <v>0</v>
      </c>
      <c r="J39" s="96">
        <f>bc_nxt_data!U46</f>
        <v>0</v>
      </c>
      <c r="K39" s="96">
        <f>bc_nxt_data!S46</f>
        <v>0</v>
      </c>
      <c r="L39" s="96">
        <f>bc_nxt_data!T46</f>
        <v>0</v>
      </c>
      <c r="M39" s="96">
        <f t="shared" si="1"/>
        <v>0</v>
      </c>
      <c r="N39" s="96">
        <f>bc_nxt_data!X46</f>
        <v>0</v>
      </c>
      <c r="O39" s="96">
        <f>bc_nxt_data!AA46</f>
        <v>0</v>
      </c>
      <c r="P39" s="96">
        <f>bc_nxt_data!Y46</f>
        <v>0</v>
      </c>
      <c r="Q39" s="96">
        <f>bc_nxt_data!U46</f>
        <v>0</v>
      </c>
      <c r="R39" s="96">
        <f>bc_nxt_data!AB46</f>
        <v>0</v>
      </c>
      <c r="S39" s="96">
        <f>bc_nxt_data!AC46</f>
        <v>0</v>
      </c>
      <c r="T39" s="96">
        <f>bc_nxt_data!AF46</f>
        <v>0</v>
      </c>
      <c r="U39" s="96">
        <f>bc_nxt_data!AG46</f>
        <v>0</v>
      </c>
      <c r="V39" s="96">
        <f t="shared" si="2"/>
        <v>0</v>
      </c>
      <c r="W39" s="96">
        <f t="shared" si="3"/>
        <v>0</v>
      </c>
      <c r="X39" s="96">
        <f t="shared" si="4"/>
        <v>0</v>
      </c>
      <c r="Y39" s="97">
        <f t="shared" si="5"/>
        <v>0</v>
      </c>
    </row>
    <row r="40" spans="2:25" x14ac:dyDescent="0.25">
      <c r="B40" s="28" t="s">
        <v>137</v>
      </c>
      <c r="C40" s="15" t="str">
        <f>bc_nxt_data!E47</f>
        <v>MILPC02-SAE90</v>
      </c>
      <c r="D40" s="96">
        <f>bc_nxt_data!F47</f>
        <v>0</v>
      </c>
      <c r="E40" s="96">
        <f>bc_nxt_data!G47</f>
        <v>0</v>
      </c>
      <c r="F40" s="96">
        <f>bc_nxt_data!H47</f>
        <v>0</v>
      </c>
      <c r="G40" s="96">
        <f>bc_nxt_data!J47</f>
        <v>0</v>
      </c>
      <c r="H40" s="96">
        <f>bc_nxt_data!R47</f>
        <v>0</v>
      </c>
      <c r="I40" s="96">
        <f>bc_nxt_data!I47</f>
        <v>0</v>
      </c>
      <c r="J40" s="96">
        <f>bc_nxt_data!U47</f>
        <v>0</v>
      </c>
      <c r="K40" s="96">
        <f>bc_nxt_data!S47</f>
        <v>0</v>
      </c>
      <c r="L40" s="96">
        <f>bc_nxt_data!T47</f>
        <v>0</v>
      </c>
      <c r="M40" s="96">
        <f t="shared" si="1"/>
        <v>0</v>
      </c>
      <c r="N40" s="96">
        <f>bc_nxt_data!X47</f>
        <v>0</v>
      </c>
      <c r="O40" s="96">
        <f>bc_nxt_data!AA47</f>
        <v>0</v>
      </c>
      <c r="P40" s="96">
        <f>bc_nxt_data!Y47</f>
        <v>0</v>
      </c>
      <c r="Q40" s="96">
        <f>bc_nxt_data!U47</f>
        <v>0</v>
      </c>
      <c r="R40" s="96">
        <f>bc_nxt_data!AB47</f>
        <v>0</v>
      </c>
      <c r="S40" s="96">
        <f>bc_nxt_data!AC47</f>
        <v>0</v>
      </c>
      <c r="T40" s="96">
        <f>bc_nxt_data!AF47</f>
        <v>0</v>
      </c>
      <c r="U40" s="96">
        <f>bc_nxt_data!AG47</f>
        <v>0</v>
      </c>
      <c r="V40" s="96">
        <f t="shared" si="2"/>
        <v>0</v>
      </c>
      <c r="W40" s="96">
        <f t="shared" si="3"/>
        <v>0</v>
      </c>
      <c r="X40" s="96">
        <f t="shared" si="4"/>
        <v>0</v>
      </c>
      <c r="Y40" s="97">
        <f t="shared" si="5"/>
        <v>0</v>
      </c>
    </row>
    <row r="41" spans="2:25" x14ac:dyDescent="0.25">
      <c r="B41" s="28" t="s">
        <v>137</v>
      </c>
      <c r="C41" s="15" t="str">
        <f>bc_nxt_data!E48</f>
        <v>MILPC03-SAE90</v>
      </c>
      <c r="D41" s="96">
        <f>bc_nxt_data!F48</f>
        <v>0</v>
      </c>
      <c r="E41" s="96">
        <f>bc_nxt_data!G48</f>
        <v>0</v>
      </c>
      <c r="F41" s="96">
        <f>bc_nxt_data!H48</f>
        <v>0</v>
      </c>
      <c r="G41" s="96">
        <f>bc_nxt_data!J48</f>
        <v>0</v>
      </c>
      <c r="H41" s="96">
        <f>bc_nxt_data!R48</f>
        <v>0</v>
      </c>
      <c r="I41" s="96">
        <f>bc_nxt_data!I48</f>
        <v>0</v>
      </c>
      <c r="J41" s="96">
        <f>bc_nxt_data!U48</f>
        <v>0</v>
      </c>
      <c r="K41" s="96">
        <f>bc_nxt_data!S48</f>
        <v>0</v>
      </c>
      <c r="L41" s="96">
        <f>bc_nxt_data!T48</f>
        <v>0</v>
      </c>
      <c r="M41" s="96">
        <f t="shared" si="1"/>
        <v>0</v>
      </c>
      <c r="N41" s="96">
        <f>bc_nxt_data!X48</f>
        <v>0</v>
      </c>
      <c r="O41" s="96">
        <f>bc_nxt_data!AA48</f>
        <v>0</v>
      </c>
      <c r="P41" s="96">
        <f>bc_nxt_data!Y48</f>
        <v>0</v>
      </c>
      <c r="Q41" s="96">
        <f>bc_nxt_data!U48</f>
        <v>0</v>
      </c>
      <c r="R41" s="96">
        <f>bc_nxt_data!AB48</f>
        <v>0</v>
      </c>
      <c r="S41" s="96">
        <f>bc_nxt_data!AC48</f>
        <v>0</v>
      </c>
      <c r="T41" s="96">
        <f>bc_nxt_data!AF48</f>
        <v>0</v>
      </c>
      <c r="U41" s="96">
        <f>bc_nxt_data!AG48</f>
        <v>0</v>
      </c>
      <c r="V41" s="96">
        <f t="shared" si="2"/>
        <v>0</v>
      </c>
      <c r="W41" s="96">
        <f t="shared" si="3"/>
        <v>0</v>
      </c>
      <c r="X41" s="96">
        <f t="shared" si="4"/>
        <v>0</v>
      </c>
      <c r="Y41" s="97">
        <f t="shared" si="5"/>
        <v>0</v>
      </c>
    </row>
    <row r="42" spans="2:25" s="3" customFormat="1" ht="14.25" x14ac:dyDescent="0.2">
      <c r="B42" s="28">
        <v>3</v>
      </c>
      <c r="C42" s="13" t="str">
        <f>bc_nxt_data!E49</f>
        <v>Dầu Khác</v>
      </c>
      <c r="D42" s="94">
        <f>bc_nxt_data!F49</f>
        <v>0</v>
      </c>
      <c r="E42" s="94">
        <f>bc_nxt_data!G49</f>
        <v>0</v>
      </c>
      <c r="F42" s="94">
        <f>bc_nxt_data!H49</f>
        <v>0</v>
      </c>
      <c r="G42" s="94">
        <f>bc_nxt_data!J49</f>
        <v>0</v>
      </c>
      <c r="H42" s="94">
        <f>bc_nxt_data!R49</f>
        <v>0</v>
      </c>
      <c r="I42" s="94">
        <f>bc_nxt_data!I49</f>
        <v>0</v>
      </c>
      <c r="J42" s="94">
        <f>bc_nxt_data!U49</f>
        <v>0</v>
      </c>
      <c r="K42" s="94">
        <f>bc_nxt_data!S49</f>
        <v>0</v>
      </c>
      <c r="L42" s="94">
        <f>bc_nxt_data!T49</f>
        <v>0</v>
      </c>
      <c r="M42" s="94">
        <f t="shared" si="1"/>
        <v>0</v>
      </c>
      <c r="N42" s="94">
        <f>bc_nxt_data!X49</f>
        <v>0</v>
      </c>
      <c r="O42" s="94">
        <f>bc_nxt_data!AA49</f>
        <v>0</v>
      </c>
      <c r="P42" s="94">
        <f>bc_nxt_data!Y49</f>
        <v>0</v>
      </c>
      <c r="Q42" s="94">
        <f>bc_nxt_data!U49</f>
        <v>0</v>
      </c>
      <c r="R42" s="94">
        <f>bc_nxt_data!AB49</f>
        <v>0</v>
      </c>
      <c r="S42" s="94">
        <f>bc_nxt_data!AC49</f>
        <v>0</v>
      </c>
      <c r="T42" s="94">
        <f>bc_nxt_data!AF49</f>
        <v>0</v>
      </c>
      <c r="U42" s="94">
        <f>bc_nxt_data!AG49</f>
        <v>0</v>
      </c>
      <c r="V42" s="94">
        <f t="shared" si="2"/>
        <v>0</v>
      </c>
      <c r="W42" s="94">
        <f t="shared" si="3"/>
        <v>0</v>
      </c>
      <c r="X42" s="94">
        <f t="shared" si="4"/>
        <v>0</v>
      </c>
      <c r="Y42" s="95">
        <f t="shared" si="5"/>
        <v>0</v>
      </c>
    </row>
    <row r="43" spans="2:25" x14ac:dyDescent="0.25">
      <c r="B43" s="28" t="s">
        <v>137</v>
      </c>
      <c r="C43" s="15" t="str">
        <f>bc_nxt_data!E50</f>
        <v>MIL PC06</v>
      </c>
      <c r="D43" s="96">
        <f>bc_nxt_data!F50</f>
        <v>0</v>
      </c>
      <c r="E43" s="96">
        <f>bc_nxt_data!G50</f>
        <v>0</v>
      </c>
      <c r="F43" s="96">
        <f>bc_nxt_data!H50</f>
        <v>0</v>
      </c>
      <c r="G43" s="96">
        <f>bc_nxt_data!J50</f>
        <v>0</v>
      </c>
      <c r="H43" s="96">
        <f>bc_nxt_data!R50</f>
        <v>0</v>
      </c>
      <c r="I43" s="96">
        <f>bc_nxt_data!I50</f>
        <v>0</v>
      </c>
      <c r="J43" s="96">
        <f>bc_nxt_data!U50</f>
        <v>0</v>
      </c>
      <c r="K43" s="96">
        <f>bc_nxt_data!S50</f>
        <v>0</v>
      </c>
      <c r="L43" s="96">
        <f>bc_nxt_data!T50</f>
        <v>0</v>
      </c>
      <c r="M43" s="96">
        <f t="shared" si="1"/>
        <v>0</v>
      </c>
      <c r="N43" s="96">
        <f>bc_nxt_data!X50</f>
        <v>0</v>
      </c>
      <c r="O43" s="96">
        <f>bc_nxt_data!AA50</f>
        <v>0</v>
      </c>
      <c r="P43" s="96">
        <f>bc_nxt_data!Y50</f>
        <v>0</v>
      </c>
      <c r="Q43" s="96">
        <f>bc_nxt_data!U50</f>
        <v>0</v>
      </c>
      <c r="R43" s="96">
        <f>bc_nxt_data!AB50</f>
        <v>0</v>
      </c>
      <c r="S43" s="96">
        <f>bc_nxt_data!AC50</f>
        <v>0</v>
      </c>
      <c r="T43" s="96">
        <f>bc_nxt_data!AF50</f>
        <v>0</v>
      </c>
      <c r="U43" s="96">
        <f>bc_nxt_data!AG50</f>
        <v>0</v>
      </c>
      <c r="V43" s="96">
        <f t="shared" si="2"/>
        <v>0</v>
      </c>
      <c r="W43" s="96">
        <f t="shared" si="3"/>
        <v>0</v>
      </c>
      <c r="X43" s="96">
        <f t="shared" si="4"/>
        <v>0</v>
      </c>
      <c r="Y43" s="97">
        <f t="shared" si="5"/>
        <v>0</v>
      </c>
    </row>
    <row r="44" spans="2:25" x14ac:dyDescent="0.25">
      <c r="B44" s="28" t="s">
        <v>137</v>
      </c>
      <c r="C44" s="15" t="str">
        <f>bc_nxt_data!E51</f>
        <v>Phanh BCK</v>
      </c>
      <c r="D44" s="96">
        <f>bc_nxt_data!F51</f>
        <v>0</v>
      </c>
      <c r="E44" s="96">
        <f>bc_nxt_data!G51</f>
        <v>0</v>
      </c>
      <c r="F44" s="96">
        <f>bc_nxt_data!H51</f>
        <v>0</v>
      </c>
      <c r="G44" s="96">
        <f>bc_nxt_data!J51</f>
        <v>0</v>
      </c>
      <c r="H44" s="96">
        <f>bc_nxt_data!R51</f>
        <v>0</v>
      </c>
      <c r="I44" s="96">
        <f>bc_nxt_data!I51</f>
        <v>0</v>
      </c>
      <c r="J44" s="96">
        <f>bc_nxt_data!U51</f>
        <v>0</v>
      </c>
      <c r="K44" s="96">
        <f>bc_nxt_data!S51</f>
        <v>0</v>
      </c>
      <c r="L44" s="96">
        <f>bc_nxt_data!T51</f>
        <v>0</v>
      </c>
      <c r="M44" s="96">
        <f t="shared" si="1"/>
        <v>0</v>
      </c>
      <c r="N44" s="96">
        <f>bc_nxt_data!X51</f>
        <v>0</v>
      </c>
      <c r="O44" s="96">
        <f>bc_nxt_data!AA51</f>
        <v>0</v>
      </c>
      <c r="P44" s="96">
        <f>bc_nxt_data!Y51</f>
        <v>0</v>
      </c>
      <c r="Q44" s="96">
        <f>bc_nxt_data!U51</f>
        <v>0</v>
      </c>
      <c r="R44" s="96">
        <f>bc_nxt_data!AB51</f>
        <v>0</v>
      </c>
      <c r="S44" s="96">
        <f>bc_nxt_data!AC51</f>
        <v>0</v>
      </c>
      <c r="T44" s="96">
        <f>bc_nxt_data!AF51</f>
        <v>0</v>
      </c>
      <c r="U44" s="96">
        <f>bc_nxt_data!AG51</f>
        <v>0</v>
      </c>
      <c r="V44" s="96">
        <f t="shared" si="2"/>
        <v>0</v>
      </c>
      <c r="W44" s="96">
        <f t="shared" si="3"/>
        <v>0</v>
      </c>
      <c r="X44" s="96">
        <f t="shared" si="4"/>
        <v>0</v>
      </c>
      <c r="Y44" s="97">
        <f t="shared" si="5"/>
        <v>0</v>
      </c>
    </row>
    <row r="45" spans="2:25" s="3" customFormat="1" ht="14.25" x14ac:dyDescent="0.2">
      <c r="B45" s="28">
        <v>4</v>
      </c>
      <c r="C45" s="13" t="str">
        <f>bc_nxt_data!E52</f>
        <v>Mỡ giảm ma sát</v>
      </c>
      <c r="D45" s="94">
        <f>bc_nxt_data!F52</f>
        <v>0</v>
      </c>
      <c r="E45" s="94">
        <f>bc_nxt_data!G52</f>
        <v>0</v>
      </c>
      <c r="F45" s="94">
        <f>bc_nxt_data!H52</f>
        <v>0</v>
      </c>
      <c r="G45" s="94">
        <f>bc_nxt_data!J52</f>
        <v>0</v>
      </c>
      <c r="H45" s="94">
        <f>bc_nxt_data!R52</f>
        <v>0</v>
      </c>
      <c r="I45" s="94">
        <f>bc_nxt_data!I52</f>
        <v>0</v>
      </c>
      <c r="J45" s="94">
        <f>bc_nxt_data!U52</f>
        <v>0</v>
      </c>
      <c r="K45" s="94">
        <f>bc_nxt_data!S52</f>
        <v>5000</v>
      </c>
      <c r="L45" s="94">
        <f>bc_nxt_data!T52</f>
        <v>0</v>
      </c>
      <c r="M45" s="94">
        <f t="shared" si="1"/>
        <v>5000</v>
      </c>
      <c r="N45" s="94">
        <f>bc_nxt_data!X52</f>
        <v>0</v>
      </c>
      <c r="O45" s="94">
        <f>bc_nxt_data!AA52</f>
        <v>0</v>
      </c>
      <c r="P45" s="94">
        <f>bc_nxt_data!Y52</f>
        <v>0</v>
      </c>
      <c r="Q45" s="94">
        <f>bc_nxt_data!U52</f>
        <v>0</v>
      </c>
      <c r="R45" s="94">
        <f>bc_nxt_data!AB52</f>
        <v>0</v>
      </c>
      <c r="S45" s="94">
        <f>bc_nxt_data!AC52</f>
        <v>0</v>
      </c>
      <c r="T45" s="94">
        <f>bc_nxt_data!AF52</f>
        <v>0</v>
      </c>
      <c r="U45" s="94">
        <f>bc_nxt_data!AG52</f>
        <v>0</v>
      </c>
      <c r="V45" s="94">
        <f t="shared" si="2"/>
        <v>0</v>
      </c>
      <c r="W45" s="94">
        <f t="shared" si="3"/>
        <v>5000</v>
      </c>
      <c r="X45" s="94">
        <f t="shared" si="4"/>
        <v>0</v>
      </c>
      <c r="Y45" s="95">
        <f t="shared" si="5"/>
        <v>5000</v>
      </c>
    </row>
    <row r="46" spans="2:25" x14ac:dyDescent="0.25">
      <c r="B46" s="28" t="s">
        <v>137</v>
      </c>
      <c r="C46" s="15" t="str">
        <f>bc_nxt_data!E53</f>
        <v>Mỡ Gzeose GL3</v>
      </c>
      <c r="D46" s="96">
        <f>bc_nxt_data!F53</f>
        <v>0</v>
      </c>
      <c r="E46" s="96">
        <f>bc_nxt_data!G53</f>
        <v>0</v>
      </c>
      <c r="F46" s="96">
        <f>bc_nxt_data!H53</f>
        <v>0</v>
      </c>
      <c r="G46" s="96">
        <f>bc_nxt_data!J53</f>
        <v>0</v>
      </c>
      <c r="H46" s="96">
        <f>bc_nxt_data!R53</f>
        <v>0</v>
      </c>
      <c r="I46" s="96">
        <f>bc_nxt_data!I53</f>
        <v>0</v>
      </c>
      <c r="J46" s="96">
        <f>bc_nxt_data!U53</f>
        <v>0</v>
      </c>
      <c r="K46" s="96">
        <f>bc_nxt_data!S53</f>
        <v>2000</v>
      </c>
      <c r="L46" s="96">
        <f>bc_nxt_data!T53</f>
        <v>0</v>
      </c>
      <c r="M46" s="96">
        <f t="shared" si="1"/>
        <v>2000</v>
      </c>
      <c r="N46" s="96">
        <f>bc_nxt_data!X53</f>
        <v>0</v>
      </c>
      <c r="O46" s="96">
        <f>bc_nxt_data!AA53</f>
        <v>0</v>
      </c>
      <c r="P46" s="96">
        <f>bc_nxt_data!Y53</f>
        <v>0</v>
      </c>
      <c r="Q46" s="96">
        <f>bc_nxt_data!U53</f>
        <v>0</v>
      </c>
      <c r="R46" s="96">
        <f>bc_nxt_data!AB53</f>
        <v>0</v>
      </c>
      <c r="S46" s="96">
        <f>bc_nxt_data!AC53</f>
        <v>0</v>
      </c>
      <c r="T46" s="96">
        <f>bc_nxt_data!AF53</f>
        <v>0</v>
      </c>
      <c r="U46" s="96">
        <f>bc_nxt_data!AG53</f>
        <v>0</v>
      </c>
      <c r="V46" s="96">
        <f t="shared" si="2"/>
        <v>0</v>
      </c>
      <c r="W46" s="96">
        <f t="shared" si="3"/>
        <v>2000</v>
      </c>
      <c r="X46" s="96">
        <f t="shared" si="4"/>
        <v>0</v>
      </c>
      <c r="Y46" s="97">
        <f t="shared" si="5"/>
        <v>2000</v>
      </c>
    </row>
    <row r="47" spans="2:25" x14ac:dyDescent="0.25">
      <c r="B47" s="28" t="s">
        <v>137</v>
      </c>
      <c r="C47" s="15" t="str">
        <f>bc_nxt_data!E54</f>
        <v>Mỡ SOLE DON</v>
      </c>
      <c r="D47" s="96">
        <f>bc_nxt_data!F54</f>
        <v>0</v>
      </c>
      <c r="E47" s="96">
        <f>bc_nxt_data!G54</f>
        <v>0</v>
      </c>
      <c r="F47" s="96">
        <f>bc_nxt_data!H54</f>
        <v>0</v>
      </c>
      <c r="G47" s="96">
        <f>bc_nxt_data!J54</f>
        <v>0</v>
      </c>
      <c r="H47" s="96">
        <f>bc_nxt_data!R54</f>
        <v>0</v>
      </c>
      <c r="I47" s="96">
        <f>bc_nxt_data!I54</f>
        <v>0</v>
      </c>
      <c r="J47" s="96">
        <f>bc_nxt_data!U54</f>
        <v>0</v>
      </c>
      <c r="K47" s="96">
        <f>bc_nxt_data!S54</f>
        <v>0</v>
      </c>
      <c r="L47" s="96">
        <f>bc_nxt_data!T54</f>
        <v>0</v>
      </c>
      <c r="M47" s="96">
        <f t="shared" si="1"/>
        <v>0</v>
      </c>
      <c r="N47" s="96">
        <f>bc_nxt_data!X54</f>
        <v>0</v>
      </c>
      <c r="O47" s="96">
        <f>bc_nxt_data!AA54</f>
        <v>0</v>
      </c>
      <c r="P47" s="96">
        <f>bc_nxt_data!Y54</f>
        <v>0</v>
      </c>
      <c r="Q47" s="96">
        <f>bc_nxt_data!U54</f>
        <v>0</v>
      </c>
      <c r="R47" s="96">
        <f>bc_nxt_data!AB54</f>
        <v>0</v>
      </c>
      <c r="S47" s="96">
        <f>bc_nxt_data!AC54</f>
        <v>0</v>
      </c>
      <c r="T47" s="96">
        <f>bc_nxt_data!AF54</f>
        <v>0</v>
      </c>
      <c r="U47" s="96">
        <f>bc_nxt_data!AG54</f>
        <v>0</v>
      </c>
      <c r="V47" s="96">
        <f t="shared" si="2"/>
        <v>0</v>
      </c>
      <c r="W47" s="96">
        <f t="shared" si="3"/>
        <v>0</v>
      </c>
      <c r="X47" s="96">
        <f t="shared" si="4"/>
        <v>0</v>
      </c>
      <c r="Y47" s="97">
        <f t="shared" si="5"/>
        <v>0</v>
      </c>
    </row>
    <row r="48" spans="2:25" x14ac:dyDescent="0.25">
      <c r="B48" s="28" t="s">
        <v>137</v>
      </c>
      <c r="C48" s="15" t="str">
        <f>bc_nxt_data!E55</f>
        <v>Opalgrease No3</v>
      </c>
      <c r="D48" s="96">
        <f>bc_nxt_data!F55</f>
        <v>0</v>
      </c>
      <c r="E48" s="96">
        <f>bc_nxt_data!G55</f>
        <v>0</v>
      </c>
      <c r="F48" s="96">
        <f>bc_nxt_data!H55</f>
        <v>0</v>
      </c>
      <c r="G48" s="96">
        <f>bc_nxt_data!J55</f>
        <v>0</v>
      </c>
      <c r="H48" s="96">
        <f>bc_nxt_data!R55</f>
        <v>0</v>
      </c>
      <c r="I48" s="96">
        <f>bc_nxt_data!I55</f>
        <v>0</v>
      </c>
      <c r="J48" s="96">
        <f>bc_nxt_data!U55</f>
        <v>0</v>
      </c>
      <c r="K48" s="96">
        <f>bc_nxt_data!S55</f>
        <v>0</v>
      </c>
      <c r="L48" s="96">
        <f>bc_nxt_data!T55</f>
        <v>0</v>
      </c>
      <c r="M48" s="96">
        <f t="shared" si="1"/>
        <v>0</v>
      </c>
      <c r="N48" s="96">
        <f>bc_nxt_data!X55</f>
        <v>0</v>
      </c>
      <c r="O48" s="96">
        <f>bc_nxt_data!AA55</f>
        <v>0</v>
      </c>
      <c r="P48" s="96">
        <f>bc_nxt_data!Y55</f>
        <v>0</v>
      </c>
      <c r="Q48" s="96">
        <f>bc_nxt_data!U55</f>
        <v>0</v>
      </c>
      <c r="R48" s="96">
        <f>bc_nxt_data!AB55</f>
        <v>0</v>
      </c>
      <c r="S48" s="96">
        <f>bc_nxt_data!AC55</f>
        <v>0</v>
      </c>
      <c r="T48" s="96">
        <f>bc_nxt_data!AF55</f>
        <v>0</v>
      </c>
      <c r="U48" s="96">
        <f>bc_nxt_data!AG55</f>
        <v>0</v>
      </c>
      <c r="V48" s="96">
        <f t="shared" si="2"/>
        <v>0</v>
      </c>
      <c r="W48" s="96">
        <f t="shared" si="3"/>
        <v>0</v>
      </c>
      <c r="X48" s="96">
        <f t="shared" si="4"/>
        <v>0</v>
      </c>
      <c r="Y48" s="97">
        <f t="shared" si="5"/>
        <v>0</v>
      </c>
    </row>
    <row r="49" spans="2:25" x14ac:dyDescent="0.25">
      <c r="B49" s="28" t="s">
        <v>137</v>
      </c>
      <c r="C49" s="15" t="str">
        <f>bc_nxt_data!E56</f>
        <v>Mỡ Gzeose GL2</v>
      </c>
      <c r="D49" s="96">
        <f>bc_nxt_data!F56</f>
        <v>0</v>
      </c>
      <c r="E49" s="96">
        <f>bc_nxt_data!G56</f>
        <v>0</v>
      </c>
      <c r="F49" s="96">
        <f>bc_nxt_data!H56</f>
        <v>0</v>
      </c>
      <c r="G49" s="96">
        <f>bc_nxt_data!J56</f>
        <v>0</v>
      </c>
      <c r="H49" s="96">
        <f>bc_nxt_data!R56</f>
        <v>0</v>
      </c>
      <c r="I49" s="96">
        <f>bc_nxt_data!I56</f>
        <v>0</v>
      </c>
      <c r="J49" s="96">
        <f>bc_nxt_data!U56</f>
        <v>0</v>
      </c>
      <c r="K49" s="96">
        <f>bc_nxt_data!S56</f>
        <v>3000</v>
      </c>
      <c r="L49" s="96">
        <f>bc_nxt_data!T56</f>
        <v>0</v>
      </c>
      <c r="M49" s="96">
        <f t="shared" si="1"/>
        <v>3000</v>
      </c>
      <c r="N49" s="96">
        <f>bc_nxt_data!X56</f>
        <v>0</v>
      </c>
      <c r="O49" s="96">
        <f>bc_nxt_data!AA56</f>
        <v>0</v>
      </c>
      <c r="P49" s="96">
        <f>bc_nxt_data!Y56</f>
        <v>0</v>
      </c>
      <c r="Q49" s="96">
        <f>bc_nxt_data!U56</f>
        <v>0</v>
      </c>
      <c r="R49" s="96">
        <f>bc_nxt_data!AB56</f>
        <v>0</v>
      </c>
      <c r="S49" s="96">
        <f>bc_nxt_data!AC56</f>
        <v>0</v>
      </c>
      <c r="T49" s="96">
        <f>bc_nxt_data!AF56</f>
        <v>0</v>
      </c>
      <c r="U49" s="96">
        <f>bc_nxt_data!AG56</f>
        <v>0</v>
      </c>
      <c r="V49" s="96">
        <f t="shared" si="2"/>
        <v>0</v>
      </c>
      <c r="W49" s="96">
        <f t="shared" si="3"/>
        <v>3000</v>
      </c>
      <c r="X49" s="96">
        <f t="shared" si="4"/>
        <v>0</v>
      </c>
      <c r="Y49" s="97">
        <f t="shared" si="5"/>
        <v>3000</v>
      </c>
    </row>
    <row r="50" spans="2:25" x14ac:dyDescent="0.25">
      <c r="B50" s="28" t="s">
        <v>137</v>
      </c>
      <c r="C50" s="15" t="str">
        <f>bc_nxt_data!E57</f>
        <v>Caxilium No2</v>
      </c>
      <c r="D50" s="96">
        <f>bc_nxt_data!F57</f>
        <v>0</v>
      </c>
      <c r="E50" s="96">
        <f>bc_nxt_data!G57</f>
        <v>0</v>
      </c>
      <c r="F50" s="96">
        <f>bc_nxt_data!H57</f>
        <v>0</v>
      </c>
      <c r="G50" s="96">
        <f>bc_nxt_data!J57</f>
        <v>0</v>
      </c>
      <c r="H50" s="96">
        <f>bc_nxt_data!R57</f>
        <v>0</v>
      </c>
      <c r="I50" s="96">
        <f>bc_nxt_data!I57</f>
        <v>0</v>
      </c>
      <c r="J50" s="96">
        <f>bc_nxt_data!U57</f>
        <v>0</v>
      </c>
      <c r="K50" s="96">
        <f>bc_nxt_data!S57</f>
        <v>0</v>
      </c>
      <c r="L50" s="96">
        <f>bc_nxt_data!T57</f>
        <v>0</v>
      </c>
      <c r="M50" s="96">
        <f t="shared" si="1"/>
        <v>0</v>
      </c>
      <c r="N50" s="96">
        <f>bc_nxt_data!X57</f>
        <v>0</v>
      </c>
      <c r="O50" s="96">
        <f>bc_nxt_data!AA57</f>
        <v>0</v>
      </c>
      <c r="P50" s="96">
        <f>bc_nxt_data!Y57</f>
        <v>0</v>
      </c>
      <c r="Q50" s="96">
        <f>bc_nxt_data!U57</f>
        <v>0</v>
      </c>
      <c r="R50" s="96">
        <f>bc_nxt_data!AB57</f>
        <v>0</v>
      </c>
      <c r="S50" s="96">
        <f>bc_nxt_data!AC57</f>
        <v>0</v>
      </c>
      <c r="T50" s="96">
        <f>bc_nxt_data!AF57</f>
        <v>0</v>
      </c>
      <c r="U50" s="96">
        <f>bc_nxt_data!AG57</f>
        <v>0</v>
      </c>
      <c r="V50" s="96">
        <f t="shared" si="2"/>
        <v>0</v>
      </c>
      <c r="W50" s="96">
        <f t="shared" si="3"/>
        <v>0</v>
      </c>
      <c r="X50" s="96">
        <f t="shared" si="4"/>
        <v>0</v>
      </c>
      <c r="Y50" s="97">
        <f t="shared" si="5"/>
        <v>0</v>
      </c>
    </row>
    <row r="51" spans="2:25" x14ac:dyDescent="0.25">
      <c r="B51" s="28" t="s">
        <v>137</v>
      </c>
      <c r="C51" s="15" t="str">
        <f>bc_nxt_data!E58</f>
        <v>Mỡ 1-13</v>
      </c>
      <c r="D51" s="96">
        <f>bc_nxt_data!F58</f>
        <v>0</v>
      </c>
      <c r="E51" s="96">
        <f>bc_nxt_data!G58</f>
        <v>0</v>
      </c>
      <c r="F51" s="96">
        <f>bc_nxt_data!H58</f>
        <v>0</v>
      </c>
      <c r="G51" s="96">
        <f>bc_nxt_data!J58</f>
        <v>0</v>
      </c>
      <c r="H51" s="96">
        <f>bc_nxt_data!R58</f>
        <v>0</v>
      </c>
      <c r="I51" s="96">
        <f>bc_nxt_data!I58</f>
        <v>0</v>
      </c>
      <c r="J51" s="96">
        <f>bc_nxt_data!U58</f>
        <v>0</v>
      </c>
      <c r="K51" s="96">
        <f>bc_nxt_data!S58</f>
        <v>0</v>
      </c>
      <c r="L51" s="96">
        <f>bc_nxt_data!T58</f>
        <v>0</v>
      </c>
      <c r="M51" s="96">
        <f t="shared" si="1"/>
        <v>0</v>
      </c>
      <c r="N51" s="96">
        <f>bc_nxt_data!X58</f>
        <v>0</v>
      </c>
      <c r="O51" s="96">
        <f>bc_nxt_data!AA58</f>
        <v>0</v>
      </c>
      <c r="P51" s="96">
        <f>bc_nxt_data!Y58</f>
        <v>0</v>
      </c>
      <c r="Q51" s="96">
        <f>bc_nxt_data!U58</f>
        <v>0</v>
      </c>
      <c r="R51" s="96">
        <f>bc_nxt_data!AB58</f>
        <v>0</v>
      </c>
      <c r="S51" s="96">
        <f>bc_nxt_data!AC58</f>
        <v>0</v>
      </c>
      <c r="T51" s="96">
        <f>bc_nxt_data!AF58</f>
        <v>0</v>
      </c>
      <c r="U51" s="96">
        <f>bc_nxt_data!AG58</f>
        <v>0</v>
      </c>
      <c r="V51" s="96">
        <f t="shared" si="2"/>
        <v>0</v>
      </c>
      <c r="W51" s="96">
        <f t="shared" si="3"/>
        <v>0</v>
      </c>
      <c r="X51" s="96">
        <f t="shared" si="4"/>
        <v>0</v>
      </c>
      <c r="Y51" s="97">
        <f t="shared" si="5"/>
        <v>0</v>
      </c>
    </row>
    <row r="52" spans="2:25" s="3" customFormat="1" ht="14.25" x14ac:dyDescent="0.2">
      <c r="B52" s="28" t="s">
        <v>335</v>
      </c>
      <c r="C52" s="13" t="str">
        <f>bc_nxt_data!C59</f>
        <v>DMN Hàng không</v>
      </c>
      <c r="D52" s="94">
        <f>D53+D55+D66+D69+D71</f>
        <v>0</v>
      </c>
      <c r="E52" s="94">
        <f t="shared" ref="E52:Y52" si="8">E53+E55+E66+E69+E71</f>
        <v>0</v>
      </c>
      <c r="F52" s="94">
        <f t="shared" si="8"/>
        <v>0</v>
      </c>
      <c r="G52" s="94">
        <f t="shared" si="8"/>
        <v>0</v>
      </c>
      <c r="H52" s="94">
        <f t="shared" si="8"/>
        <v>0</v>
      </c>
      <c r="I52" s="94">
        <f t="shared" si="8"/>
        <v>0</v>
      </c>
      <c r="J52" s="94">
        <f t="shared" si="8"/>
        <v>0</v>
      </c>
      <c r="K52" s="94">
        <f t="shared" si="8"/>
        <v>64</v>
      </c>
      <c r="L52" s="94">
        <f t="shared" si="8"/>
        <v>0</v>
      </c>
      <c r="M52" s="94">
        <f t="shared" si="8"/>
        <v>64</v>
      </c>
      <c r="N52" s="94">
        <f t="shared" si="8"/>
        <v>0</v>
      </c>
      <c r="O52" s="94">
        <f t="shared" si="8"/>
        <v>0</v>
      </c>
      <c r="P52" s="94">
        <f t="shared" si="8"/>
        <v>0</v>
      </c>
      <c r="Q52" s="94">
        <f t="shared" si="8"/>
        <v>0</v>
      </c>
      <c r="R52" s="94">
        <f t="shared" si="8"/>
        <v>0</v>
      </c>
      <c r="S52" s="94">
        <f t="shared" si="8"/>
        <v>0</v>
      </c>
      <c r="T52" s="94">
        <f t="shared" si="8"/>
        <v>0</v>
      </c>
      <c r="U52" s="94">
        <f t="shared" si="8"/>
        <v>0</v>
      </c>
      <c r="V52" s="94">
        <f t="shared" si="8"/>
        <v>0</v>
      </c>
      <c r="W52" s="94">
        <f t="shared" si="8"/>
        <v>64</v>
      </c>
      <c r="X52" s="94">
        <f t="shared" si="8"/>
        <v>0</v>
      </c>
      <c r="Y52" s="95">
        <f t="shared" si="8"/>
        <v>64</v>
      </c>
    </row>
    <row r="53" spans="2:25" s="3" customFormat="1" ht="14.25" x14ac:dyDescent="0.2">
      <c r="B53" s="28">
        <v>1</v>
      </c>
      <c r="C53" s="13" t="str">
        <f>bc_nxt_data!E59</f>
        <v>Dung môi</v>
      </c>
      <c r="D53" s="94">
        <f>bc_nxt_data!F59</f>
        <v>0</v>
      </c>
      <c r="E53" s="94">
        <f>bc_nxt_data!G59</f>
        <v>0</v>
      </c>
      <c r="F53" s="94">
        <f>bc_nxt_data!H59</f>
        <v>0</v>
      </c>
      <c r="G53" s="94">
        <f>bc_nxt_data!J59</f>
        <v>0</v>
      </c>
      <c r="H53" s="94">
        <f>bc_nxt_data!R59</f>
        <v>0</v>
      </c>
      <c r="I53" s="94">
        <f>bc_nxt_data!I59</f>
        <v>0</v>
      </c>
      <c r="J53" s="94">
        <f>bc_nxt_data!U59</f>
        <v>0</v>
      </c>
      <c r="K53" s="94">
        <f>bc_nxt_data!S59</f>
        <v>0</v>
      </c>
      <c r="L53" s="94">
        <f>bc_nxt_data!T59</f>
        <v>0</v>
      </c>
      <c r="M53" s="94">
        <f t="shared" si="1"/>
        <v>0</v>
      </c>
      <c r="N53" s="94">
        <f>bc_nxt_data!X59</f>
        <v>0</v>
      </c>
      <c r="O53" s="94">
        <f>bc_nxt_data!AA59</f>
        <v>0</v>
      </c>
      <c r="P53" s="94">
        <f>bc_nxt_data!Y59</f>
        <v>0</v>
      </c>
      <c r="Q53" s="94">
        <f>bc_nxt_data!U59</f>
        <v>0</v>
      </c>
      <c r="R53" s="94">
        <f>bc_nxt_data!AB59</f>
        <v>0</v>
      </c>
      <c r="S53" s="94">
        <f>bc_nxt_data!AC59</f>
        <v>0</v>
      </c>
      <c r="T53" s="94">
        <f>bc_nxt_data!AF59</f>
        <v>0</v>
      </c>
      <c r="U53" s="94">
        <f>bc_nxt_data!AG59</f>
        <v>0</v>
      </c>
      <c r="V53" s="94">
        <f t="shared" si="2"/>
        <v>0</v>
      </c>
      <c r="W53" s="94">
        <f t="shared" si="3"/>
        <v>0</v>
      </c>
      <c r="X53" s="94">
        <f t="shared" si="4"/>
        <v>0</v>
      </c>
      <c r="Y53" s="95">
        <f t="shared" si="5"/>
        <v>0</v>
      </c>
    </row>
    <row r="54" spans="2:25" x14ac:dyDescent="0.25">
      <c r="B54" s="28" t="s">
        <v>137</v>
      </c>
      <c r="C54" s="15" t="str">
        <f>bc_nxt_data!E60</f>
        <v>Xăng CN</v>
      </c>
      <c r="D54" s="96">
        <f>bc_nxt_data!F60</f>
        <v>0</v>
      </c>
      <c r="E54" s="96">
        <f>bc_nxt_data!G60</f>
        <v>0</v>
      </c>
      <c r="F54" s="96">
        <f>bc_nxt_data!H60</f>
        <v>0</v>
      </c>
      <c r="G54" s="96">
        <f>bc_nxt_data!J60</f>
        <v>0</v>
      </c>
      <c r="H54" s="96">
        <f>bc_nxt_data!R60</f>
        <v>0</v>
      </c>
      <c r="I54" s="96">
        <f>bc_nxt_data!I60</f>
        <v>0</v>
      </c>
      <c r="J54" s="96">
        <f>bc_nxt_data!U60</f>
        <v>0</v>
      </c>
      <c r="K54" s="96">
        <f>bc_nxt_data!S60</f>
        <v>0</v>
      </c>
      <c r="L54" s="96">
        <f>bc_nxt_data!T60</f>
        <v>0</v>
      </c>
      <c r="M54" s="96">
        <f t="shared" si="1"/>
        <v>0</v>
      </c>
      <c r="N54" s="96">
        <f>bc_nxt_data!X60</f>
        <v>0</v>
      </c>
      <c r="O54" s="96">
        <f>bc_nxt_data!AA60</f>
        <v>0</v>
      </c>
      <c r="P54" s="96">
        <f>bc_nxt_data!Y60</f>
        <v>0</v>
      </c>
      <c r="Q54" s="96">
        <f>bc_nxt_data!U60</f>
        <v>0</v>
      </c>
      <c r="R54" s="96">
        <f>bc_nxt_data!AB60</f>
        <v>0</v>
      </c>
      <c r="S54" s="96">
        <f>bc_nxt_data!AC60</f>
        <v>0</v>
      </c>
      <c r="T54" s="96">
        <f>bc_nxt_data!AF60</f>
        <v>0</v>
      </c>
      <c r="U54" s="96">
        <f>bc_nxt_data!AG60</f>
        <v>0</v>
      </c>
      <c r="V54" s="96">
        <f t="shared" si="2"/>
        <v>0</v>
      </c>
      <c r="W54" s="96">
        <f t="shared" si="3"/>
        <v>0</v>
      </c>
      <c r="X54" s="96">
        <f t="shared" si="4"/>
        <v>0</v>
      </c>
      <c r="Y54" s="97">
        <f t="shared" si="5"/>
        <v>0</v>
      </c>
    </row>
    <row r="55" spans="2:25" s="3" customFormat="1" ht="14.25" x14ac:dyDescent="0.2">
      <c r="B55" s="28">
        <v>2</v>
      </c>
      <c r="C55" s="13" t="str">
        <f>bc_nxt_data!E61</f>
        <v>Dầu Đ.cơ</v>
      </c>
      <c r="D55" s="94">
        <f>bc_nxt_data!F61</f>
        <v>0</v>
      </c>
      <c r="E55" s="94">
        <f>bc_nxt_data!G61</f>
        <v>0</v>
      </c>
      <c r="F55" s="94">
        <f>bc_nxt_data!H61</f>
        <v>0</v>
      </c>
      <c r="G55" s="94">
        <f>bc_nxt_data!J61</f>
        <v>0</v>
      </c>
      <c r="H55" s="94">
        <f>bc_nxt_data!R61</f>
        <v>0</v>
      </c>
      <c r="I55" s="94">
        <f>bc_nxt_data!I61</f>
        <v>0</v>
      </c>
      <c r="J55" s="94">
        <f>bc_nxt_data!U61</f>
        <v>0</v>
      </c>
      <c r="K55" s="94">
        <f>bc_nxt_data!S61</f>
        <v>0</v>
      </c>
      <c r="L55" s="94">
        <f>bc_nxt_data!T61</f>
        <v>0</v>
      </c>
      <c r="M55" s="94">
        <f t="shared" si="1"/>
        <v>0</v>
      </c>
      <c r="N55" s="94">
        <f>bc_nxt_data!X61</f>
        <v>0</v>
      </c>
      <c r="O55" s="94">
        <f>bc_nxt_data!AA61</f>
        <v>0</v>
      </c>
      <c r="P55" s="94">
        <f>bc_nxt_data!Y61</f>
        <v>0</v>
      </c>
      <c r="Q55" s="94">
        <f>bc_nxt_data!U61</f>
        <v>0</v>
      </c>
      <c r="R55" s="94">
        <f>bc_nxt_data!AB61</f>
        <v>0</v>
      </c>
      <c r="S55" s="94">
        <f>bc_nxt_data!AC61</f>
        <v>0</v>
      </c>
      <c r="T55" s="94">
        <f>bc_nxt_data!AF61</f>
        <v>0</v>
      </c>
      <c r="U55" s="94">
        <f>bc_nxt_data!AG61</f>
        <v>0</v>
      </c>
      <c r="V55" s="94">
        <f t="shared" si="2"/>
        <v>0</v>
      </c>
      <c r="W55" s="94">
        <f t="shared" si="3"/>
        <v>0</v>
      </c>
      <c r="X55" s="94">
        <f t="shared" si="4"/>
        <v>0</v>
      </c>
      <c r="Y55" s="95">
        <f t="shared" si="5"/>
        <v>0</v>
      </c>
    </row>
    <row r="56" spans="2:25" x14ac:dyDescent="0.25">
      <c r="B56" s="28" t="s">
        <v>137</v>
      </c>
      <c r="C56" s="15" t="str">
        <f>bc_nxt_data!E62</f>
        <v>Dầu B-3V</v>
      </c>
      <c r="D56" s="96">
        <f>bc_nxt_data!F62</f>
        <v>0</v>
      </c>
      <c r="E56" s="96">
        <f>bc_nxt_data!G62</f>
        <v>0</v>
      </c>
      <c r="F56" s="96">
        <f>bc_nxt_data!H62</f>
        <v>0</v>
      </c>
      <c r="G56" s="96">
        <f>bc_nxt_data!J62</f>
        <v>0</v>
      </c>
      <c r="H56" s="96">
        <f>bc_nxt_data!R62</f>
        <v>0</v>
      </c>
      <c r="I56" s="96">
        <f>bc_nxt_data!I62</f>
        <v>0</v>
      </c>
      <c r="J56" s="96">
        <f>bc_nxt_data!U62</f>
        <v>0</v>
      </c>
      <c r="K56" s="96">
        <f>bc_nxt_data!S62</f>
        <v>0</v>
      </c>
      <c r="L56" s="96">
        <f>bc_nxt_data!T62</f>
        <v>0</v>
      </c>
      <c r="M56" s="96">
        <f t="shared" si="1"/>
        <v>0</v>
      </c>
      <c r="N56" s="96">
        <f>bc_nxt_data!X62</f>
        <v>0</v>
      </c>
      <c r="O56" s="96">
        <f>bc_nxt_data!AA62</f>
        <v>0</v>
      </c>
      <c r="P56" s="96">
        <f>bc_nxt_data!Y62</f>
        <v>0</v>
      </c>
      <c r="Q56" s="96">
        <f>bc_nxt_data!U62</f>
        <v>0</v>
      </c>
      <c r="R56" s="96">
        <f>bc_nxt_data!AB62</f>
        <v>0</v>
      </c>
      <c r="S56" s="96">
        <f>bc_nxt_data!AC62</f>
        <v>0</v>
      </c>
      <c r="T56" s="96">
        <f>bc_nxt_data!AF62</f>
        <v>0</v>
      </c>
      <c r="U56" s="96">
        <f>bc_nxt_data!AG62</f>
        <v>0</v>
      </c>
      <c r="V56" s="96">
        <f t="shared" si="2"/>
        <v>0</v>
      </c>
      <c r="W56" s="96">
        <f t="shared" si="3"/>
        <v>0</v>
      </c>
      <c r="X56" s="96">
        <f t="shared" si="4"/>
        <v>0</v>
      </c>
      <c r="Y56" s="97">
        <f t="shared" si="5"/>
        <v>0</v>
      </c>
    </row>
    <row r="57" spans="2:25" x14ac:dyDescent="0.25">
      <c r="B57" s="28" t="s">
        <v>137</v>
      </c>
      <c r="C57" s="15" t="str">
        <f>bc_nxt_data!E63</f>
        <v>Turbonicoil 35M (B3V)</v>
      </c>
      <c r="D57" s="96">
        <f>bc_nxt_data!F63</f>
        <v>0</v>
      </c>
      <c r="E57" s="96">
        <f>bc_nxt_data!G63</f>
        <v>0</v>
      </c>
      <c r="F57" s="96">
        <f>bc_nxt_data!H63</f>
        <v>0</v>
      </c>
      <c r="G57" s="96">
        <f>bc_nxt_data!J63</f>
        <v>0</v>
      </c>
      <c r="H57" s="96">
        <f>bc_nxt_data!R63</f>
        <v>0</v>
      </c>
      <c r="I57" s="96">
        <f>bc_nxt_data!I63</f>
        <v>0</v>
      </c>
      <c r="J57" s="96">
        <f>bc_nxt_data!U63</f>
        <v>0</v>
      </c>
      <c r="K57" s="96">
        <f>bc_nxt_data!S63</f>
        <v>0</v>
      </c>
      <c r="L57" s="96">
        <f>bc_nxt_data!T63</f>
        <v>0</v>
      </c>
      <c r="M57" s="96">
        <f t="shared" si="1"/>
        <v>0</v>
      </c>
      <c r="N57" s="96">
        <f>bc_nxt_data!X63</f>
        <v>0</v>
      </c>
      <c r="O57" s="96">
        <f>bc_nxt_data!AA63</f>
        <v>0</v>
      </c>
      <c r="P57" s="96">
        <f>bc_nxt_data!Y63</f>
        <v>0</v>
      </c>
      <c r="Q57" s="96">
        <f>bc_nxt_data!U63</f>
        <v>0</v>
      </c>
      <c r="R57" s="96">
        <f>bc_nxt_data!AB63</f>
        <v>0</v>
      </c>
      <c r="S57" s="96">
        <f>bc_nxt_data!AC63</f>
        <v>0</v>
      </c>
      <c r="T57" s="96">
        <f>bc_nxt_data!AF63</f>
        <v>0</v>
      </c>
      <c r="U57" s="96">
        <f>bc_nxt_data!AG63</f>
        <v>0</v>
      </c>
      <c r="V57" s="96">
        <f t="shared" si="2"/>
        <v>0</v>
      </c>
      <c r="W57" s="96">
        <f t="shared" si="3"/>
        <v>0</v>
      </c>
      <c r="X57" s="96">
        <f t="shared" si="4"/>
        <v>0</v>
      </c>
      <c r="Y57" s="97">
        <f t="shared" si="5"/>
        <v>0</v>
      </c>
    </row>
    <row r="58" spans="2:25" x14ac:dyDescent="0.25">
      <c r="B58" s="28" t="s">
        <v>137</v>
      </c>
      <c r="C58" s="15" t="str">
        <f>bc_nxt_data!E64</f>
        <v>Turbonicoil 321(MC8P)</v>
      </c>
      <c r="D58" s="96">
        <f>bc_nxt_data!F64</f>
        <v>0</v>
      </c>
      <c r="E58" s="96">
        <f>bc_nxt_data!G64</f>
        <v>0</v>
      </c>
      <c r="F58" s="96">
        <f>bc_nxt_data!H64</f>
        <v>0</v>
      </c>
      <c r="G58" s="96">
        <f>bc_nxt_data!J64</f>
        <v>0</v>
      </c>
      <c r="H58" s="96">
        <f>bc_nxt_data!R64</f>
        <v>0</v>
      </c>
      <c r="I58" s="96">
        <f>bc_nxt_data!I64</f>
        <v>0</v>
      </c>
      <c r="J58" s="96">
        <f>bc_nxt_data!U64</f>
        <v>0</v>
      </c>
      <c r="K58" s="96">
        <f>bc_nxt_data!S64</f>
        <v>0</v>
      </c>
      <c r="L58" s="96">
        <f>bc_nxt_data!T64</f>
        <v>0</v>
      </c>
      <c r="M58" s="96">
        <f t="shared" si="1"/>
        <v>0</v>
      </c>
      <c r="N58" s="96">
        <f>bc_nxt_data!X64</f>
        <v>0</v>
      </c>
      <c r="O58" s="96">
        <f>bc_nxt_data!AA64</f>
        <v>0</v>
      </c>
      <c r="P58" s="96">
        <f>bc_nxt_data!Y64</f>
        <v>0</v>
      </c>
      <c r="Q58" s="96">
        <f>bc_nxt_data!U64</f>
        <v>0</v>
      </c>
      <c r="R58" s="96">
        <f>bc_nxt_data!AB64</f>
        <v>0</v>
      </c>
      <c r="S58" s="96">
        <f>bc_nxt_data!AC64</f>
        <v>0</v>
      </c>
      <c r="T58" s="96">
        <f>bc_nxt_data!AF64</f>
        <v>0</v>
      </c>
      <c r="U58" s="96">
        <f>bc_nxt_data!AG64</f>
        <v>0</v>
      </c>
      <c r="V58" s="96">
        <f t="shared" si="2"/>
        <v>0</v>
      </c>
      <c r="W58" s="96">
        <f t="shared" si="3"/>
        <v>0</v>
      </c>
      <c r="X58" s="96">
        <f t="shared" si="4"/>
        <v>0</v>
      </c>
      <c r="Y58" s="97">
        <f t="shared" si="5"/>
        <v>0</v>
      </c>
    </row>
    <row r="59" spans="2:25" x14ac:dyDescent="0.25">
      <c r="B59" s="28" t="s">
        <v>137</v>
      </c>
      <c r="C59" s="15" t="str">
        <f>bc_nxt_data!E65</f>
        <v>Hypôit (TC Gip)</v>
      </c>
      <c r="D59" s="96">
        <f>bc_nxt_data!F65</f>
        <v>0</v>
      </c>
      <c r="E59" s="96">
        <f>bc_nxt_data!G65</f>
        <v>0</v>
      </c>
      <c r="F59" s="96">
        <f>bc_nxt_data!H65</f>
        <v>0</v>
      </c>
      <c r="G59" s="96">
        <f>bc_nxt_data!J65</f>
        <v>0</v>
      </c>
      <c r="H59" s="96">
        <f>bc_nxt_data!R65</f>
        <v>0</v>
      </c>
      <c r="I59" s="96">
        <f>bc_nxt_data!I65</f>
        <v>0</v>
      </c>
      <c r="J59" s="96">
        <f>bc_nxt_data!U65</f>
        <v>0</v>
      </c>
      <c r="K59" s="96">
        <f>bc_nxt_data!S65</f>
        <v>0</v>
      </c>
      <c r="L59" s="96">
        <f>bc_nxt_data!T65</f>
        <v>0</v>
      </c>
      <c r="M59" s="96">
        <f t="shared" si="1"/>
        <v>0</v>
      </c>
      <c r="N59" s="96">
        <f>bc_nxt_data!X65</f>
        <v>0</v>
      </c>
      <c r="O59" s="96">
        <f>bc_nxt_data!AA65</f>
        <v>0</v>
      </c>
      <c r="P59" s="96">
        <f>bc_nxt_data!Y65</f>
        <v>0</v>
      </c>
      <c r="Q59" s="96">
        <f>bc_nxt_data!U65</f>
        <v>0</v>
      </c>
      <c r="R59" s="96">
        <f>bc_nxt_data!AB65</f>
        <v>0</v>
      </c>
      <c r="S59" s="96">
        <f>bc_nxt_data!AC65</f>
        <v>0</v>
      </c>
      <c r="T59" s="96">
        <f>bc_nxt_data!AF65</f>
        <v>0</v>
      </c>
      <c r="U59" s="96">
        <f>bc_nxt_data!AG65</f>
        <v>0</v>
      </c>
      <c r="V59" s="96">
        <f t="shared" si="2"/>
        <v>0</v>
      </c>
      <c r="W59" s="96">
        <f t="shared" si="3"/>
        <v>0</v>
      </c>
      <c r="X59" s="96">
        <f t="shared" si="4"/>
        <v>0</v>
      </c>
      <c r="Y59" s="97">
        <f t="shared" si="5"/>
        <v>0</v>
      </c>
    </row>
    <row r="60" spans="2:25" x14ac:dyDescent="0.25">
      <c r="B60" s="28" t="s">
        <v>137</v>
      </c>
      <c r="C60" s="15" t="str">
        <f>bc_nxt_data!E66</f>
        <v>Dầu MC-8P</v>
      </c>
      <c r="D60" s="96">
        <f>bc_nxt_data!F66</f>
        <v>0</v>
      </c>
      <c r="E60" s="96">
        <f>bc_nxt_data!G66</f>
        <v>0</v>
      </c>
      <c r="F60" s="96">
        <f>bc_nxt_data!H66</f>
        <v>0</v>
      </c>
      <c r="G60" s="96">
        <f>bc_nxt_data!J66</f>
        <v>0</v>
      </c>
      <c r="H60" s="96">
        <f>bc_nxt_data!R66</f>
        <v>0</v>
      </c>
      <c r="I60" s="96">
        <f>bc_nxt_data!I66</f>
        <v>0</v>
      </c>
      <c r="J60" s="96">
        <f>bc_nxt_data!U66</f>
        <v>0</v>
      </c>
      <c r="K60" s="96">
        <f>bc_nxt_data!S66</f>
        <v>0</v>
      </c>
      <c r="L60" s="96">
        <f>bc_nxt_data!T66</f>
        <v>0</v>
      </c>
      <c r="M60" s="96">
        <f t="shared" si="1"/>
        <v>0</v>
      </c>
      <c r="N60" s="96">
        <f>bc_nxt_data!X66</f>
        <v>0</v>
      </c>
      <c r="O60" s="96">
        <f>bc_nxt_data!AA66</f>
        <v>0</v>
      </c>
      <c r="P60" s="96">
        <f>bc_nxt_data!Y66</f>
        <v>0</v>
      </c>
      <c r="Q60" s="96">
        <f>bc_nxt_data!U66</f>
        <v>0</v>
      </c>
      <c r="R60" s="96">
        <f>bc_nxt_data!AB66</f>
        <v>0</v>
      </c>
      <c r="S60" s="96">
        <f>bc_nxt_data!AC66</f>
        <v>0</v>
      </c>
      <c r="T60" s="96">
        <f>bc_nxt_data!AF66</f>
        <v>0</v>
      </c>
      <c r="U60" s="96">
        <f>bc_nxt_data!AG66</f>
        <v>0</v>
      </c>
      <c r="V60" s="96">
        <f t="shared" si="2"/>
        <v>0</v>
      </c>
      <c r="W60" s="96">
        <f t="shared" si="3"/>
        <v>0</v>
      </c>
      <c r="X60" s="96">
        <f t="shared" si="4"/>
        <v>0</v>
      </c>
      <c r="Y60" s="97">
        <f t="shared" si="5"/>
        <v>0</v>
      </c>
    </row>
    <row r="61" spans="2:25" x14ac:dyDescent="0.25">
      <c r="B61" s="28" t="s">
        <v>137</v>
      </c>
      <c r="C61" s="15" t="str">
        <f>bc_nxt_data!E67</f>
        <v>Dầu MC-20</v>
      </c>
      <c r="D61" s="96">
        <f>bc_nxt_data!F67</f>
        <v>0</v>
      </c>
      <c r="E61" s="96">
        <f>bc_nxt_data!G67</f>
        <v>0</v>
      </c>
      <c r="F61" s="96">
        <f>bc_nxt_data!H67</f>
        <v>0</v>
      </c>
      <c r="G61" s="96">
        <f>bc_nxt_data!J67</f>
        <v>0</v>
      </c>
      <c r="H61" s="96">
        <f>bc_nxt_data!R67</f>
        <v>0</v>
      </c>
      <c r="I61" s="96">
        <f>bc_nxt_data!I67</f>
        <v>0</v>
      </c>
      <c r="J61" s="96">
        <f>bc_nxt_data!U67</f>
        <v>0</v>
      </c>
      <c r="K61" s="96">
        <f>bc_nxt_data!S67</f>
        <v>0</v>
      </c>
      <c r="L61" s="96">
        <f>bc_nxt_data!T67</f>
        <v>0</v>
      </c>
      <c r="M61" s="96">
        <f t="shared" si="1"/>
        <v>0</v>
      </c>
      <c r="N61" s="96">
        <f>bc_nxt_data!X67</f>
        <v>0</v>
      </c>
      <c r="O61" s="96">
        <f>bc_nxt_data!AA67</f>
        <v>0</v>
      </c>
      <c r="P61" s="96">
        <f>bc_nxt_data!Y67</f>
        <v>0</v>
      </c>
      <c r="Q61" s="96">
        <f>bc_nxt_data!U67</f>
        <v>0</v>
      </c>
      <c r="R61" s="96">
        <f>bc_nxt_data!AB67</f>
        <v>0</v>
      </c>
      <c r="S61" s="96">
        <f>bc_nxt_data!AC67</f>
        <v>0</v>
      </c>
      <c r="T61" s="96">
        <f>bc_nxt_data!AF67</f>
        <v>0</v>
      </c>
      <c r="U61" s="96">
        <f>bc_nxt_data!AG67</f>
        <v>0</v>
      </c>
      <c r="V61" s="96">
        <f t="shared" si="2"/>
        <v>0</v>
      </c>
      <c r="W61" s="96">
        <f t="shared" si="3"/>
        <v>0</v>
      </c>
      <c r="X61" s="96">
        <f t="shared" si="4"/>
        <v>0</v>
      </c>
      <c r="Y61" s="97">
        <f t="shared" si="5"/>
        <v>0</v>
      </c>
    </row>
    <row r="62" spans="2:25" x14ac:dyDescent="0.25">
      <c r="B62" s="28" t="s">
        <v>137</v>
      </c>
      <c r="C62" s="15" t="str">
        <f>bc_nxt_data!E68</f>
        <v>Dầu IPM-10</v>
      </c>
      <c r="D62" s="96">
        <f>bc_nxt_data!F68</f>
        <v>0</v>
      </c>
      <c r="E62" s="96">
        <f>bc_nxt_data!G68</f>
        <v>0</v>
      </c>
      <c r="F62" s="96">
        <f>bc_nxt_data!H68</f>
        <v>0</v>
      </c>
      <c r="G62" s="96">
        <f>bc_nxt_data!J68</f>
        <v>0</v>
      </c>
      <c r="H62" s="96">
        <f>bc_nxt_data!R68</f>
        <v>0</v>
      </c>
      <c r="I62" s="96">
        <f>bc_nxt_data!I68</f>
        <v>0</v>
      </c>
      <c r="J62" s="96">
        <f>bc_nxt_data!U68</f>
        <v>0</v>
      </c>
      <c r="K62" s="96">
        <f>bc_nxt_data!S68</f>
        <v>0</v>
      </c>
      <c r="L62" s="96">
        <f>bc_nxt_data!T68</f>
        <v>0</v>
      </c>
      <c r="M62" s="96">
        <f t="shared" si="1"/>
        <v>0</v>
      </c>
      <c r="N62" s="96">
        <f>bc_nxt_data!X68</f>
        <v>0</v>
      </c>
      <c r="O62" s="96">
        <f>bc_nxt_data!AA68</f>
        <v>0</v>
      </c>
      <c r="P62" s="96">
        <f>bc_nxt_data!Y68</f>
        <v>0</v>
      </c>
      <c r="Q62" s="96">
        <f>bc_nxt_data!U68</f>
        <v>0</v>
      </c>
      <c r="R62" s="96">
        <f>bc_nxt_data!AB68</f>
        <v>0</v>
      </c>
      <c r="S62" s="96">
        <f>bc_nxt_data!AC68</f>
        <v>0</v>
      </c>
      <c r="T62" s="96">
        <f>bc_nxt_data!AF68</f>
        <v>0</v>
      </c>
      <c r="U62" s="96">
        <f>bc_nxt_data!AG68</f>
        <v>0</v>
      </c>
      <c r="V62" s="96">
        <f t="shared" si="2"/>
        <v>0</v>
      </c>
      <c r="W62" s="96">
        <f t="shared" si="3"/>
        <v>0</v>
      </c>
      <c r="X62" s="96">
        <f t="shared" si="4"/>
        <v>0</v>
      </c>
      <c r="Y62" s="97">
        <f t="shared" si="5"/>
        <v>0</v>
      </c>
    </row>
    <row r="63" spans="2:25" x14ac:dyDescent="0.25">
      <c r="B63" s="28" t="s">
        <v>137</v>
      </c>
      <c r="C63" s="15" t="str">
        <f>bc_nxt_data!E69</f>
        <v>Aeroshell oi100 (MC20)</v>
      </c>
      <c r="D63" s="96">
        <f>bc_nxt_data!F69</f>
        <v>0</v>
      </c>
      <c r="E63" s="96">
        <f>bc_nxt_data!G69</f>
        <v>0</v>
      </c>
      <c r="F63" s="96">
        <f>bc_nxt_data!H69</f>
        <v>0</v>
      </c>
      <c r="G63" s="96">
        <f>bc_nxt_data!J69</f>
        <v>0</v>
      </c>
      <c r="H63" s="96">
        <f>bc_nxt_data!R69</f>
        <v>0</v>
      </c>
      <c r="I63" s="96">
        <f>bc_nxt_data!I69</f>
        <v>0</v>
      </c>
      <c r="J63" s="96">
        <f>bc_nxt_data!U69</f>
        <v>0</v>
      </c>
      <c r="K63" s="96">
        <f>bc_nxt_data!S69</f>
        <v>0</v>
      </c>
      <c r="L63" s="96">
        <f>bc_nxt_data!T69</f>
        <v>0</v>
      </c>
      <c r="M63" s="96">
        <f t="shared" si="1"/>
        <v>0</v>
      </c>
      <c r="N63" s="96">
        <f>bc_nxt_data!X69</f>
        <v>0</v>
      </c>
      <c r="O63" s="96">
        <f>bc_nxt_data!AA69</f>
        <v>0</v>
      </c>
      <c r="P63" s="96">
        <f>bc_nxt_data!Y69</f>
        <v>0</v>
      </c>
      <c r="Q63" s="96">
        <f>bc_nxt_data!U69</f>
        <v>0</v>
      </c>
      <c r="R63" s="96">
        <f>bc_nxt_data!AB69</f>
        <v>0</v>
      </c>
      <c r="S63" s="96">
        <f>bc_nxt_data!AC69</f>
        <v>0</v>
      </c>
      <c r="T63" s="96">
        <f>bc_nxt_data!AF69</f>
        <v>0</v>
      </c>
      <c r="U63" s="96">
        <f>bc_nxt_data!AG69</f>
        <v>0</v>
      </c>
      <c r="V63" s="96">
        <f t="shared" si="2"/>
        <v>0</v>
      </c>
      <c r="W63" s="96">
        <f t="shared" si="3"/>
        <v>0</v>
      </c>
      <c r="X63" s="96">
        <f t="shared" si="4"/>
        <v>0</v>
      </c>
      <c r="Y63" s="97">
        <f t="shared" si="5"/>
        <v>0</v>
      </c>
    </row>
    <row r="64" spans="2:25" x14ac:dyDescent="0.25">
      <c r="B64" s="28" t="s">
        <v>137</v>
      </c>
      <c r="C64" s="15" t="str">
        <f>bc_nxt_data!E70</f>
        <v>Turbonicoil210A(IPM-10)</v>
      </c>
      <c r="D64" s="96">
        <f>bc_nxt_data!F70</f>
        <v>0</v>
      </c>
      <c r="E64" s="96">
        <f>bc_nxt_data!G70</f>
        <v>0</v>
      </c>
      <c r="F64" s="96">
        <f>bc_nxt_data!H70</f>
        <v>0</v>
      </c>
      <c r="G64" s="96">
        <f>bc_nxt_data!J70</f>
        <v>0</v>
      </c>
      <c r="H64" s="96">
        <f>bc_nxt_data!R70</f>
        <v>0</v>
      </c>
      <c r="I64" s="96">
        <f>bc_nxt_data!I70</f>
        <v>0</v>
      </c>
      <c r="J64" s="96">
        <f>bc_nxt_data!U70</f>
        <v>0</v>
      </c>
      <c r="K64" s="96">
        <f>bc_nxt_data!S70</f>
        <v>0</v>
      </c>
      <c r="L64" s="96">
        <f>bc_nxt_data!T70</f>
        <v>0</v>
      </c>
      <c r="M64" s="96">
        <f t="shared" si="1"/>
        <v>0</v>
      </c>
      <c r="N64" s="96">
        <f>bc_nxt_data!X70</f>
        <v>0</v>
      </c>
      <c r="O64" s="96">
        <f>bc_nxt_data!AA70</f>
        <v>0</v>
      </c>
      <c r="P64" s="96">
        <f>bc_nxt_data!Y70</f>
        <v>0</v>
      </c>
      <c r="Q64" s="96">
        <f>bc_nxt_data!U70</f>
        <v>0</v>
      </c>
      <c r="R64" s="96">
        <f>bc_nxt_data!AB70</f>
        <v>0</v>
      </c>
      <c r="S64" s="96">
        <f>bc_nxt_data!AC70</f>
        <v>0</v>
      </c>
      <c r="T64" s="96">
        <f>bc_nxt_data!AF70</f>
        <v>0</v>
      </c>
      <c r="U64" s="96">
        <f>bc_nxt_data!AG70</f>
        <v>0</v>
      </c>
      <c r="V64" s="96">
        <f t="shared" si="2"/>
        <v>0</v>
      </c>
      <c r="W64" s="96">
        <f t="shared" si="3"/>
        <v>0</v>
      </c>
      <c r="X64" s="96">
        <f t="shared" si="4"/>
        <v>0</v>
      </c>
      <c r="Y64" s="97">
        <f t="shared" si="5"/>
        <v>0</v>
      </c>
    </row>
    <row r="65" spans="2:25" x14ac:dyDescent="0.25">
      <c r="B65" s="28" t="s">
        <v>137</v>
      </c>
      <c r="C65" s="15" t="str">
        <f>bc_nxt_data!E71</f>
        <v>Turbonicoil 98(B3V)</v>
      </c>
      <c r="D65" s="96">
        <f>bc_nxt_data!F71</f>
        <v>0</v>
      </c>
      <c r="E65" s="96">
        <f>bc_nxt_data!G71</f>
        <v>0</v>
      </c>
      <c r="F65" s="96">
        <f>bc_nxt_data!H71</f>
        <v>0</v>
      </c>
      <c r="G65" s="96">
        <f>bc_nxt_data!J71</f>
        <v>0</v>
      </c>
      <c r="H65" s="96">
        <f>bc_nxt_data!R71</f>
        <v>0</v>
      </c>
      <c r="I65" s="96">
        <f>bc_nxt_data!I71</f>
        <v>0</v>
      </c>
      <c r="J65" s="96">
        <f>bc_nxt_data!U71</f>
        <v>0</v>
      </c>
      <c r="K65" s="96">
        <f>bc_nxt_data!S71</f>
        <v>0</v>
      </c>
      <c r="L65" s="96">
        <f>bc_nxt_data!T71</f>
        <v>0</v>
      </c>
      <c r="M65" s="96">
        <f t="shared" si="1"/>
        <v>0</v>
      </c>
      <c r="N65" s="96">
        <f>bc_nxt_data!X71</f>
        <v>0</v>
      </c>
      <c r="O65" s="96">
        <f>bc_nxt_data!AA71</f>
        <v>0</v>
      </c>
      <c r="P65" s="96">
        <f>bc_nxt_data!Y71</f>
        <v>0</v>
      </c>
      <c r="Q65" s="96">
        <f>bc_nxt_data!U71</f>
        <v>0</v>
      </c>
      <c r="R65" s="96">
        <f>bc_nxt_data!AB71</f>
        <v>0</v>
      </c>
      <c r="S65" s="96">
        <f>bc_nxt_data!AC71</f>
        <v>0</v>
      </c>
      <c r="T65" s="96">
        <f>bc_nxt_data!AF71</f>
        <v>0</v>
      </c>
      <c r="U65" s="96">
        <f>bc_nxt_data!AG71</f>
        <v>0</v>
      </c>
      <c r="V65" s="96">
        <f t="shared" si="2"/>
        <v>0</v>
      </c>
      <c r="W65" s="96">
        <f t="shared" si="3"/>
        <v>0</v>
      </c>
      <c r="X65" s="96">
        <f t="shared" si="4"/>
        <v>0</v>
      </c>
      <c r="Y65" s="97">
        <f t="shared" si="5"/>
        <v>0</v>
      </c>
    </row>
    <row r="66" spans="2:25" s="3" customFormat="1" ht="14.25" x14ac:dyDescent="0.2">
      <c r="B66" s="28">
        <v>3</v>
      </c>
      <c r="C66" s="13" t="str">
        <f>bc_nxt_data!E72</f>
        <v>Dầu thủy lực</v>
      </c>
      <c r="D66" s="94">
        <f>bc_nxt_data!F72</f>
        <v>0</v>
      </c>
      <c r="E66" s="94">
        <f>bc_nxt_data!G72</f>
        <v>0</v>
      </c>
      <c r="F66" s="94">
        <f>bc_nxt_data!H72</f>
        <v>0</v>
      </c>
      <c r="G66" s="94">
        <f>bc_nxt_data!J72</f>
        <v>0</v>
      </c>
      <c r="H66" s="94">
        <f>bc_nxt_data!R72</f>
        <v>0</v>
      </c>
      <c r="I66" s="94">
        <f>bc_nxt_data!I72</f>
        <v>0</v>
      </c>
      <c r="J66" s="94">
        <f>bc_nxt_data!U72</f>
        <v>0</v>
      </c>
      <c r="K66" s="94">
        <f>bc_nxt_data!S72</f>
        <v>0</v>
      </c>
      <c r="L66" s="94">
        <f>bc_nxt_data!T72</f>
        <v>0</v>
      </c>
      <c r="M66" s="94">
        <f t="shared" si="1"/>
        <v>0</v>
      </c>
      <c r="N66" s="94">
        <f>bc_nxt_data!X72</f>
        <v>0</v>
      </c>
      <c r="O66" s="94">
        <f>bc_nxt_data!AA72</f>
        <v>0</v>
      </c>
      <c r="P66" s="94">
        <f>bc_nxt_data!Y72</f>
        <v>0</v>
      </c>
      <c r="Q66" s="94">
        <f>bc_nxt_data!U72</f>
        <v>0</v>
      </c>
      <c r="R66" s="94">
        <f>bc_nxt_data!AB72</f>
        <v>0</v>
      </c>
      <c r="S66" s="94">
        <f>bc_nxt_data!AC72</f>
        <v>0</v>
      </c>
      <c r="T66" s="94">
        <f>bc_nxt_data!AF72</f>
        <v>0</v>
      </c>
      <c r="U66" s="94">
        <f>bc_nxt_data!AG72</f>
        <v>0</v>
      </c>
      <c r="V66" s="94">
        <f t="shared" si="2"/>
        <v>0</v>
      </c>
      <c r="W66" s="94">
        <f t="shared" si="3"/>
        <v>0</v>
      </c>
      <c r="X66" s="94">
        <f t="shared" si="4"/>
        <v>0</v>
      </c>
      <c r="Y66" s="95">
        <f t="shared" si="5"/>
        <v>0</v>
      </c>
    </row>
    <row r="67" spans="2:25" x14ac:dyDescent="0.25">
      <c r="B67" s="28" t="s">
        <v>137</v>
      </c>
      <c r="C67" s="15" t="str">
        <f>bc_nxt_data!E73</f>
        <v>Dầu AMG-10</v>
      </c>
      <c r="D67" s="96">
        <f>bc_nxt_data!F73</f>
        <v>0</v>
      </c>
      <c r="E67" s="96">
        <f>bc_nxt_data!G73</f>
        <v>0</v>
      </c>
      <c r="F67" s="96">
        <f>bc_nxt_data!H73</f>
        <v>0</v>
      </c>
      <c r="G67" s="96">
        <f>bc_nxt_data!J73</f>
        <v>0</v>
      </c>
      <c r="H67" s="96">
        <f>bc_nxt_data!R73</f>
        <v>0</v>
      </c>
      <c r="I67" s="96">
        <f>bc_nxt_data!I73</f>
        <v>0</v>
      </c>
      <c r="J67" s="96">
        <f>bc_nxt_data!U73</f>
        <v>0</v>
      </c>
      <c r="K67" s="96">
        <f>bc_nxt_data!S73</f>
        <v>0</v>
      </c>
      <c r="L67" s="96">
        <f>bc_nxt_data!T73</f>
        <v>0</v>
      </c>
      <c r="M67" s="96">
        <f t="shared" si="1"/>
        <v>0</v>
      </c>
      <c r="N67" s="96">
        <f>bc_nxt_data!X73</f>
        <v>0</v>
      </c>
      <c r="O67" s="96">
        <f>bc_nxt_data!AA73</f>
        <v>0</v>
      </c>
      <c r="P67" s="96">
        <f>bc_nxt_data!Y73</f>
        <v>0</v>
      </c>
      <c r="Q67" s="96">
        <f>bc_nxt_data!U73</f>
        <v>0</v>
      </c>
      <c r="R67" s="96">
        <f>bc_nxt_data!AB73</f>
        <v>0</v>
      </c>
      <c r="S67" s="96">
        <f>bc_nxt_data!AC73</f>
        <v>0</v>
      </c>
      <c r="T67" s="96">
        <f>bc_nxt_data!AF73</f>
        <v>0</v>
      </c>
      <c r="U67" s="96">
        <f>bc_nxt_data!AG73</f>
        <v>0</v>
      </c>
      <c r="V67" s="96">
        <f t="shared" si="2"/>
        <v>0</v>
      </c>
      <c r="W67" s="96">
        <f t="shared" si="3"/>
        <v>0</v>
      </c>
      <c r="X67" s="96">
        <f t="shared" si="4"/>
        <v>0</v>
      </c>
      <c r="Y67" s="97">
        <f t="shared" si="5"/>
        <v>0</v>
      </c>
    </row>
    <row r="68" spans="2:25" x14ac:dyDescent="0.25">
      <c r="B68" s="28" t="s">
        <v>137</v>
      </c>
      <c r="C68" s="15" t="str">
        <f>bc_nxt_data!E74</f>
        <v>Aeroshell Fluid41(AMG-10)</v>
      </c>
      <c r="D68" s="96">
        <f>bc_nxt_data!F74</f>
        <v>0</v>
      </c>
      <c r="E68" s="96">
        <f>bc_nxt_data!G74</f>
        <v>0</v>
      </c>
      <c r="F68" s="96">
        <f>bc_nxt_data!H74</f>
        <v>0</v>
      </c>
      <c r="G68" s="96">
        <f>bc_nxt_data!J74</f>
        <v>0</v>
      </c>
      <c r="H68" s="96">
        <f>bc_nxt_data!R74</f>
        <v>0</v>
      </c>
      <c r="I68" s="96">
        <f>bc_nxt_data!I74</f>
        <v>0</v>
      </c>
      <c r="J68" s="96">
        <f>bc_nxt_data!U74</f>
        <v>0</v>
      </c>
      <c r="K68" s="96">
        <f>bc_nxt_data!S74</f>
        <v>0</v>
      </c>
      <c r="L68" s="96">
        <f>bc_nxt_data!T74</f>
        <v>0</v>
      </c>
      <c r="M68" s="96">
        <f t="shared" si="1"/>
        <v>0</v>
      </c>
      <c r="N68" s="96">
        <f>bc_nxt_data!X74</f>
        <v>0</v>
      </c>
      <c r="O68" s="96">
        <f>bc_nxt_data!AA74</f>
        <v>0</v>
      </c>
      <c r="P68" s="96">
        <f>bc_nxt_data!Y74</f>
        <v>0</v>
      </c>
      <c r="Q68" s="96">
        <f>bc_nxt_data!U74</f>
        <v>0</v>
      </c>
      <c r="R68" s="96">
        <f>bc_nxt_data!AB74</f>
        <v>0</v>
      </c>
      <c r="S68" s="96">
        <f>bc_nxt_data!AC74</f>
        <v>0</v>
      </c>
      <c r="T68" s="96">
        <f>bc_nxt_data!AF74</f>
        <v>0</v>
      </c>
      <c r="U68" s="96">
        <f>bc_nxt_data!AG74</f>
        <v>0</v>
      </c>
      <c r="V68" s="96">
        <f t="shared" si="2"/>
        <v>0</v>
      </c>
      <c r="W68" s="96">
        <f t="shared" si="3"/>
        <v>0</v>
      </c>
      <c r="X68" s="96">
        <f t="shared" si="4"/>
        <v>0</v>
      </c>
      <c r="Y68" s="97">
        <f t="shared" si="5"/>
        <v>0</v>
      </c>
    </row>
    <row r="69" spans="2:25" s="3" customFormat="1" ht="14.25" x14ac:dyDescent="0.2">
      <c r="B69" s="28">
        <v>4</v>
      </c>
      <c r="C69" s="13" t="str">
        <f>bc_nxt_data!E75</f>
        <v>Dầu Khác</v>
      </c>
      <c r="D69" s="94">
        <f>bc_nxt_data!F75</f>
        <v>0</v>
      </c>
      <c r="E69" s="94">
        <f>bc_nxt_data!G75</f>
        <v>0</v>
      </c>
      <c r="F69" s="94">
        <f>bc_nxt_data!H75</f>
        <v>0</v>
      </c>
      <c r="G69" s="94">
        <f>bc_nxt_data!J75</f>
        <v>0</v>
      </c>
      <c r="H69" s="94">
        <f>bc_nxt_data!R75</f>
        <v>0</v>
      </c>
      <c r="I69" s="94">
        <f>bc_nxt_data!I75</f>
        <v>0</v>
      </c>
      <c r="J69" s="94">
        <f>bc_nxt_data!U75</f>
        <v>0</v>
      </c>
      <c r="K69" s="94">
        <f>bc_nxt_data!S75</f>
        <v>0</v>
      </c>
      <c r="L69" s="94">
        <f>bc_nxt_data!T75</f>
        <v>0</v>
      </c>
      <c r="M69" s="94">
        <f t="shared" si="1"/>
        <v>0</v>
      </c>
      <c r="N69" s="94">
        <f>bc_nxt_data!X75</f>
        <v>0</v>
      </c>
      <c r="O69" s="94">
        <f>bc_nxt_data!AA75</f>
        <v>0</v>
      </c>
      <c r="P69" s="94">
        <f>bc_nxt_data!Y75</f>
        <v>0</v>
      </c>
      <c r="Q69" s="94">
        <f>bc_nxt_data!U75</f>
        <v>0</v>
      </c>
      <c r="R69" s="94">
        <f>bc_nxt_data!AB75</f>
        <v>0</v>
      </c>
      <c r="S69" s="94">
        <f>bc_nxt_data!AC75</f>
        <v>0</v>
      </c>
      <c r="T69" s="94">
        <f>bc_nxt_data!AF75</f>
        <v>0</v>
      </c>
      <c r="U69" s="94">
        <f>bc_nxt_data!AG75</f>
        <v>0</v>
      </c>
      <c r="V69" s="94">
        <f t="shared" si="2"/>
        <v>0</v>
      </c>
      <c r="W69" s="94">
        <f t="shared" si="3"/>
        <v>0</v>
      </c>
      <c r="X69" s="94">
        <f t="shared" si="4"/>
        <v>0</v>
      </c>
      <c r="Y69" s="95">
        <f t="shared" si="5"/>
        <v>0</v>
      </c>
    </row>
    <row r="70" spans="2:25" x14ac:dyDescent="0.25">
      <c r="B70" s="28" t="s">
        <v>137</v>
      </c>
      <c r="C70" s="15" t="str">
        <f>bc_nxt_data!E76</f>
        <v>Dầu 132-25</v>
      </c>
      <c r="D70" s="96">
        <f>bc_nxt_data!F76</f>
        <v>0</v>
      </c>
      <c r="E70" s="96">
        <f>bc_nxt_data!G76</f>
        <v>0</v>
      </c>
      <c r="F70" s="96">
        <f>bc_nxt_data!H76</f>
        <v>0</v>
      </c>
      <c r="G70" s="96">
        <f>bc_nxt_data!J76</f>
        <v>0</v>
      </c>
      <c r="H70" s="96">
        <f>bc_nxt_data!R76</f>
        <v>0</v>
      </c>
      <c r="I70" s="96">
        <f>bc_nxt_data!I76</f>
        <v>0</v>
      </c>
      <c r="J70" s="96">
        <f>bc_nxt_data!U76</f>
        <v>0</v>
      </c>
      <c r="K70" s="96">
        <f>bc_nxt_data!S76</f>
        <v>0</v>
      </c>
      <c r="L70" s="96">
        <f>bc_nxt_data!T76</f>
        <v>0</v>
      </c>
      <c r="M70" s="96">
        <f t="shared" si="1"/>
        <v>0</v>
      </c>
      <c r="N70" s="96">
        <f>bc_nxt_data!X76</f>
        <v>0</v>
      </c>
      <c r="O70" s="96">
        <f>bc_nxt_data!AA76</f>
        <v>0</v>
      </c>
      <c r="P70" s="96">
        <f>bc_nxt_data!Y76</f>
        <v>0</v>
      </c>
      <c r="Q70" s="96">
        <f>bc_nxt_data!U76</f>
        <v>0</v>
      </c>
      <c r="R70" s="96">
        <f>bc_nxt_data!AB76</f>
        <v>0</v>
      </c>
      <c r="S70" s="96">
        <f>bc_nxt_data!AC76</f>
        <v>0</v>
      </c>
      <c r="T70" s="96">
        <f>bc_nxt_data!AF76</f>
        <v>0</v>
      </c>
      <c r="U70" s="96">
        <f>bc_nxt_data!AG76</f>
        <v>0</v>
      </c>
      <c r="V70" s="96">
        <f t="shared" si="2"/>
        <v>0</v>
      </c>
      <c r="W70" s="96">
        <f t="shared" si="3"/>
        <v>0</v>
      </c>
      <c r="X70" s="96">
        <f t="shared" si="4"/>
        <v>0</v>
      </c>
      <c r="Y70" s="97">
        <f t="shared" si="5"/>
        <v>0</v>
      </c>
    </row>
    <row r="71" spans="2:25" s="3" customFormat="1" ht="14.25" x14ac:dyDescent="0.2">
      <c r="B71" s="28">
        <v>5</v>
      </c>
      <c r="C71" s="13" t="str">
        <f>bc_nxt_data!E77</f>
        <v>Mỡ nhờn</v>
      </c>
      <c r="D71" s="94">
        <f>bc_nxt_data!F77</f>
        <v>0</v>
      </c>
      <c r="E71" s="94">
        <f>bc_nxt_data!G77</f>
        <v>0</v>
      </c>
      <c r="F71" s="94">
        <f>bc_nxt_data!H77</f>
        <v>0</v>
      </c>
      <c r="G71" s="94">
        <f>bc_nxt_data!J77</f>
        <v>0</v>
      </c>
      <c r="H71" s="94">
        <f>bc_nxt_data!R77</f>
        <v>0</v>
      </c>
      <c r="I71" s="94">
        <f>bc_nxt_data!I77</f>
        <v>0</v>
      </c>
      <c r="J71" s="94">
        <f>bc_nxt_data!U77</f>
        <v>0</v>
      </c>
      <c r="K71" s="94">
        <f>bc_nxt_data!S77</f>
        <v>64</v>
      </c>
      <c r="L71" s="94">
        <f>bc_nxt_data!T77</f>
        <v>0</v>
      </c>
      <c r="M71" s="94">
        <f t="shared" si="1"/>
        <v>64</v>
      </c>
      <c r="N71" s="94">
        <f>bc_nxt_data!X77</f>
        <v>0</v>
      </c>
      <c r="O71" s="94">
        <f>bc_nxt_data!AA77</f>
        <v>0</v>
      </c>
      <c r="P71" s="94">
        <f>bc_nxt_data!Y77</f>
        <v>0</v>
      </c>
      <c r="Q71" s="94">
        <f>bc_nxt_data!U77</f>
        <v>0</v>
      </c>
      <c r="R71" s="94">
        <f>bc_nxt_data!AB77</f>
        <v>0</v>
      </c>
      <c r="S71" s="94">
        <f>bc_nxt_data!AC77</f>
        <v>0</v>
      </c>
      <c r="T71" s="94">
        <f>bc_nxt_data!AF77</f>
        <v>0</v>
      </c>
      <c r="U71" s="94">
        <f>bc_nxt_data!AG77</f>
        <v>0</v>
      </c>
      <c r="V71" s="94">
        <f t="shared" si="2"/>
        <v>0</v>
      </c>
      <c r="W71" s="94">
        <f t="shared" si="3"/>
        <v>64</v>
      </c>
      <c r="X71" s="94">
        <f t="shared" si="4"/>
        <v>0</v>
      </c>
      <c r="Y71" s="95">
        <f t="shared" si="5"/>
        <v>64</v>
      </c>
    </row>
    <row r="72" spans="2:25" x14ac:dyDescent="0.25">
      <c r="B72" s="28" t="s">
        <v>137</v>
      </c>
      <c r="C72" s="15" t="str">
        <f>bc_nxt_data!E78</f>
        <v>Mỡ HK-50</v>
      </c>
      <c r="D72" s="96">
        <f>bc_nxt_data!F78</f>
        <v>0</v>
      </c>
      <c r="E72" s="96">
        <f>bc_nxt_data!G78</f>
        <v>0</v>
      </c>
      <c r="F72" s="96">
        <f>bc_nxt_data!H78</f>
        <v>0</v>
      </c>
      <c r="G72" s="96">
        <f>bc_nxt_data!J78</f>
        <v>0</v>
      </c>
      <c r="H72" s="96">
        <f>bc_nxt_data!R78</f>
        <v>0</v>
      </c>
      <c r="I72" s="96">
        <f>bc_nxt_data!I78</f>
        <v>0</v>
      </c>
      <c r="J72" s="96">
        <f>bc_nxt_data!U78</f>
        <v>0</v>
      </c>
      <c r="K72" s="96">
        <f>bc_nxt_data!S78</f>
        <v>0</v>
      </c>
      <c r="L72" s="96">
        <f>bc_nxt_data!T78</f>
        <v>0</v>
      </c>
      <c r="M72" s="96">
        <f t="shared" si="1"/>
        <v>0</v>
      </c>
      <c r="N72" s="96">
        <f>bc_nxt_data!X78</f>
        <v>0</v>
      </c>
      <c r="O72" s="96">
        <f>bc_nxt_data!AA78</f>
        <v>0</v>
      </c>
      <c r="P72" s="96">
        <f>bc_nxt_data!Y78</f>
        <v>0</v>
      </c>
      <c r="Q72" s="96">
        <f>bc_nxt_data!U78</f>
        <v>0</v>
      </c>
      <c r="R72" s="96">
        <f>bc_nxt_data!AB78</f>
        <v>0</v>
      </c>
      <c r="S72" s="96">
        <f>bc_nxt_data!AC78</f>
        <v>0</v>
      </c>
      <c r="T72" s="96">
        <f>bc_nxt_data!AF78</f>
        <v>0</v>
      </c>
      <c r="U72" s="96">
        <f>bc_nxt_data!AG78</f>
        <v>0</v>
      </c>
      <c r="V72" s="96">
        <f t="shared" si="2"/>
        <v>0</v>
      </c>
      <c r="W72" s="96">
        <f t="shared" si="3"/>
        <v>0</v>
      </c>
      <c r="X72" s="96">
        <f t="shared" si="4"/>
        <v>0</v>
      </c>
      <c r="Y72" s="97">
        <f t="shared" si="5"/>
        <v>0</v>
      </c>
    </row>
    <row r="73" spans="2:25" x14ac:dyDescent="0.25">
      <c r="B73" s="28" t="s">
        <v>137</v>
      </c>
      <c r="C73" s="15" t="str">
        <f>bc_nxt_data!E79</f>
        <v>OKB122-7-5</v>
      </c>
      <c r="D73" s="96">
        <f>bc_nxt_data!F79</f>
        <v>0</v>
      </c>
      <c r="E73" s="96">
        <f>bc_nxt_data!G79</f>
        <v>0</v>
      </c>
      <c r="F73" s="96">
        <f>bc_nxt_data!H79</f>
        <v>0</v>
      </c>
      <c r="G73" s="96">
        <f>bc_nxt_data!J79</f>
        <v>0</v>
      </c>
      <c r="H73" s="96">
        <f>bc_nxt_data!R79</f>
        <v>0</v>
      </c>
      <c r="I73" s="96">
        <f>bc_nxt_data!I79</f>
        <v>0</v>
      </c>
      <c r="J73" s="96">
        <f>bc_nxt_data!U79</f>
        <v>0</v>
      </c>
      <c r="K73" s="96">
        <f>bc_nxt_data!S79</f>
        <v>0</v>
      </c>
      <c r="L73" s="96">
        <f>bc_nxt_data!T79</f>
        <v>0</v>
      </c>
      <c r="M73" s="96">
        <f t="shared" si="1"/>
        <v>0</v>
      </c>
      <c r="N73" s="96">
        <f>bc_nxt_data!X79</f>
        <v>0</v>
      </c>
      <c r="O73" s="96">
        <f>bc_nxt_data!AA79</f>
        <v>0</v>
      </c>
      <c r="P73" s="96">
        <f>bc_nxt_data!Y79</f>
        <v>0</v>
      </c>
      <c r="Q73" s="96">
        <f>bc_nxt_data!U79</f>
        <v>0</v>
      </c>
      <c r="R73" s="96">
        <f>bc_nxt_data!AB79</f>
        <v>0</v>
      </c>
      <c r="S73" s="96">
        <f>bc_nxt_data!AC79</f>
        <v>0</v>
      </c>
      <c r="T73" s="96">
        <f>bc_nxt_data!AF79</f>
        <v>0</v>
      </c>
      <c r="U73" s="96">
        <f>bc_nxt_data!AG79</f>
        <v>0</v>
      </c>
      <c r="V73" s="96">
        <f t="shared" si="2"/>
        <v>0</v>
      </c>
      <c r="W73" s="96">
        <f t="shared" si="3"/>
        <v>0</v>
      </c>
      <c r="X73" s="96">
        <f t="shared" si="4"/>
        <v>0</v>
      </c>
      <c r="Y73" s="97">
        <f t="shared" si="5"/>
        <v>0</v>
      </c>
    </row>
    <row r="74" spans="2:25" x14ac:dyDescent="0.25">
      <c r="B74" s="28" t="s">
        <v>137</v>
      </c>
      <c r="C74" s="15" t="str">
        <f>bc_nxt_data!E80</f>
        <v>Mỡ 221</v>
      </c>
      <c r="D74" s="96">
        <f>bc_nxt_data!F80</f>
        <v>0</v>
      </c>
      <c r="E74" s="96">
        <f>bc_nxt_data!G80</f>
        <v>0</v>
      </c>
      <c r="F74" s="96">
        <f>bc_nxt_data!H80</f>
        <v>0</v>
      </c>
      <c r="G74" s="96">
        <f>bc_nxt_data!J80</f>
        <v>0</v>
      </c>
      <c r="H74" s="96">
        <f>bc_nxt_data!R80</f>
        <v>0</v>
      </c>
      <c r="I74" s="96">
        <f>bc_nxt_data!I80</f>
        <v>0</v>
      </c>
      <c r="J74" s="96">
        <f>bc_nxt_data!U80</f>
        <v>0</v>
      </c>
      <c r="K74" s="96">
        <f>bc_nxt_data!S80</f>
        <v>0</v>
      </c>
      <c r="L74" s="96">
        <f>bc_nxt_data!T80</f>
        <v>0</v>
      </c>
      <c r="M74" s="96">
        <f t="shared" ref="M74:M79" si="9">SUM(G74:L74)</f>
        <v>0</v>
      </c>
      <c r="N74" s="96">
        <f>bc_nxt_data!X80</f>
        <v>0</v>
      </c>
      <c r="O74" s="96">
        <f>bc_nxt_data!AA80</f>
        <v>0</v>
      </c>
      <c r="P74" s="96">
        <f>bc_nxt_data!Y80</f>
        <v>0</v>
      </c>
      <c r="Q74" s="96">
        <f>bc_nxt_data!U80</f>
        <v>0</v>
      </c>
      <c r="R74" s="96">
        <f>bc_nxt_data!AB80</f>
        <v>0</v>
      </c>
      <c r="S74" s="96">
        <f>bc_nxt_data!AC80</f>
        <v>0</v>
      </c>
      <c r="T74" s="96">
        <f>bc_nxt_data!AF80</f>
        <v>0</v>
      </c>
      <c r="U74" s="96">
        <f>bc_nxt_data!AG80</f>
        <v>0</v>
      </c>
      <c r="V74" s="96">
        <f t="shared" ref="V74:V79" si="10">SUM(N74:U74)</f>
        <v>0</v>
      </c>
      <c r="W74" s="96">
        <f t="shared" ref="W74:W79" si="11">D74+M74-V74</f>
        <v>0</v>
      </c>
      <c r="X74" s="96">
        <f t="shared" ref="X74:X79" si="12">E74</f>
        <v>0</v>
      </c>
      <c r="Y74" s="97">
        <f t="shared" ref="Y74:Y79" si="13">SUM(W74:X74)</f>
        <v>0</v>
      </c>
    </row>
    <row r="75" spans="2:25" x14ac:dyDescent="0.25">
      <c r="B75" s="28" t="s">
        <v>137</v>
      </c>
      <c r="C75" s="15" t="str">
        <f>bc_nxt_data!E81</f>
        <v>Mỡ 201</v>
      </c>
      <c r="D75" s="96">
        <f>bc_nxt_data!F81</f>
        <v>0</v>
      </c>
      <c r="E75" s="96">
        <f>bc_nxt_data!G81</f>
        <v>0</v>
      </c>
      <c r="F75" s="96">
        <f>bc_nxt_data!H81</f>
        <v>0</v>
      </c>
      <c r="G75" s="96">
        <f>bc_nxt_data!J81</f>
        <v>0</v>
      </c>
      <c r="H75" s="96">
        <f>bc_nxt_data!R81</f>
        <v>0</v>
      </c>
      <c r="I75" s="96">
        <f>bc_nxt_data!I81</f>
        <v>0</v>
      </c>
      <c r="J75" s="96">
        <f>bc_nxt_data!U81</f>
        <v>0</v>
      </c>
      <c r="K75" s="96">
        <f>bc_nxt_data!S81</f>
        <v>64</v>
      </c>
      <c r="L75" s="96">
        <f>bc_nxt_data!T81</f>
        <v>0</v>
      </c>
      <c r="M75" s="96">
        <f t="shared" si="9"/>
        <v>64</v>
      </c>
      <c r="N75" s="96">
        <f>bc_nxt_data!X81</f>
        <v>0</v>
      </c>
      <c r="O75" s="96">
        <f>bc_nxt_data!AA81</f>
        <v>0</v>
      </c>
      <c r="P75" s="96">
        <f>bc_nxt_data!Y81</f>
        <v>0</v>
      </c>
      <c r="Q75" s="96">
        <f>bc_nxt_data!U81</f>
        <v>0</v>
      </c>
      <c r="R75" s="96">
        <f>bc_nxt_data!AB81</f>
        <v>0</v>
      </c>
      <c r="S75" s="96">
        <f>bc_nxt_data!AC81</f>
        <v>0</v>
      </c>
      <c r="T75" s="96">
        <f>bc_nxt_data!AF81</f>
        <v>0</v>
      </c>
      <c r="U75" s="96">
        <f>bc_nxt_data!AG81</f>
        <v>0</v>
      </c>
      <c r="V75" s="96">
        <f t="shared" si="10"/>
        <v>0</v>
      </c>
      <c r="W75" s="96">
        <f t="shared" si="11"/>
        <v>64</v>
      </c>
      <c r="X75" s="96">
        <f t="shared" si="12"/>
        <v>0</v>
      </c>
      <c r="Y75" s="97">
        <f t="shared" si="13"/>
        <v>64</v>
      </c>
    </row>
    <row r="76" spans="2:25" x14ac:dyDescent="0.25">
      <c r="B76" s="28" t="s">
        <v>137</v>
      </c>
      <c r="C76" s="15" t="str">
        <f>bc_nxt_data!E82</f>
        <v>Grease33 (OKB)</v>
      </c>
      <c r="D76" s="96">
        <f>bc_nxt_data!F82</f>
        <v>0</v>
      </c>
      <c r="E76" s="96">
        <f>bc_nxt_data!G82</f>
        <v>0</v>
      </c>
      <c r="F76" s="96">
        <f>bc_nxt_data!H82</f>
        <v>0</v>
      </c>
      <c r="G76" s="96">
        <f>bc_nxt_data!J82</f>
        <v>0</v>
      </c>
      <c r="H76" s="96">
        <f>bc_nxt_data!R82</f>
        <v>0</v>
      </c>
      <c r="I76" s="96">
        <f>bc_nxt_data!I82</f>
        <v>0</v>
      </c>
      <c r="J76" s="96">
        <f>bc_nxt_data!U82</f>
        <v>0</v>
      </c>
      <c r="K76" s="96">
        <f>bc_nxt_data!S82</f>
        <v>0</v>
      </c>
      <c r="L76" s="96">
        <f>bc_nxt_data!T82</f>
        <v>0</v>
      </c>
      <c r="M76" s="96">
        <f t="shared" si="9"/>
        <v>0</v>
      </c>
      <c r="N76" s="96">
        <f>bc_nxt_data!X82</f>
        <v>0</v>
      </c>
      <c r="O76" s="96">
        <f>bc_nxt_data!AA82</f>
        <v>0</v>
      </c>
      <c r="P76" s="96">
        <f>bc_nxt_data!Y82</f>
        <v>0</v>
      </c>
      <c r="Q76" s="96">
        <f>bc_nxt_data!U82</f>
        <v>0</v>
      </c>
      <c r="R76" s="96">
        <f>bc_nxt_data!AB82</f>
        <v>0</v>
      </c>
      <c r="S76" s="96">
        <f>bc_nxt_data!AC82</f>
        <v>0</v>
      </c>
      <c r="T76" s="96">
        <f>bc_nxt_data!AF82</f>
        <v>0</v>
      </c>
      <c r="U76" s="96">
        <f>bc_nxt_data!AG82</f>
        <v>0</v>
      </c>
      <c r="V76" s="96">
        <f t="shared" si="10"/>
        <v>0</v>
      </c>
      <c r="W76" s="96">
        <f t="shared" si="11"/>
        <v>0</v>
      </c>
      <c r="X76" s="96">
        <f t="shared" si="12"/>
        <v>0</v>
      </c>
      <c r="Y76" s="97">
        <f t="shared" si="13"/>
        <v>0</v>
      </c>
    </row>
    <row r="77" spans="2:25" x14ac:dyDescent="0.25">
      <c r="B77" s="28" t="s">
        <v>137</v>
      </c>
      <c r="C77" s="15" t="str">
        <f>bc_nxt_data!E83</f>
        <v>Grease28 (Mỡ 221)</v>
      </c>
      <c r="D77" s="96">
        <f>bc_nxt_data!F83</f>
        <v>0</v>
      </c>
      <c r="E77" s="96">
        <f>bc_nxt_data!G83</f>
        <v>0</v>
      </c>
      <c r="F77" s="96">
        <f>bc_nxt_data!H83</f>
        <v>0</v>
      </c>
      <c r="G77" s="96">
        <f>bc_nxt_data!J83</f>
        <v>0</v>
      </c>
      <c r="H77" s="96">
        <f>bc_nxt_data!R83</f>
        <v>0</v>
      </c>
      <c r="I77" s="96">
        <f>bc_nxt_data!I83</f>
        <v>0</v>
      </c>
      <c r="J77" s="96">
        <f>bc_nxt_data!U83</f>
        <v>0</v>
      </c>
      <c r="K77" s="96">
        <f>bc_nxt_data!S83</f>
        <v>0</v>
      </c>
      <c r="L77" s="96">
        <f>bc_nxt_data!T83</f>
        <v>0</v>
      </c>
      <c r="M77" s="96">
        <f t="shared" si="9"/>
        <v>0</v>
      </c>
      <c r="N77" s="96">
        <f>bc_nxt_data!X83</f>
        <v>0</v>
      </c>
      <c r="O77" s="96">
        <f>bc_nxt_data!AA83</f>
        <v>0</v>
      </c>
      <c r="P77" s="96">
        <f>bc_nxt_data!Y83</f>
        <v>0</v>
      </c>
      <c r="Q77" s="96">
        <f>bc_nxt_data!U83</f>
        <v>0</v>
      </c>
      <c r="R77" s="96">
        <f>bc_nxt_data!AB83</f>
        <v>0</v>
      </c>
      <c r="S77" s="96">
        <f>bc_nxt_data!AC83</f>
        <v>0</v>
      </c>
      <c r="T77" s="96">
        <f>bc_nxt_data!AF83</f>
        <v>0</v>
      </c>
      <c r="U77" s="96">
        <f>bc_nxt_data!AG83</f>
        <v>0</v>
      </c>
      <c r="V77" s="96">
        <f t="shared" si="10"/>
        <v>0</v>
      </c>
      <c r="W77" s="96">
        <f t="shared" si="11"/>
        <v>0</v>
      </c>
      <c r="X77" s="96">
        <f t="shared" si="12"/>
        <v>0</v>
      </c>
      <c r="Y77" s="97">
        <f t="shared" si="13"/>
        <v>0</v>
      </c>
    </row>
    <row r="78" spans="2:25" x14ac:dyDescent="0.25">
      <c r="B78" s="28" t="s">
        <v>137</v>
      </c>
      <c r="C78" s="15" t="str">
        <f>bc_nxt_data!E84</f>
        <v>Grease22</v>
      </c>
      <c r="D78" s="96">
        <f>bc_nxt_data!F84</f>
        <v>0</v>
      </c>
      <c r="E78" s="96">
        <f>bc_nxt_data!G84</f>
        <v>0</v>
      </c>
      <c r="F78" s="96">
        <f>bc_nxt_data!H84</f>
        <v>0</v>
      </c>
      <c r="G78" s="96">
        <f>bc_nxt_data!J84</f>
        <v>0</v>
      </c>
      <c r="H78" s="96">
        <f>bc_nxt_data!R84</f>
        <v>0</v>
      </c>
      <c r="I78" s="96">
        <f>bc_nxt_data!I84</f>
        <v>0</v>
      </c>
      <c r="J78" s="96">
        <f>bc_nxt_data!U84</f>
        <v>0</v>
      </c>
      <c r="K78" s="96">
        <f>bc_nxt_data!S84</f>
        <v>0</v>
      </c>
      <c r="L78" s="96">
        <f>bc_nxt_data!T84</f>
        <v>0</v>
      </c>
      <c r="M78" s="96">
        <f t="shared" si="9"/>
        <v>0</v>
      </c>
      <c r="N78" s="96">
        <f>bc_nxt_data!X84</f>
        <v>0</v>
      </c>
      <c r="O78" s="96">
        <f>bc_nxt_data!AA84</f>
        <v>0</v>
      </c>
      <c r="P78" s="96">
        <f>bc_nxt_data!Y84</f>
        <v>0</v>
      </c>
      <c r="Q78" s="96">
        <f>bc_nxt_data!U84</f>
        <v>0</v>
      </c>
      <c r="R78" s="96">
        <f>bc_nxt_data!AB84</f>
        <v>0</v>
      </c>
      <c r="S78" s="96">
        <f>bc_nxt_data!AC84</f>
        <v>0</v>
      </c>
      <c r="T78" s="96">
        <f>bc_nxt_data!AF84</f>
        <v>0</v>
      </c>
      <c r="U78" s="96">
        <f>bc_nxt_data!AG84</f>
        <v>0</v>
      </c>
      <c r="V78" s="96">
        <f t="shared" si="10"/>
        <v>0</v>
      </c>
      <c r="W78" s="96">
        <f t="shared" si="11"/>
        <v>0</v>
      </c>
      <c r="X78" s="96">
        <f t="shared" si="12"/>
        <v>0</v>
      </c>
      <c r="Y78" s="97">
        <f t="shared" si="13"/>
        <v>0</v>
      </c>
    </row>
    <row r="79" spans="2:25" ht="15.75" thickBot="1" x14ac:dyDescent="0.3">
      <c r="B79" s="93" t="s">
        <v>137</v>
      </c>
      <c r="C79" s="32" t="str">
        <f>bc_nxt_data!E85</f>
        <v>Mỡ số 9</v>
      </c>
      <c r="D79" s="98">
        <f>bc_nxt_data!F85</f>
        <v>0</v>
      </c>
      <c r="E79" s="98">
        <f>bc_nxt_data!G85</f>
        <v>0</v>
      </c>
      <c r="F79" s="98">
        <f>bc_nxt_data!H85</f>
        <v>0</v>
      </c>
      <c r="G79" s="98">
        <f>bc_nxt_data!J85</f>
        <v>0</v>
      </c>
      <c r="H79" s="98">
        <f>bc_nxt_data!R85</f>
        <v>0</v>
      </c>
      <c r="I79" s="98">
        <f>bc_nxt_data!I85</f>
        <v>0</v>
      </c>
      <c r="J79" s="98">
        <f>bc_nxt_data!U85</f>
        <v>0</v>
      </c>
      <c r="K79" s="98">
        <f>bc_nxt_data!S85</f>
        <v>0</v>
      </c>
      <c r="L79" s="98">
        <f>bc_nxt_data!T85</f>
        <v>0</v>
      </c>
      <c r="M79" s="98">
        <f t="shared" si="9"/>
        <v>0</v>
      </c>
      <c r="N79" s="98">
        <f>bc_nxt_data!X85</f>
        <v>0</v>
      </c>
      <c r="O79" s="98">
        <f>bc_nxt_data!AA85</f>
        <v>0</v>
      </c>
      <c r="P79" s="98">
        <f>bc_nxt_data!Y85</f>
        <v>0</v>
      </c>
      <c r="Q79" s="98">
        <f>bc_nxt_data!U85</f>
        <v>0</v>
      </c>
      <c r="R79" s="98">
        <f>bc_nxt_data!AB85</f>
        <v>0</v>
      </c>
      <c r="S79" s="98">
        <f>bc_nxt_data!AC85</f>
        <v>0</v>
      </c>
      <c r="T79" s="98">
        <f>bc_nxt_data!AF85</f>
        <v>0</v>
      </c>
      <c r="U79" s="98">
        <f>bc_nxt_data!AG85</f>
        <v>0</v>
      </c>
      <c r="V79" s="98">
        <f t="shared" si="10"/>
        <v>0</v>
      </c>
      <c r="W79" s="98">
        <f t="shared" si="11"/>
        <v>0</v>
      </c>
      <c r="X79" s="98">
        <f t="shared" si="12"/>
        <v>0</v>
      </c>
      <c r="Y79" s="99">
        <f t="shared" si="13"/>
        <v>0</v>
      </c>
    </row>
    <row r="80" spans="2:25" ht="15.75" thickTop="1" x14ac:dyDescent="0.25">
      <c r="V80" s="151" t="s">
        <v>336</v>
      </c>
      <c r="W80" s="151"/>
      <c r="X80" s="151"/>
    </row>
    <row r="81" spans="2:25" s="3" customFormat="1" ht="64.5" customHeight="1" x14ac:dyDescent="0.25">
      <c r="B81" s="22"/>
      <c r="C81" s="3" t="s">
        <v>323</v>
      </c>
      <c r="D81" s="121"/>
      <c r="E81" s="121"/>
      <c r="F81" s="121"/>
      <c r="G81" s="121"/>
      <c r="H81" s="121"/>
      <c r="I81" s="121"/>
      <c r="J81" s="150" t="s">
        <v>324</v>
      </c>
      <c r="K81" s="150"/>
      <c r="L81" s="150"/>
      <c r="M81" s="150"/>
      <c r="N81" s="121"/>
      <c r="O81" s="121"/>
      <c r="P81" s="121"/>
      <c r="Q81" s="121"/>
      <c r="R81" s="121"/>
      <c r="S81" s="121"/>
      <c r="T81" s="120"/>
      <c r="U81" s="121"/>
      <c r="V81" s="152" t="s">
        <v>337</v>
      </c>
      <c r="W81" s="152"/>
      <c r="X81" s="152"/>
      <c r="Y81" s="121"/>
    </row>
    <row r="85" spans="2:25" s="3" customFormat="1" x14ac:dyDescent="0.25">
      <c r="B85" s="22"/>
      <c r="C85" s="3" t="s">
        <v>327</v>
      </c>
      <c r="D85" s="121"/>
      <c r="E85" s="121"/>
      <c r="F85" s="121"/>
      <c r="G85" s="121"/>
      <c r="H85" s="121"/>
      <c r="I85" s="121"/>
      <c r="J85" s="150" t="s">
        <v>328</v>
      </c>
      <c r="K85" s="150"/>
      <c r="L85" s="150"/>
      <c r="M85" s="150"/>
      <c r="N85" s="121"/>
      <c r="O85" s="121"/>
      <c r="P85" s="121"/>
      <c r="Q85" s="121"/>
      <c r="R85" s="121"/>
      <c r="S85" s="121"/>
      <c r="T85" s="120"/>
      <c r="U85" s="121"/>
      <c r="V85" s="150" t="s">
        <v>329</v>
      </c>
      <c r="W85" s="150"/>
      <c r="X85" s="150"/>
      <c r="Y85" s="121"/>
    </row>
  </sheetData>
  <mergeCells count="34">
    <mergeCell ref="K6:K7"/>
    <mergeCell ref="T6:T7"/>
    <mergeCell ref="B5:B7"/>
    <mergeCell ref="C5:C7"/>
    <mergeCell ref="D6:D7"/>
    <mergeCell ref="E6:E7"/>
    <mergeCell ref="F6:F7"/>
    <mergeCell ref="Y6:Y7"/>
    <mergeCell ref="W5:Y5"/>
    <mergeCell ref="C2:G2"/>
    <mergeCell ref="D5:F5"/>
    <mergeCell ref="G5:M5"/>
    <mergeCell ref="G6:G7"/>
    <mergeCell ref="H6:H7"/>
    <mergeCell ref="I6:I7"/>
    <mergeCell ref="L6:L7"/>
    <mergeCell ref="M6:M7"/>
    <mergeCell ref="W2:X2"/>
    <mergeCell ref="N5:V5"/>
    <mergeCell ref="P6:P7"/>
    <mergeCell ref="Q6:R6"/>
    <mergeCell ref="S6:S7"/>
    <mergeCell ref="H2:O2"/>
    <mergeCell ref="J81:M81"/>
    <mergeCell ref="J85:M85"/>
    <mergeCell ref="V80:X80"/>
    <mergeCell ref="V81:X81"/>
    <mergeCell ref="V85:X85"/>
    <mergeCell ref="X6:X7"/>
    <mergeCell ref="U6:U7"/>
    <mergeCell ref="V6:V7"/>
    <mergeCell ref="O6:O7"/>
    <mergeCell ref="N6:N7"/>
    <mergeCell ref="W6:W7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width="4.85546875" style="8" customWidth="1"/>
    <col min="3" max="3" width="4.85546875" style="22" customWidth="1"/>
    <col min="4" max="4" width="8.5703125" style="9" customWidth="1"/>
    <col min="5" max="5" width="8.42578125" style="9" bestFit="1" customWidth="1"/>
    <col min="6" max="6" width="9.85546875" style="9" customWidth="1"/>
    <col min="7" max="7" width="11.5703125" style="9" customWidth="1"/>
    <col min="8" max="8" width="12.7109375" style="9" customWidth="1"/>
    <col min="9" max="9" width="20.7109375" style="9" bestFit="1" customWidth="1"/>
    <col min="10" max="10" width="9.7109375" style="26" customWidth="1"/>
    <col min="11" max="13" width="9.7109375" style="9" customWidth="1"/>
    <col min="14" max="14" width="8.42578125" style="9" customWidth="1"/>
    <col min="15" max="15" width="9.28515625" style="9" customWidth="1"/>
    <col min="16" max="16" width="7.7109375" style="9" customWidth="1"/>
    <col min="17" max="19" width="10" style="9" customWidth="1"/>
    <col min="20" max="20" width="9.28515625" style="9" customWidth="1"/>
    <col min="21" max="21" width="10" style="9" customWidth="1"/>
    <col min="22" max="23" width="9.28515625" style="8" customWidth="1"/>
    <col min="24" max="16384" width="9.140625" style="8"/>
  </cols>
  <sheetData>
    <row r="2" spans="2:29" ht="33" customHeight="1" x14ac:dyDescent="0.25">
      <c r="B2" s="12"/>
      <c r="C2" s="21"/>
      <c r="D2" s="156" t="s">
        <v>5</v>
      </c>
      <c r="E2" s="156"/>
      <c r="F2" s="156"/>
      <c r="G2" s="156"/>
      <c r="H2" s="156"/>
      <c r="I2" s="156" t="s">
        <v>132</v>
      </c>
      <c r="J2" s="156"/>
      <c r="K2" s="156"/>
      <c r="L2" s="156"/>
      <c r="M2" s="156"/>
      <c r="N2" s="156"/>
      <c r="O2" s="156"/>
      <c r="R2" s="157" t="s">
        <v>25</v>
      </c>
      <c r="S2" s="164"/>
      <c r="T2" s="164"/>
      <c r="U2" s="158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>
        <v>13</v>
      </c>
      <c r="G9" s="56" t="s">
        <v>28</v>
      </c>
      <c r="H9" s="56" t="s">
        <v>28</v>
      </c>
      <c r="I9" s="56" t="s">
        <v>28</v>
      </c>
      <c r="J9" s="57">
        <v>1273115</v>
      </c>
      <c r="K9" s="56">
        <v>1918413</v>
      </c>
      <c r="L9" s="56">
        <v>8780841</v>
      </c>
      <c r="M9" s="56">
        <v>11972369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5">
        <v>0</v>
      </c>
      <c r="T9" s="56">
        <v>0</v>
      </c>
      <c r="U9" s="56">
        <v>0</v>
      </c>
      <c r="V9" s="50">
        <v>0</v>
      </c>
      <c r="W9" s="50">
        <v>0</v>
      </c>
      <c r="X9" s="19">
        <v>0</v>
      </c>
      <c r="Y9" s="19">
        <v>0</v>
      </c>
      <c r="Z9" s="19">
        <v>0</v>
      </c>
      <c r="AA9" s="19">
        <v>1</v>
      </c>
      <c r="AB9" s="19">
        <v>1</v>
      </c>
      <c r="AC9" s="19">
        <v>1</v>
      </c>
    </row>
    <row r="10" spans="2:29" s="3" customFormat="1" x14ac:dyDescent="0.25">
      <c r="B10" s="14"/>
      <c r="C10" s="23"/>
      <c r="D10" s="58"/>
      <c r="E10" s="58" t="s">
        <v>23</v>
      </c>
      <c r="F10" s="58">
        <v>13</v>
      </c>
      <c r="G10" s="58" t="s">
        <v>184</v>
      </c>
      <c r="H10" s="58" t="s">
        <v>184</v>
      </c>
      <c r="I10" s="58" t="s">
        <v>184</v>
      </c>
      <c r="J10" s="59">
        <v>1044681</v>
      </c>
      <c r="K10" s="58">
        <v>1662450</v>
      </c>
      <c r="L10" s="58">
        <v>7210641</v>
      </c>
      <c r="M10" s="58">
        <v>9917772</v>
      </c>
      <c r="N10" s="58">
        <v>0</v>
      </c>
      <c r="O10" s="58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14">
        <v>0</v>
      </c>
      <c r="W10" s="14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1</v>
      </c>
      <c r="AC10" s="19">
        <v>1</v>
      </c>
    </row>
    <row r="11" spans="2:29" x14ac:dyDescent="0.25">
      <c r="B11" s="19"/>
      <c r="C11" s="11"/>
      <c r="D11" s="20"/>
      <c r="E11" s="20" t="s">
        <v>23</v>
      </c>
      <c r="F11" s="20">
        <v>1</v>
      </c>
      <c r="G11" s="20" t="s">
        <v>184</v>
      </c>
      <c r="H11" s="20" t="s">
        <v>104</v>
      </c>
      <c r="I11" s="20" t="s">
        <v>104</v>
      </c>
      <c r="J11" s="27">
        <v>544035</v>
      </c>
      <c r="K11" s="20">
        <v>734610</v>
      </c>
      <c r="L11" s="20">
        <v>3907518</v>
      </c>
      <c r="M11" s="20">
        <v>5186163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1</v>
      </c>
    </row>
    <row r="12" spans="2:29" x14ac:dyDescent="0.25">
      <c r="B12" s="19"/>
      <c r="C12" s="60"/>
      <c r="D12" s="20"/>
      <c r="E12" s="20" t="s">
        <v>23</v>
      </c>
      <c r="F12" s="20">
        <v>1</v>
      </c>
      <c r="G12" s="20" t="s">
        <v>184</v>
      </c>
      <c r="H12" s="20" t="s">
        <v>104</v>
      </c>
      <c r="I12" s="20" t="s">
        <v>106</v>
      </c>
      <c r="J12" s="27">
        <v>181345</v>
      </c>
      <c r="K12" s="20">
        <v>244870</v>
      </c>
      <c r="L12" s="20">
        <v>1302506</v>
      </c>
      <c r="M12" s="20">
        <v>1728721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</row>
    <row r="13" spans="2:29" x14ac:dyDescent="0.25">
      <c r="B13" s="19"/>
      <c r="C13" s="60"/>
      <c r="D13" s="20"/>
      <c r="E13" s="20" t="s">
        <v>23</v>
      </c>
      <c r="F13" s="20">
        <v>1</v>
      </c>
      <c r="G13" s="20" t="s">
        <v>184</v>
      </c>
      <c r="H13" s="20" t="s">
        <v>104</v>
      </c>
      <c r="I13" s="20" t="s">
        <v>180</v>
      </c>
      <c r="J13" s="27">
        <v>181345</v>
      </c>
      <c r="K13" s="20">
        <v>244870</v>
      </c>
      <c r="L13" s="20">
        <v>1302506</v>
      </c>
      <c r="M13" s="20">
        <v>1728721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</row>
    <row r="14" spans="2:29" x14ac:dyDescent="0.25">
      <c r="B14" s="19"/>
      <c r="C14" s="60"/>
      <c r="D14" s="20"/>
      <c r="E14" s="20" t="s">
        <v>23</v>
      </c>
      <c r="F14" s="20">
        <v>1</v>
      </c>
      <c r="G14" s="20" t="s">
        <v>184</v>
      </c>
      <c r="H14" s="20" t="s">
        <v>104</v>
      </c>
      <c r="I14" s="20" t="s">
        <v>105</v>
      </c>
      <c r="J14" s="27">
        <v>181345</v>
      </c>
      <c r="K14" s="20">
        <v>244870</v>
      </c>
      <c r="L14" s="20">
        <v>1302506</v>
      </c>
      <c r="M14" s="20">
        <v>1728721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</row>
    <row r="15" spans="2:29" x14ac:dyDescent="0.25">
      <c r="B15" s="19"/>
      <c r="C15" s="11"/>
      <c r="D15" s="20"/>
      <c r="E15" s="20" t="s">
        <v>23</v>
      </c>
      <c r="F15" s="20">
        <v>2</v>
      </c>
      <c r="G15" s="20" t="s">
        <v>184</v>
      </c>
      <c r="H15" s="20" t="s">
        <v>185</v>
      </c>
      <c r="I15" s="20" t="s">
        <v>185</v>
      </c>
      <c r="J15" s="27">
        <v>450</v>
      </c>
      <c r="K15" s="20">
        <v>300</v>
      </c>
      <c r="L15" s="20">
        <v>0</v>
      </c>
      <c r="M15" s="20">
        <v>750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1</v>
      </c>
    </row>
    <row r="16" spans="2:29" x14ac:dyDescent="0.25">
      <c r="B16" s="19"/>
      <c r="C16" s="11"/>
      <c r="D16" s="20"/>
      <c r="E16" s="20" t="s">
        <v>23</v>
      </c>
      <c r="F16" s="20">
        <v>2</v>
      </c>
      <c r="G16" s="20" t="s">
        <v>184</v>
      </c>
      <c r="H16" s="20" t="s">
        <v>185</v>
      </c>
      <c r="I16" s="20" t="s">
        <v>185</v>
      </c>
      <c r="J16" s="27">
        <v>450</v>
      </c>
      <c r="K16" s="20">
        <v>300</v>
      </c>
      <c r="L16" s="20">
        <v>0</v>
      </c>
      <c r="M16" s="20">
        <v>750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</row>
    <row r="17" spans="2:29" x14ac:dyDescent="0.25">
      <c r="B17" s="19"/>
      <c r="C17" s="60"/>
      <c r="D17" s="20"/>
      <c r="E17" s="20" t="s">
        <v>23</v>
      </c>
      <c r="F17" s="20">
        <v>2</v>
      </c>
      <c r="G17" s="20" t="s">
        <v>184</v>
      </c>
      <c r="H17" s="20" t="s">
        <v>107</v>
      </c>
      <c r="I17" s="20" t="s">
        <v>107</v>
      </c>
      <c r="J17" s="27">
        <v>267232</v>
      </c>
      <c r="K17" s="20">
        <v>613196</v>
      </c>
      <c r="L17" s="20">
        <v>2728468</v>
      </c>
      <c r="M17" s="20">
        <v>3608896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1</v>
      </c>
    </row>
    <row r="18" spans="2:29" x14ac:dyDescent="0.25">
      <c r="B18" s="19"/>
      <c r="C18" s="60"/>
      <c r="D18" s="20"/>
      <c r="E18" s="20" t="s">
        <v>23</v>
      </c>
      <c r="F18" s="20">
        <v>2</v>
      </c>
      <c r="G18" s="20" t="s">
        <v>184</v>
      </c>
      <c r="H18" s="20" t="s">
        <v>107</v>
      </c>
      <c r="I18" s="20" t="s">
        <v>187</v>
      </c>
      <c r="J18" s="27">
        <v>99999</v>
      </c>
      <c r="K18" s="20">
        <v>244870</v>
      </c>
      <c r="L18" s="20">
        <v>1302506</v>
      </c>
      <c r="M18" s="20">
        <v>1647375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</row>
    <row r="19" spans="2:29" x14ac:dyDescent="0.25">
      <c r="B19" s="19"/>
      <c r="C19" s="60"/>
      <c r="D19" s="20"/>
      <c r="E19" s="20" t="s">
        <v>23</v>
      </c>
      <c r="F19" s="20">
        <v>2</v>
      </c>
      <c r="G19" s="20" t="s">
        <v>184</v>
      </c>
      <c r="H19" s="20" t="s">
        <v>107</v>
      </c>
      <c r="I19" s="20" t="s">
        <v>108</v>
      </c>
      <c r="J19" s="27">
        <v>154888</v>
      </c>
      <c r="K19" s="20">
        <v>244870</v>
      </c>
      <c r="L19" s="20">
        <v>1302506</v>
      </c>
      <c r="M19" s="20">
        <v>1702264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</row>
    <row r="20" spans="2:29" x14ac:dyDescent="0.25">
      <c r="B20" s="19"/>
      <c r="C20" s="11"/>
      <c r="D20" s="20"/>
      <c r="E20" s="20" t="s">
        <v>23</v>
      </c>
      <c r="F20" s="20">
        <v>2</v>
      </c>
      <c r="G20" s="20" t="s">
        <v>184</v>
      </c>
      <c r="H20" s="20" t="s">
        <v>107</v>
      </c>
      <c r="I20" s="20" t="s">
        <v>186</v>
      </c>
      <c r="J20" s="27">
        <v>12345</v>
      </c>
      <c r="K20" s="20">
        <v>123456</v>
      </c>
      <c r="L20" s="20">
        <v>123456</v>
      </c>
      <c r="M20" s="20">
        <v>259257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</row>
    <row r="21" spans="2:29" x14ac:dyDescent="0.25">
      <c r="B21" s="19"/>
      <c r="C21" s="60"/>
      <c r="D21" s="20"/>
      <c r="E21" s="20" t="s">
        <v>23</v>
      </c>
      <c r="F21" s="20">
        <v>3</v>
      </c>
      <c r="G21" s="20" t="s">
        <v>184</v>
      </c>
      <c r="H21" s="20" t="s">
        <v>109</v>
      </c>
      <c r="I21" s="20" t="s">
        <v>109</v>
      </c>
      <c r="J21" s="27">
        <v>5340</v>
      </c>
      <c r="K21" s="20">
        <v>2440</v>
      </c>
      <c r="L21" s="20">
        <v>574655</v>
      </c>
      <c r="M21" s="20">
        <v>582435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1</v>
      </c>
    </row>
    <row r="22" spans="2:29" x14ac:dyDescent="0.25">
      <c r="B22" s="19"/>
      <c r="C22" s="60"/>
      <c r="D22" s="20"/>
      <c r="E22" s="20" t="s">
        <v>23</v>
      </c>
      <c r="F22" s="20">
        <v>3</v>
      </c>
      <c r="G22" s="20" t="s">
        <v>184</v>
      </c>
      <c r="H22" s="20" t="s">
        <v>109</v>
      </c>
      <c r="I22" s="20" t="s">
        <v>111</v>
      </c>
      <c r="J22" s="27">
        <v>5340</v>
      </c>
      <c r="K22" s="20">
        <v>2440</v>
      </c>
      <c r="L22" s="20">
        <v>29310</v>
      </c>
      <c r="M22" s="20">
        <v>37090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</row>
    <row r="23" spans="2:29" x14ac:dyDescent="0.25">
      <c r="B23" s="19"/>
      <c r="C23" s="11"/>
      <c r="D23" s="20"/>
      <c r="E23" s="20" t="s">
        <v>23</v>
      </c>
      <c r="F23" s="20">
        <v>3</v>
      </c>
      <c r="G23" s="20" t="s">
        <v>184</v>
      </c>
      <c r="H23" s="20" t="s">
        <v>109</v>
      </c>
      <c r="I23" s="20" t="s">
        <v>110</v>
      </c>
      <c r="J23" s="27">
        <v>0</v>
      </c>
      <c r="K23" s="20">
        <v>0</v>
      </c>
      <c r="L23" s="20">
        <v>545345</v>
      </c>
      <c r="M23" s="20">
        <v>545345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</row>
    <row r="24" spans="2:29" x14ac:dyDescent="0.25">
      <c r="B24" s="19"/>
      <c r="C24" s="11"/>
      <c r="D24" s="20"/>
      <c r="E24" s="20" t="s">
        <v>23</v>
      </c>
      <c r="F24" s="20">
        <v>3</v>
      </c>
      <c r="G24" s="20" t="s">
        <v>184</v>
      </c>
      <c r="H24" s="20" t="s">
        <v>188</v>
      </c>
      <c r="I24" s="20" t="s">
        <v>188</v>
      </c>
      <c r="J24" s="27">
        <v>12323</v>
      </c>
      <c r="K24" s="20">
        <v>12323</v>
      </c>
      <c r="L24" s="20">
        <v>0</v>
      </c>
      <c r="M24" s="20">
        <v>24646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</v>
      </c>
    </row>
    <row r="25" spans="2:29" x14ac:dyDescent="0.25">
      <c r="B25" s="19"/>
      <c r="C25" s="11"/>
      <c r="D25" s="20"/>
      <c r="E25" s="20" t="s">
        <v>23</v>
      </c>
      <c r="F25" s="20">
        <v>3</v>
      </c>
      <c r="G25" s="20" t="s">
        <v>184</v>
      </c>
      <c r="H25" s="20" t="s">
        <v>188</v>
      </c>
      <c r="I25" s="20" t="s">
        <v>188</v>
      </c>
      <c r="J25" s="27">
        <v>12323</v>
      </c>
      <c r="K25" s="20">
        <v>12323</v>
      </c>
      <c r="L25" s="20">
        <v>0</v>
      </c>
      <c r="M25" s="20">
        <v>24646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</row>
    <row r="26" spans="2:29" x14ac:dyDescent="0.25">
      <c r="B26" s="19"/>
      <c r="C26" s="11"/>
      <c r="D26" s="20"/>
      <c r="E26" s="20" t="s">
        <v>23</v>
      </c>
      <c r="F26" s="20">
        <v>4</v>
      </c>
      <c r="G26" s="20" t="s">
        <v>184</v>
      </c>
      <c r="H26" s="20" t="s">
        <v>189</v>
      </c>
      <c r="I26" s="20" t="s">
        <v>189</v>
      </c>
      <c r="J26" s="27">
        <v>555</v>
      </c>
      <c r="K26" s="20">
        <v>555</v>
      </c>
      <c r="L26" s="20">
        <v>0</v>
      </c>
      <c r="M26" s="20">
        <v>1110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1</v>
      </c>
    </row>
    <row r="27" spans="2:29" x14ac:dyDescent="0.25">
      <c r="B27" s="19"/>
      <c r="C27" s="11"/>
      <c r="D27" s="20"/>
      <c r="E27" s="20" t="s">
        <v>23</v>
      </c>
      <c r="F27" s="20">
        <v>4</v>
      </c>
      <c r="G27" s="20" t="s">
        <v>184</v>
      </c>
      <c r="H27" s="20" t="s">
        <v>189</v>
      </c>
      <c r="I27" s="20" t="s">
        <v>189</v>
      </c>
      <c r="J27" s="27">
        <v>555</v>
      </c>
      <c r="K27" s="20">
        <v>555</v>
      </c>
      <c r="L27" s="20">
        <v>0</v>
      </c>
      <c r="M27" s="20">
        <v>1110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</row>
    <row r="28" spans="2:29" x14ac:dyDescent="0.25">
      <c r="B28" s="19"/>
      <c r="C28" s="11"/>
      <c r="D28" s="20"/>
      <c r="E28" s="20" t="s">
        <v>23</v>
      </c>
      <c r="F28" s="20">
        <v>4</v>
      </c>
      <c r="G28" s="20" t="s">
        <v>184</v>
      </c>
      <c r="H28" s="20" t="s">
        <v>112</v>
      </c>
      <c r="I28" s="20" t="s">
        <v>112</v>
      </c>
      <c r="J28" s="27">
        <v>753</v>
      </c>
      <c r="K28" s="20">
        <v>752</v>
      </c>
      <c r="L28" s="20">
        <v>0</v>
      </c>
      <c r="M28" s="20">
        <v>1505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1</v>
      </c>
    </row>
    <row r="29" spans="2:29" x14ac:dyDescent="0.25">
      <c r="B29" s="19"/>
      <c r="C29" s="11"/>
      <c r="D29" s="20"/>
      <c r="E29" s="20" t="s">
        <v>23</v>
      </c>
      <c r="F29" s="20">
        <v>4</v>
      </c>
      <c r="G29" s="20" t="s">
        <v>184</v>
      </c>
      <c r="H29" s="20" t="s">
        <v>112</v>
      </c>
      <c r="I29" s="20" t="s">
        <v>112</v>
      </c>
      <c r="J29" s="27">
        <v>753</v>
      </c>
      <c r="K29" s="20">
        <v>752</v>
      </c>
      <c r="L29" s="20">
        <v>0</v>
      </c>
      <c r="M29" s="20">
        <v>1505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</row>
    <row r="30" spans="2:29" x14ac:dyDescent="0.25">
      <c r="B30" s="19"/>
      <c r="C30" s="11"/>
      <c r="D30" s="20"/>
      <c r="E30" s="20" t="s">
        <v>23</v>
      </c>
      <c r="F30" s="20">
        <v>6</v>
      </c>
      <c r="G30" s="20" t="s">
        <v>184</v>
      </c>
      <c r="H30" s="20" t="s">
        <v>190</v>
      </c>
      <c r="I30" s="20" t="s">
        <v>190</v>
      </c>
      <c r="J30" s="27">
        <v>154888</v>
      </c>
      <c r="K30" s="20">
        <v>244870</v>
      </c>
      <c r="L30" s="20">
        <v>0</v>
      </c>
      <c r="M30" s="20">
        <v>399758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1</v>
      </c>
    </row>
    <row r="31" spans="2:29" x14ac:dyDescent="0.25">
      <c r="B31" s="19"/>
      <c r="C31" s="11"/>
      <c r="D31" s="20"/>
      <c r="E31" s="20" t="s">
        <v>23</v>
      </c>
      <c r="F31" s="20">
        <v>6</v>
      </c>
      <c r="G31" s="20" t="s">
        <v>184</v>
      </c>
      <c r="H31" s="20" t="s">
        <v>190</v>
      </c>
      <c r="I31" s="20" t="s">
        <v>190</v>
      </c>
      <c r="J31" s="27">
        <v>154888</v>
      </c>
      <c r="K31" s="20">
        <v>244870</v>
      </c>
      <c r="L31" s="20">
        <v>0</v>
      </c>
      <c r="M31" s="20">
        <v>399758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</row>
    <row r="32" spans="2:29" x14ac:dyDescent="0.25">
      <c r="B32" s="19"/>
      <c r="C32" s="11"/>
      <c r="D32" s="20"/>
      <c r="E32" s="20" t="s">
        <v>23</v>
      </c>
      <c r="F32" s="20">
        <v>7</v>
      </c>
      <c r="G32" s="20" t="s">
        <v>184</v>
      </c>
      <c r="H32" s="20" t="s">
        <v>191</v>
      </c>
      <c r="I32" s="20" t="s">
        <v>191</v>
      </c>
      <c r="J32" s="27">
        <v>2618</v>
      </c>
      <c r="K32" s="20">
        <v>2081</v>
      </c>
      <c r="L32" s="20">
        <v>0</v>
      </c>
      <c r="M32" s="20">
        <v>4699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1</v>
      </c>
    </row>
    <row r="33" spans="2:29" x14ac:dyDescent="0.25">
      <c r="B33" s="19"/>
      <c r="C33" s="11"/>
      <c r="D33" s="20"/>
      <c r="E33" s="20" t="s">
        <v>23</v>
      </c>
      <c r="F33" s="20">
        <v>7</v>
      </c>
      <c r="G33" s="20" t="s">
        <v>184</v>
      </c>
      <c r="H33" s="20" t="s">
        <v>191</v>
      </c>
      <c r="I33" s="20" t="s">
        <v>191</v>
      </c>
      <c r="J33" s="27">
        <v>2618</v>
      </c>
      <c r="K33" s="20">
        <v>2081</v>
      </c>
      <c r="L33" s="20">
        <v>0</v>
      </c>
      <c r="M33" s="20">
        <v>4699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</row>
    <row r="34" spans="2:29" s="3" customFormat="1" x14ac:dyDescent="0.25">
      <c r="B34" s="14"/>
      <c r="C34" s="23"/>
      <c r="D34" s="58"/>
      <c r="E34" s="58" t="s">
        <v>23</v>
      </c>
      <c r="F34" s="58">
        <v>7</v>
      </c>
      <c r="G34" s="58" t="s">
        <v>184</v>
      </c>
      <c r="H34" s="58" t="s">
        <v>21</v>
      </c>
      <c r="I34" s="58" t="s">
        <v>21</v>
      </c>
      <c r="J34" s="59">
        <v>500</v>
      </c>
      <c r="K34" s="58">
        <v>123</v>
      </c>
      <c r="L34" s="58">
        <v>0</v>
      </c>
      <c r="M34" s="58">
        <v>623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14">
        <v>0</v>
      </c>
      <c r="W34" s="14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1</v>
      </c>
    </row>
    <row r="35" spans="2:29" x14ac:dyDescent="0.25">
      <c r="B35" s="14"/>
      <c r="C35" s="11"/>
      <c r="D35" s="20"/>
      <c r="E35" s="20" t="s">
        <v>23</v>
      </c>
      <c r="F35" s="20">
        <v>7</v>
      </c>
      <c r="G35" s="20" t="s">
        <v>184</v>
      </c>
      <c r="H35" s="20" t="s">
        <v>21</v>
      </c>
      <c r="I35" s="20" t="s">
        <v>21</v>
      </c>
      <c r="J35" s="27">
        <v>500</v>
      </c>
      <c r="K35" s="20">
        <v>123</v>
      </c>
      <c r="L35" s="20">
        <v>0</v>
      </c>
      <c r="M35" s="20">
        <v>623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</row>
    <row r="36" spans="2:29" x14ac:dyDescent="0.25">
      <c r="B36" s="19"/>
      <c r="C36" s="60"/>
      <c r="D36" s="20"/>
      <c r="E36" s="20" t="s">
        <v>23</v>
      </c>
      <c r="F36" s="20">
        <v>9</v>
      </c>
      <c r="G36" s="20" t="s">
        <v>184</v>
      </c>
      <c r="H36" s="20" t="s">
        <v>192</v>
      </c>
      <c r="I36" s="20" t="s">
        <v>192</v>
      </c>
      <c r="J36" s="27">
        <v>10000</v>
      </c>
      <c r="K36" s="20">
        <v>10500</v>
      </c>
      <c r="L36" s="20">
        <v>0</v>
      </c>
      <c r="M36" s="20">
        <v>20500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1</v>
      </c>
    </row>
    <row r="37" spans="2:29" x14ac:dyDescent="0.25">
      <c r="B37" s="19"/>
      <c r="C37" s="60"/>
      <c r="D37" s="20"/>
      <c r="E37" s="20" t="s">
        <v>23</v>
      </c>
      <c r="F37" s="20">
        <v>9</v>
      </c>
      <c r="G37" s="20" t="s">
        <v>184</v>
      </c>
      <c r="H37" s="20" t="s">
        <v>192</v>
      </c>
      <c r="I37" s="20" t="s">
        <v>192</v>
      </c>
      <c r="J37" s="27">
        <v>10000</v>
      </c>
      <c r="K37" s="20">
        <v>10500</v>
      </c>
      <c r="L37" s="20">
        <v>0</v>
      </c>
      <c r="M37" s="20">
        <v>20500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</row>
    <row r="38" spans="2:29" x14ac:dyDescent="0.25">
      <c r="B38" s="19"/>
      <c r="C38" s="11"/>
      <c r="D38" s="20"/>
      <c r="E38" s="20" t="s">
        <v>23</v>
      </c>
      <c r="F38" s="20">
        <v>10</v>
      </c>
      <c r="G38" s="20" t="s">
        <v>184</v>
      </c>
      <c r="H38" s="20" t="s">
        <v>193</v>
      </c>
      <c r="I38" s="20" t="s">
        <v>193</v>
      </c>
      <c r="J38" s="27">
        <v>14000</v>
      </c>
      <c r="K38" s="20">
        <v>19830</v>
      </c>
      <c r="L38" s="20">
        <v>0</v>
      </c>
      <c r="M38" s="20">
        <v>33830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1</v>
      </c>
    </row>
    <row r="39" spans="2:29" x14ac:dyDescent="0.25">
      <c r="B39" s="19"/>
      <c r="C39" s="11"/>
      <c r="D39" s="20"/>
      <c r="E39" s="20" t="s">
        <v>23</v>
      </c>
      <c r="F39" s="20">
        <v>10</v>
      </c>
      <c r="G39" s="20" t="s">
        <v>184</v>
      </c>
      <c r="H39" s="20" t="s">
        <v>193</v>
      </c>
      <c r="I39" s="20" t="s">
        <v>193</v>
      </c>
      <c r="J39" s="27">
        <v>14000</v>
      </c>
      <c r="K39" s="20">
        <v>19830</v>
      </c>
      <c r="L39" s="20">
        <v>0</v>
      </c>
      <c r="M39" s="20">
        <v>33830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</row>
    <row r="40" spans="2:29" x14ac:dyDescent="0.25">
      <c r="B40" s="19"/>
      <c r="C40" s="11"/>
      <c r="D40" s="20"/>
      <c r="E40" s="20" t="s">
        <v>23</v>
      </c>
      <c r="F40" s="20">
        <v>11</v>
      </c>
      <c r="G40" s="20" t="s">
        <v>184</v>
      </c>
      <c r="H40" s="20" t="s">
        <v>194</v>
      </c>
      <c r="I40" s="20" t="s">
        <v>194</v>
      </c>
      <c r="J40" s="27">
        <v>2315</v>
      </c>
      <c r="K40" s="20">
        <v>12348</v>
      </c>
      <c r="L40" s="20">
        <v>0</v>
      </c>
      <c r="M40" s="20">
        <v>14663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1</v>
      </c>
    </row>
    <row r="41" spans="2:29" x14ac:dyDescent="0.25">
      <c r="B41" s="19"/>
      <c r="C41" s="11"/>
      <c r="D41" s="20"/>
      <c r="E41" s="20" t="s">
        <v>23</v>
      </c>
      <c r="F41" s="20">
        <v>11</v>
      </c>
      <c r="G41" s="20" t="s">
        <v>184</v>
      </c>
      <c r="H41" s="20" t="s">
        <v>194</v>
      </c>
      <c r="I41" s="20" t="s">
        <v>194</v>
      </c>
      <c r="J41" s="27">
        <v>2315</v>
      </c>
      <c r="K41" s="20">
        <v>12348</v>
      </c>
      <c r="L41" s="20">
        <v>0</v>
      </c>
      <c r="M41" s="20">
        <v>14663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</row>
    <row r="42" spans="2:29" s="3" customFormat="1" x14ac:dyDescent="0.25">
      <c r="B42" s="14"/>
      <c r="C42" s="23"/>
      <c r="D42" s="58"/>
      <c r="E42" s="58" t="s">
        <v>23</v>
      </c>
      <c r="F42" s="58">
        <v>12</v>
      </c>
      <c r="G42" s="58" t="s">
        <v>184</v>
      </c>
      <c r="H42" s="58" t="s">
        <v>195</v>
      </c>
      <c r="I42" s="58" t="s">
        <v>195</v>
      </c>
      <c r="J42" s="59">
        <v>22222</v>
      </c>
      <c r="K42" s="58">
        <v>2222</v>
      </c>
      <c r="L42" s="58">
        <v>0</v>
      </c>
      <c r="M42" s="58">
        <v>24444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14">
        <v>0</v>
      </c>
      <c r="W42" s="14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1</v>
      </c>
    </row>
    <row r="43" spans="2:29" x14ac:dyDescent="0.25">
      <c r="B43" s="14"/>
      <c r="C43" s="11"/>
      <c r="D43" s="20"/>
      <c r="E43" s="20" t="s">
        <v>23</v>
      </c>
      <c r="F43" s="20">
        <v>12</v>
      </c>
      <c r="G43" s="20" t="s">
        <v>184</v>
      </c>
      <c r="H43" s="20" t="s">
        <v>195</v>
      </c>
      <c r="I43" s="20" t="s">
        <v>195</v>
      </c>
      <c r="J43" s="27">
        <v>22222</v>
      </c>
      <c r="K43" s="20">
        <v>2222</v>
      </c>
      <c r="L43" s="20">
        <v>0</v>
      </c>
      <c r="M43" s="20">
        <v>24444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</row>
    <row r="44" spans="2:29" x14ac:dyDescent="0.25">
      <c r="B44" s="19"/>
      <c r="C44" s="11"/>
      <c r="D44" s="20"/>
      <c r="E44" s="20" t="s">
        <v>23</v>
      </c>
      <c r="F44" s="20">
        <v>13</v>
      </c>
      <c r="G44" s="20" t="s">
        <v>184</v>
      </c>
      <c r="H44" s="20" t="s">
        <v>196</v>
      </c>
      <c r="I44" s="20" t="s">
        <v>196</v>
      </c>
      <c r="J44" s="27">
        <v>7450</v>
      </c>
      <c r="K44" s="20">
        <v>6300</v>
      </c>
      <c r="L44" s="20">
        <v>0</v>
      </c>
      <c r="M44" s="20">
        <v>13750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1</v>
      </c>
    </row>
    <row r="45" spans="2:29" x14ac:dyDescent="0.25">
      <c r="B45" s="19"/>
      <c r="C45" s="11"/>
      <c r="D45" s="20"/>
      <c r="E45" s="20" t="s">
        <v>23</v>
      </c>
      <c r="F45" s="20">
        <v>13</v>
      </c>
      <c r="G45" s="20" t="s">
        <v>184</v>
      </c>
      <c r="H45" s="20" t="s">
        <v>196</v>
      </c>
      <c r="I45" s="20" t="s">
        <v>196</v>
      </c>
      <c r="J45" s="27">
        <v>7450</v>
      </c>
      <c r="K45" s="20">
        <v>6300</v>
      </c>
      <c r="L45" s="20">
        <v>0</v>
      </c>
      <c r="M45" s="20">
        <v>13750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</row>
    <row r="46" spans="2:29" x14ac:dyDescent="0.25">
      <c r="B46" s="19"/>
      <c r="C46" s="11"/>
      <c r="D46" s="20"/>
      <c r="E46" s="20" t="s">
        <v>197</v>
      </c>
      <c r="F46" s="20">
        <v>5</v>
      </c>
      <c r="G46" s="20" t="s">
        <v>198</v>
      </c>
      <c r="H46" s="20" t="s">
        <v>198</v>
      </c>
      <c r="I46" s="20" t="s">
        <v>198</v>
      </c>
      <c r="J46" s="27">
        <v>117467</v>
      </c>
      <c r="K46" s="20">
        <v>116942</v>
      </c>
      <c r="L46" s="20">
        <v>0</v>
      </c>
      <c r="M46" s="20">
        <v>234409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1</v>
      </c>
      <c r="AC46" s="19">
        <v>1</v>
      </c>
    </row>
    <row r="47" spans="2:29" x14ac:dyDescent="0.25">
      <c r="B47" s="19"/>
      <c r="C47" s="11"/>
      <c r="D47" s="20"/>
      <c r="E47" s="20" t="s">
        <v>197</v>
      </c>
      <c r="F47" s="20">
        <v>1</v>
      </c>
      <c r="G47" s="20" t="s">
        <v>198</v>
      </c>
      <c r="H47" s="20" t="s">
        <v>199</v>
      </c>
      <c r="I47" s="20" t="s">
        <v>199</v>
      </c>
      <c r="J47" s="27">
        <v>8678</v>
      </c>
      <c r="K47" s="20">
        <v>10555</v>
      </c>
      <c r="L47" s="20">
        <v>0</v>
      </c>
      <c r="M47" s="20">
        <v>19233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1</v>
      </c>
    </row>
    <row r="48" spans="2:29" x14ac:dyDescent="0.25">
      <c r="B48" s="19"/>
      <c r="C48" s="11"/>
      <c r="D48" s="20"/>
      <c r="E48" s="20" t="s">
        <v>197</v>
      </c>
      <c r="F48" s="20">
        <v>1</v>
      </c>
      <c r="G48" s="20" t="s">
        <v>198</v>
      </c>
      <c r="H48" s="20" t="s">
        <v>199</v>
      </c>
      <c r="I48" s="20" t="s">
        <v>201</v>
      </c>
      <c r="J48" s="27">
        <v>5345</v>
      </c>
      <c r="K48" s="20">
        <v>4555</v>
      </c>
      <c r="L48" s="20">
        <v>0</v>
      </c>
      <c r="M48" s="20">
        <v>9900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</row>
    <row r="49" spans="2:29" s="3" customFormat="1" x14ac:dyDescent="0.25">
      <c r="B49" s="14"/>
      <c r="C49" s="23"/>
      <c r="D49" s="58"/>
      <c r="E49" s="58" t="s">
        <v>197</v>
      </c>
      <c r="F49" s="58">
        <v>1</v>
      </c>
      <c r="G49" s="58" t="s">
        <v>198</v>
      </c>
      <c r="H49" s="58" t="s">
        <v>199</v>
      </c>
      <c r="I49" s="58" t="s">
        <v>200</v>
      </c>
      <c r="J49" s="59">
        <v>3333</v>
      </c>
      <c r="K49" s="58">
        <v>6000</v>
      </c>
      <c r="L49" s="58">
        <v>0</v>
      </c>
      <c r="M49" s="58">
        <v>9333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14">
        <v>0</v>
      </c>
      <c r="W49" s="14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</row>
    <row r="50" spans="2:29" x14ac:dyDescent="0.25">
      <c r="B50" s="14"/>
      <c r="C50" s="11"/>
      <c r="D50" s="20"/>
      <c r="E50" s="20" t="s">
        <v>197</v>
      </c>
      <c r="F50" s="20">
        <v>2</v>
      </c>
      <c r="G50" s="20" t="s">
        <v>198</v>
      </c>
      <c r="H50" s="20" t="s">
        <v>202</v>
      </c>
      <c r="I50" s="20" t="s">
        <v>202</v>
      </c>
      <c r="J50" s="27">
        <v>5455</v>
      </c>
      <c r="K50" s="20">
        <v>5555</v>
      </c>
      <c r="L50" s="20">
        <v>0</v>
      </c>
      <c r="M50" s="20">
        <v>11010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1</v>
      </c>
    </row>
    <row r="51" spans="2:29" x14ac:dyDescent="0.25">
      <c r="B51" s="19"/>
      <c r="C51" s="11"/>
      <c r="D51" s="20"/>
      <c r="E51" s="20" t="s">
        <v>197</v>
      </c>
      <c r="F51" s="20">
        <v>2</v>
      </c>
      <c r="G51" s="20" t="s">
        <v>198</v>
      </c>
      <c r="H51" s="20" t="s">
        <v>202</v>
      </c>
      <c r="I51" s="20" t="s">
        <v>202</v>
      </c>
      <c r="J51" s="27">
        <v>5455</v>
      </c>
      <c r="K51" s="20">
        <v>5555</v>
      </c>
      <c r="L51" s="20">
        <v>0</v>
      </c>
      <c r="M51" s="20">
        <v>11010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</row>
    <row r="52" spans="2:29" x14ac:dyDescent="0.25">
      <c r="B52" s="19"/>
      <c r="C52" s="11"/>
      <c r="D52" s="20"/>
      <c r="E52" s="20" t="s">
        <v>197</v>
      </c>
      <c r="F52" s="20">
        <v>3</v>
      </c>
      <c r="G52" s="20" t="s">
        <v>198</v>
      </c>
      <c r="H52" s="20" t="s">
        <v>203</v>
      </c>
      <c r="I52" s="20" t="s">
        <v>203</v>
      </c>
      <c r="J52" s="27">
        <v>54544</v>
      </c>
      <c r="K52" s="20">
        <v>4444</v>
      </c>
      <c r="L52" s="20">
        <v>0</v>
      </c>
      <c r="M52" s="20">
        <v>58988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1</v>
      </c>
    </row>
    <row r="53" spans="2:29" x14ac:dyDescent="0.25">
      <c r="B53" s="19"/>
      <c r="C53" s="11"/>
      <c r="D53" s="20"/>
      <c r="E53" s="20" t="s">
        <v>197</v>
      </c>
      <c r="F53" s="20">
        <v>3</v>
      </c>
      <c r="G53" s="20" t="s">
        <v>198</v>
      </c>
      <c r="H53" s="20" t="s">
        <v>203</v>
      </c>
      <c r="I53" s="20" t="s">
        <v>203</v>
      </c>
      <c r="J53" s="27">
        <v>54544</v>
      </c>
      <c r="K53" s="20">
        <v>4444</v>
      </c>
      <c r="L53" s="20">
        <v>0</v>
      </c>
      <c r="M53" s="20">
        <v>58988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</row>
    <row r="54" spans="2:29" x14ac:dyDescent="0.25">
      <c r="B54" s="19"/>
      <c r="C54" s="11"/>
      <c r="D54" s="20"/>
      <c r="E54" s="20" t="s">
        <v>197</v>
      </c>
      <c r="F54" s="20">
        <v>4</v>
      </c>
      <c r="G54" s="20" t="s">
        <v>198</v>
      </c>
      <c r="H54" s="20" t="s">
        <v>204</v>
      </c>
      <c r="I54" s="20" t="s">
        <v>204</v>
      </c>
      <c r="J54" s="27">
        <v>36920</v>
      </c>
      <c r="K54" s="20">
        <v>88888</v>
      </c>
      <c r="L54" s="20">
        <v>0</v>
      </c>
      <c r="M54" s="20">
        <v>125808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1</v>
      </c>
    </row>
    <row r="55" spans="2:29" x14ac:dyDescent="0.25">
      <c r="B55" s="19"/>
      <c r="C55" s="60"/>
      <c r="D55" s="20"/>
      <c r="E55" s="20" t="s">
        <v>197</v>
      </c>
      <c r="F55" s="20">
        <v>4</v>
      </c>
      <c r="G55" s="20" t="s">
        <v>198</v>
      </c>
      <c r="H55" s="20" t="s">
        <v>204</v>
      </c>
      <c r="I55" s="20" t="s">
        <v>204</v>
      </c>
      <c r="J55" s="27">
        <v>36920</v>
      </c>
      <c r="K55" s="20">
        <v>88888</v>
      </c>
      <c r="L55" s="20">
        <v>0</v>
      </c>
      <c r="M55" s="20">
        <v>125808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</row>
    <row r="56" spans="2:29" x14ac:dyDescent="0.25">
      <c r="B56" s="19"/>
      <c r="C56" s="11"/>
      <c r="D56" s="20"/>
      <c r="E56" s="20" t="s">
        <v>197</v>
      </c>
      <c r="F56" s="20">
        <v>5</v>
      </c>
      <c r="G56" s="20" t="s">
        <v>198</v>
      </c>
      <c r="H56" s="20" t="s">
        <v>205</v>
      </c>
      <c r="I56" s="20" t="s">
        <v>205</v>
      </c>
      <c r="J56" s="27">
        <v>11870</v>
      </c>
      <c r="K56" s="20">
        <v>7500</v>
      </c>
      <c r="L56" s="20">
        <v>0</v>
      </c>
      <c r="M56" s="20">
        <v>19370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1</v>
      </c>
    </row>
    <row r="57" spans="2:29" x14ac:dyDescent="0.25">
      <c r="B57" s="19"/>
      <c r="C57" s="11"/>
      <c r="D57" s="20"/>
      <c r="E57" s="20" t="s">
        <v>197</v>
      </c>
      <c r="F57" s="20">
        <v>5</v>
      </c>
      <c r="G57" s="20" t="s">
        <v>198</v>
      </c>
      <c r="H57" s="20" t="s">
        <v>205</v>
      </c>
      <c r="I57" s="20" t="s">
        <v>205</v>
      </c>
      <c r="J57" s="27">
        <v>11870</v>
      </c>
      <c r="K57" s="20">
        <v>7500</v>
      </c>
      <c r="L57" s="20">
        <v>0</v>
      </c>
      <c r="M57" s="20">
        <v>19370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</row>
    <row r="58" spans="2:29" x14ac:dyDescent="0.25">
      <c r="B58" s="19"/>
      <c r="C58" s="11"/>
      <c r="D58" s="20"/>
      <c r="E58" s="20" t="s">
        <v>206</v>
      </c>
      <c r="F58" s="20">
        <v>6</v>
      </c>
      <c r="G58" s="20" t="s">
        <v>207</v>
      </c>
      <c r="H58" s="20" t="s">
        <v>207</v>
      </c>
      <c r="I58" s="20" t="s">
        <v>207</v>
      </c>
      <c r="J58" s="27">
        <v>26231</v>
      </c>
      <c r="K58" s="20">
        <v>46052</v>
      </c>
      <c r="L58" s="20">
        <v>0</v>
      </c>
      <c r="M58" s="20">
        <v>72283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1</v>
      </c>
      <c r="AC58" s="19">
        <v>1</v>
      </c>
    </row>
    <row r="59" spans="2:29" x14ac:dyDescent="0.25">
      <c r="B59" s="19"/>
      <c r="C59" s="11"/>
      <c r="D59" s="20"/>
      <c r="E59" s="20" t="s">
        <v>206</v>
      </c>
      <c r="F59" s="20">
        <v>1</v>
      </c>
      <c r="G59" s="20" t="s">
        <v>207</v>
      </c>
      <c r="H59" s="20" t="s">
        <v>208</v>
      </c>
      <c r="I59" s="20" t="s">
        <v>208</v>
      </c>
      <c r="J59" s="27">
        <v>1111</v>
      </c>
      <c r="K59" s="20">
        <v>1111</v>
      </c>
      <c r="L59" s="20">
        <v>0</v>
      </c>
      <c r="M59" s="20">
        <v>2222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1</v>
      </c>
    </row>
    <row r="60" spans="2:29" s="3" customFormat="1" x14ac:dyDescent="0.25">
      <c r="B60" s="14"/>
      <c r="C60" s="23"/>
      <c r="D60" s="58"/>
      <c r="E60" s="58" t="s">
        <v>206</v>
      </c>
      <c r="F60" s="58">
        <v>1</v>
      </c>
      <c r="G60" s="58" t="s">
        <v>207</v>
      </c>
      <c r="H60" s="58" t="s">
        <v>208</v>
      </c>
      <c r="I60" s="58" t="s">
        <v>208</v>
      </c>
      <c r="J60" s="59">
        <v>1111</v>
      </c>
      <c r="K60" s="58">
        <v>1111</v>
      </c>
      <c r="L60" s="58">
        <v>0</v>
      </c>
      <c r="M60" s="58">
        <v>2222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14">
        <v>0</v>
      </c>
      <c r="W60" s="14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</row>
    <row r="61" spans="2:29" x14ac:dyDescent="0.25">
      <c r="B61" s="14"/>
      <c r="C61" s="23"/>
      <c r="D61" s="20"/>
      <c r="E61" s="20" t="s">
        <v>206</v>
      </c>
      <c r="F61" s="20">
        <v>2</v>
      </c>
      <c r="G61" s="20" t="s">
        <v>207</v>
      </c>
      <c r="H61" s="20" t="s">
        <v>209</v>
      </c>
      <c r="I61" s="20" t="s">
        <v>209</v>
      </c>
      <c r="J61" s="27">
        <v>1100</v>
      </c>
      <c r="K61" s="20">
        <v>1111</v>
      </c>
      <c r="L61" s="20">
        <v>0</v>
      </c>
      <c r="M61" s="20">
        <v>2211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1</v>
      </c>
    </row>
    <row r="62" spans="2:29" x14ac:dyDescent="0.25">
      <c r="B62" s="19"/>
      <c r="C62" s="23"/>
      <c r="D62" s="20"/>
      <c r="E62" s="20" t="s">
        <v>206</v>
      </c>
      <c r="F62" s="20">
        <v>2</v>
      </c>
      <c r="G62" s="20" t="s">
        <v>207</v>
      </c>
      <c r="H62" s="20" t="s">
        <v>209</v>
      </c>
      <c r="I62" s="20" t="s">
        <v>209</v>
      </c>
      <c r="J62" s="27">
        <v>1100</v>
      </c>
      <c r="K62" s="20">
        <v>1111</v>
      </c>
      <c r="L62" s="20">
        <v>0</v>
      </c>
      <c r="M62" s="20">
        <v>2211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</row>
    <row r="63" spans="2:29" x14ac:dyDescent="0.25">
      <c r="B63" s="19"/>
      <c r="C63" s="23"/>
      <c r="D63" s="20"/>
      <c r="E63" s="20" t="s">
        <v>206</v>
      </c>
      <c r="F63" s="20">
        <v>3</v>
      </c>
      <c r="G63" s="20" t="s">
        <v>207</v>
      </c>
      <c r="H63" s="20" t="s">
        <v>210</v>
      </c>
      <c r="I63" s="20" t="s">
        <v>210</v>
      </c>
      <c r="J63" s="27">
        <v>1370</v>
      </c>
      <c r="K63" s="20">
        <v>1930</v>
      </c>
      <c r="L63" s="20">
        <v>0</v>
      </c>
      <c r="M63" s="20">
        <v>3300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1</v>
      </c>
    </row>
    <row r="64" spans="2:29" x14ac:dyDescent="0.25">
      <c r="B64" s="19"/>
      <c r="C64" s="23"/>
      <c r="D64" s="20"/>
      <c r="E64" s="20" t="s">
        <v>206</v>
      </c>
      <c r="F64" s="20">
        <v>3</v>
      </c>
      <c r="G64" s="20" t="s">
        <v>207</v>
      </c>
      <c r="H64" s="20" t="s">
        <v>210</v>
      </c>
      <c r="I64" s="20" t="s">
        <v>210</v>
      </c>
      <c r="J64" s="27">
        <v>1370</v>
      </c>
      <c r="K64" s="20">
        <v>1930</v>
      </c>
      <c r="L64" s="20">
        <v>0</v>
      </c>
      <c r="M64" s="20">
        <v>3300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</row>
    <row r="65" spans="2:29" x14ac:dyDescent="0.25">
      <c r="B65" s="19"/>
      <c r="C65" s="23"/>
      <c r="D65" s="20"/>
      <c r="E65" s="20" t="s">
        <v>206</v>
      </c>
      <c r="F65" s="20">
        <v>4</v>
      </c>
      <c r="G65" s="20" t="s">
        <v>207</v>
      </c>
      <c r="H65" s="20" t="s">
        <v>211</v>
      </c>
      <c r="I65" s="20" t="s">
        <v>211</v>
      </c>
      <c r="J65" s="27">
        <v>5200</v>
      </c>
      <c r="K65" s="20">
        <v>21600</v>
      </c>
      <c r="L65" s="20">
        <v>0</v>
      </c>
      <c r="M65" s="20">
        <v>26800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1</v>
      </c>
    </row>
    <row r="66" spans="2:29" x14ac:dyDescent="0.25">
      <c r="B66" s="19"/>
      <c r="C66" s="23"/>
      <c r="D66" s="20"/>
      <c r="E66" s="20" t="s">
        <v>206</v>
      </c>
      <c r="F66" s="20">
        <v>4</v>
      </c>
      <c r="G66" s="20" t="s">
        <v>207</v>
      </c>
      <c r="H66" s="20" t="s">
        <v>211</v>
      </c>
      <c r="I66" s="20" t="s">
        <v>211</v>
      </c>
      <c r="J66" s="27">
        <v>5200</v>
      </c>
      <c r="K66" s="20">
        <v>21600</v>
      </c>
      <c r="L66" s="20">
        <v>0</v>
      </c>
      <c r="M66" s="20">
        <v>26800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</row>
    <row r="67" spans="2:29" x14ac:dyDescent="0.25">
      <c r="B67" s="19"/>
      <c r="C67" s="23"/>
      <c r="D67" s="20"/>
      <c r="E67" s="20" t="s">
        <v>206</v>
      </c>
      <c r="F67" s="20">
        <v>5</v>
      </c>
      <c r="G67" s="20" t="s">
        <v>207</v>
      </c>
      <c r="H67" s="20" t="s">
        <v>212</v>
      </c>
      <c r="I67" s="20" t="s">
        <v>212</v>
      </c>
      <c r="J67" s="27">
        <v>14000</v>
      </c>
      <c r="K67" s="20">
        <v>15600</v>
      </c>
      <c r="L67" s="20">
        <v>0</v>
      </c>
      <c r="M67" s="20">
        <v>29600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1</v>
      </c>
    </row>
    <row r="68" spans="2:29" x14ac:dyDescent="0.25">
      <c r="B68" s="19"/>
      <c r="C68" s="23"/>
      <c r="D68" s="20"/>
      <c r="E68" s="20" t="s">
        <v>206</v>
      </c>
      <c r="F68" s="20">
        <v>5</v>
      </c>
      <c r="G68" s="20" t="s">
        <v>207</v>
      </c>
      <c r="H68" s="20" t="s">
        <v>212</v>
      </c>
      <c r="I68" s="20" t="s">
        <v>212</v>
      </c>
      <c r="J68" s="27">
        <v>14000</v>
      </c>
      <c r="K68" s="20">
        <v>15600</v>
      </c>
      <c r="L68" s="20">
        <v>0</v>
      </c>
      <c r="M68" s="20">
        <v>29600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</row>
    <row r="69" spans="2:29" x14ac:dyDescent="0.25">
      <c r="B69" s="19"/>
      <c r="C69" s="23"/>
      <c r="D69" s="20"/>
      <c r="E69" s="20" t="s">
        <v>206</v>
      </c>
      <c r="F69" s="20">
        <v>6</v>
      </c>
      <c r="G69" s="20" t="s">
        <v>207</v>
      </c>
      <c r="H69" s="20" t="s">
        <v>213</v>
      </c>
      <c r="I69" s="20" t="s">
        <v>213</v>
      </c>
      <c r="J69" s="27">
        <v>3450</v>
      </c>
      <c r="K69" s="20">
        <v>4700</v>
      </c>
      <c r="L69" s="20">
        <v>0</v>
      </c>
      <c r="M69" s="20">
        <v>8150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1</v>
      </c>
    </row>
    <row r="70" spans="2:29" x14ac:dyDescent="0.25">
      <c r="B70" s="19"/>
      <c r="C70" s="23"/>
      <c r="D70" s="20"/>
      <c r="E70" s="20" t="s">
        <v>206</v>
      </c>
      <c r="F70" s="20">
        <v>6</v>
      </c>
      <c r="G70" s="20" t="s">
        <v>207</v>
      </c>
      <c r="H70" s="20" t="s">
        <v>213</v>
      </c>
      <c r="I70" s="20" t="s">
        <v>213</v>
      </c>
      <c r="J70" s="27">
        <v>3450</v>
      </c>
      <c r="K70" s="20">
        <v>4700</v>
      </c>
      <c r="L70" s="20">
        <v>0</v>
      </c>
      <c r="M70" s="20">
        <v>8150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</row>
    <row r="71" spans="2:29" x14ac:dyDescent="0.25">
      <c r="B71" s="19"/>
      <c r="C71" s="23"/>
      <c r="D71" s="20"/>
      <c r="E71" s="20" t="s">
        <v>214</v>
      </c>
      <c r="F71" s="20">
        <v>9</v>
      </c>
      <c r="G71" s="20" t="s">
        <v>215</v>
      </c>
      <c r="H71" s="20" t="s">
        <v>215</v>
      </c>
      <c r="I71" s="20" t="s">
        <v>215</v>
      </c>
      <c r="J71" s="27">
        <v>78192</v>
      </c>
      <c r="K71" s="20">
        <v>86525</v>
      </c>
      <c r="L71" s="20">
        <v>1570200</v>
      </c>
      <c r="M71" s="20">
        <v>1734917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1</v>
      </c>
      <c r="AC71" s="19">
        <v>1</v>
      </c>
    </row>
    <row r="72" spans="2:29" x14ac:dyDescent="0.25">
      <c r="B72" s="19"/>
      <c r="C72" s="23"/>
      <c r="D72" s="20"/>
      <c r="E72" s="20" t="s">
        <v>214</v>
      </c>
      <c r="F72" s="20">
        <v>1</v>
      </c>
      <c r="G72" s="20" t="s">
        <v>215</v>
      </c>
      <c r="H72" s="20" t="s">
        <v>216</v>
      </c>
      <c r="I72" s="20" t="s">
        <v>216</v>
      </c>
      <c r="J72" s="27">
        <v>2000</v>
      </c>
      <c r="K72" s="20">
        <v>1000</v>
      </c>
      <c r="L72" s="20">
        <v>0</v>
      </c>
      <c r="M72" s="20">
        <v>3000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1</v>
      </c>
    </row>
    <row r="73" spans="2:29" x14ac:dyDescent="0.25">
      <c r="B73" s="19"/>
      <c r="C73" s="23"/>
      <c r="D73" s="20"/>
      <c r="E73" s="20" t="s">
        <v>214</v>
      </c>
      <c r="F73" s="20">
        <v>1</v>
      </c>
      <c r="G73" s="20" t="s">
        <v>215</v>
      </c>
      <c r="H73" s="20" t="s">
        <v>216</v>
      </c>
      <c r="I73" s="20" t="s">
        <v>216</v>
      </c>
      <c r="J73" s="27">
        <v>2000</v>
      </c>
      <c r="K73" s="20">
        <v>1000</v>
      </c>
      <c r="L73" s="20">
        <v>0</v>
      </c>
      <c r="M73" s="20">
        <v>3000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</row>
    <row r="74" spans="2:29" x14ac:dyDescent="0.25">
      <c r="B74" s="19"/>
      <c r="C74" s="23"/>
      <c r="D74" s="20"/>
      <c r="E74" s="20" t="s">
        <v>214</v>
      </c>
      <c r="F74" s="20">
        <v>2</v>
      </c>
      <c r="G74" s="20" t="s">
        <v>215</v>
      </c>
      <c r="H74" s="20" t="s">
        <v>217</v>
      </c>
      <c r="I74" s="20" t="s">
        <v>217</v>
      </c>
      <c r="J74" s="27">
        <v>200</v>
      </c>
      <c r="K74" s="20">
        <v>400</v>
      </c>
      <c r="L74" s="20">
        <v>0</v>
      </c>
      <c r="M74" s="20">
        <v>600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1</v>
      </c>
    </row>
    <row r="75" spans="2:29" x14ac:dyDescent="0.25">
      <c r="B75" s="19"/>
      <c r="C75" s="23"/>
      <c r="D75" s="20"/>
      <c r="E75" s="20" t="s">
        <v>214</v>
      </c>
      <c r="F75" s="20">
        <v>2</v>
      </c>
      <c r="G75" s="20" t="s">
        <v>215</v>
      </c>
      <c r="H75" s="20" t="s">
        <v>217</v>
      </c>
      <c r="I75" s="20" t="s">
        <v>217</v>
      </c>
      <c r="J75" s="27">
        <v>200</v>
      </c>
      <c r="K75" s="20">
        <v>400</v>
      </c>
      <c r="L75" s="20">
        <v>0</v>
      </c>
      <c r="M75" s="20">
        <v>600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</row>
    <row r="76" spans="2:29" x14ac:dyDescent="0.25">
      <c r="B76" s="19"/>
      <c r="C76" s="23"/>
      <c r="D76" s="20"/>
      <c r="E76" s="20" t="s">
        <v>214</v>
      </c>
      <c r="F76" s="20">
        <v>3</v>
      </c>
      <c r="G76" s="20" t="s">
        <v>215</v>
      </c>
      <c r="H76" s="20" t="s">
        <v>218</v>
      </c>
      <c r="I76" s="20" t="s">
        <v>218</v>
      </c>
      <c r="J76" s="27">
        <v>200</v>
      </c>
      <c r="K76" s="20">
        <v>120</v>
      </c>
      <c r="L76" s="20">
        <v>0</v>
      </c>
      <c r="M76" s="20">
        <v>320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1</v>
      </c>
    </row>
    <row r="77" spans="2:29" x14ac:dyDescent="0.25">
      <c r="B77" s="19"/>
      <c r="C77" s="23"/>
      <c r="D77" s="20"/>
      <c r="E77" s="20" t="s">
        <v>214</v>
      </c>
      <c r="F77" s="20">
        <v>3</v>
      </c>
      <c r="G77" s="20" t="s">
        <v>215</v>
      </c>
      <c r="H77" s="20" t="s">
        <v>218</v>
      </c>
      <c r="I77" s="20" t="s">
        <v>218</v>
      </c>
      <c r="J77" s="27">
        <v>200</v>
      </c>
      <c r="K77" s="20">
        <v>120</v>
      </c>
      <c r="L77" s="20">
        <v>0</v>
      </c>
      <c r="M77" s="20">
        <v>320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</row>
    <row r="78" spans="2:29" x14ac:dyDescent="0.25">
      <c r="B78" s="19"/>
      <c r="C78" s="23"/>
      <c r="D78" s="20"/>
      <c r="E78" s="20" t="s">
        <v>214</v>
      </c>
      <c r="F78" s="20">
        <v>4</v>
      </c>
      <c r="G78" s="20" t="s">
        <v>215</v>
      </c>
      <c r="H78" s="20" t="s">
        <v>219</v>
      </c>
      <c r="I78" s="20" t="s">
        <v>219</v>
      </c>
      <c r="J78" s="27">
        <v>1300</v>
      </c>
      <c r="K78" s="20">
        <v>1000</v>
      </c>
      <c r="L78" s="20">
        <v>0</v>
      </c>
      <c r="M78" s="20">
        <v>2300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1</v>
      </c>
    </row>
    <row r="79" spans="2:29" x14ac:dyDescent="0.25">
      <c r="B79" s="19"/>
      <c r="C79" s="23"/>
      <c r="D79" s="20"/>
      <c r="E79" s="20" t="s">
        <v>214</v>
      </c>
      <c r="F79" s="20">
        <v>4</v>
      </c>
      <c r="G79" s="20" t="s">
        <v>215</v>
      </c>
      <c r="H79" s="20" t="s">
        <v>219</v>
      </c>
      <c r="I79" s="20" t="s">
        <v>219</v>
      </c>
      <c r="J79" s="27">
        <v>1300</v>
      </c>
      <c r="K79" s="20">
        <v>1000</v>
      </c>
      <c r="L79" s="20">
        <v>0</v>
      </c>
      <c r="M79" s="20">
        <v>2300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</row>
    <row r="80" spans="2:29" x14ac:dyDescent="0.25">
      <c r="B80" s="19"/>
      <c r="C80" s="23"/>
      <c r="D80" s="20"/>
      <c r="E80" s="20" t="s">
        <v>214</v>
      </c>
      <c r="F80" s="20">
        <v>5</v>
      </c>
      <c r="G80" s="20" t="s">
        <v>215</v>
      </c>
      <c r="H80" s="20" t="s">
        <v>113</v>
      </c>
      <c r="I80" s="20" t="s">
        <v>113</v>
      </c>
      <c r="J80" s="27">
        <v>22822</v>
      </c>
      <c r="K80" s="20">
        <v>22200</v>
      </c>
      <c r="L80" s="20">
        <v>390000</v>
      </c>
      <c r="M80" s="20">
        <v>435022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1</v>
      </c>
    </row>
    <row r="81" spans="2:29" x14ac:dyDescent="0.25">
      <c r="B81" s="19"/>
      <c r="C81" s="23"/>
      <c r="D81" s="20"/>
      <c r="E81" s="20" t="s">
        <v>214</v>
      </c>
      <c r="F81" s="20">
        <v>5</v>
      </c>
      <c r="G81" s="20" t="s">
        <v>215</v>
      </c>
      <c r="H81" s="20" t="s">
        <v>113</v>
      </c>
      <c r="I81" s="20" t="s">
        <v>221</v>
      </c>
      <c r="J81" s="27">
        <v>600</v>
      </c>
      <c r="K81" s="20">
        <v>200</v>
      </c>
      <c r="L81" s="20">
        <v>0</v>
      </c>
      <c r="M81" s="20">
        <v>800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</row>
    <row r="82" spans="2:29" x14ac:dyDescent="0.25">
      <c r="B82" s="19"/>
      <c r="C82" s="23"/>
      <c r="D82" s="20"/>
      <c r="E82" s="20" t="s">
        <v>214</v>
      </c>
      <c r="F82" s="20">
        <v>5</v>
      </c>
      <c r="G82" s="20" t="s">
        <v>215</v>
      </c>
      <c r="H82" s="20" t="s">
        <v>113</v>
      </c>
      <c r="I82" s="20" t="s">
        <v>220</v>
      </c>
      <c r="J82" s="27">
        <v>22222</v>
      </c>
      <c r="K82" s="20">
        <v>22000</v>
      </c>
      <c r="L82" s="20">
        <v>390000</v>
      </c>
      <c r="M82" s="20">
        <v>434222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</row>
    <row r="83" spans="2:29" x14ac:dyDescent="0.25">
      <c r="B83" s="19"/>
      <c r="C83" s="23"/>
      <c r="D83" s="20"/>
      <c r="E83" s="20" t="s">
        <v>214</v>
      </c>
      <c r="F83" s="20">
        <v>5</v>
      </c>
      <c r="G83" s="20" t="s">
        <v>215</v>
      </c>
      <c r="H83" s="20" t="s">
        <v>222</v>
      </c>
      <c r="I83" s="20" t="s">
        <v>222</v>
      </c>
      <c r="J83" s="27">
        <v>7975</v>
      </c>
      <c r="K83" s="20">
        <v>11800</v>
      </c>
      <c r="L83" s="20">
        <v>0</v>
      </c>
      <c r="M83" s="20">
        <v>19775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1</v>
      </c>
    </row>
    <row r="84" spans="2:29" x14ac:dyDescent="0.25">
      <c r="B84" s="19"/>
      <c r="C84" s="23"/>
      <c r="D84" s="20"/>
      <c r="E84" s="20" t="s">
        <v>214</v>
      </c>
      <c r="F84" s="20">
        <v>5</v>
      </c>
      <c r="G84" s="20" t="s">
        <v>215</v>
      </c>
      <c r="H84" s="20" t="s">
        <v>222</v>
      </c>
      <c r="I84" s="20" t="s">
        <v>222</v>
      </c>
      <c r="J84" s="27">
        <v>7975</v>
      </c>
      <c r="K84" s="20">
        <v>11800</v>
      </c>
      <c r="L84" s="20">
        <v>0</v>
      </c>
      <c r="M84" s="20">
        <v>19775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</row>
    <row r="85" spans="2:29" x14ac:dyDescent="0.25">
      <c r="B85" s="19"/>
      <c r="C85" s="23"/>
      <c r="D85" s="20"/>
      <c r="E85" s="20" t="s">
        <v>214</v>
      </c>
      <c r="F85" s="20">
        <v>6</v>
      </c>
      <c r="G85" s="20" t="s">
        <v>215</v>
      </c>
      <c r="H85" s="20" t="s">
        <v>223</v>
      </c>
      <c r="I85" s="20" t="s">
        <v>223</v>
      </c>
      <c r="J85" s="27">
        <v>40650</v>
      </c>
      <c r="K85" s="20">
        <v>46460</v>
      </c>
      <c r="L85" s="20">
        <v>1180200</v>
      </c>
      <c r="M85" s="20">
        <v>1267310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1</v>
      </c>
    </row>
    <row r="86" spans="2:29" x14ac:dyDescent="0.25">
      <c r="B86" s="19"/>
      <c r="C86" s="23"/>
      <c r="D86" s="20"/>
      <c r="E86" s="20" t="s">
        <v>214</v>
      </c>
      <c r="F86" s="20">
        <v>6</v>
      </c>
      <c r="G86" s="20" t="s">
        <v>215</v>
      </c>
      <c r="H86" s="20" t="s">
        <v>223</v>
      </c>
      <c r="I86" s="20" t="s">
        <v>223</v>
      </c>
      <c r="J86" s="27">
        <v>40650</v>
      </c>
      <c r="K86" s="20">
        <v>46460</v>
      </c>
      <c r="L86" s="20">
        <v>1180200</v>
      </c>
      <c r="M86" s="20">
        <v>1267310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</row>
    <row r="87" spans="2:29" x14ac:dyDescent="0.25">
      <c r="B87" s="19"/>
      <c r="C87" s="23"/>
      <c r="D87" s="20"/>
      <c r="E87" s="20" t="s">
        <v>214</v>
      </c>
      <c r="F87" s="20">
        <v>7</v>
      </c>
      <c r="G87" s="20" t="s">
        <v>215</v>
      </c>
      <c r="H87" s="20" t="s">
        <v>224</v>
      </c>
      <c r="I87" s="20" t="s">
        <v>224</v>
      </c>
      <c r="J87" s="27">
        <v>2545</v>
      </c>
      <c r="K87" s="20">
        <v>2545</v>
      </c>
      <c r="L87" s="20">
        <v>0</v>
      </c>
      <c r="M87" s="20">
        <v>5090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1</v>
      </c>
    </row>
    <row r="88" spans="2:29" x14ac:dyDescent="0.25">
      <c r="B88" s="19"/>
      <c r="C88" s="23"/>
      <c r="D88" s="20"/>
      <c r="E88" s="20" t="s">
        <v>214</v>
      </c>
      <c r="F88" s="20">
        <v>7</v>
      </c>
      <c r="G88" s="20" t="s">
        <v>215</v>
      </c>
      <c r="H88" s="20" t="s">
        <v>224</v>
      </c>
      <c r="I88" s="20" t="s">
        <v>224</v>
      </c>
      <c r="J88" s="27">
        <v>2545</v>
      </c>
      <c r="K88" s="20">
        <v>2545</v>
      </c>
      <c r="L88" s="20">
        <v>0</v>
      </c>
      <c r="M88" s="20">
        <v>5090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</row>
    <row r="89" spans="2:29" x14ac:dyDescent="0.25">
      <c r="B89" s="19"/>
      <c r="C89" s="23"/>
      <c r="D89" s="20"/>
      <c r="E89" s="20" t="s">
        <v>214</v>
      </c>
      <c r="F89" s="20">
        <v>9</v>
      </c>
      <c r="G89" s="20" t="s">
        <v>215</v>
      </c>
      <c r="H89" s="20" t="s">
        <v>225</v>
      </c>
      <c r="I89" s="20" t="s">
        <v>225</v>
      </c>
      <c r="J89" s="27">
        <v>500</v>
      </c>
      <c r="K89" s="20">
        <v>1000</v>
      </c>
      <c r="L89" s="20">
        <v>0</v>
      </c>
      <c r="M89" s="20">
        <v>1500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1</v>
      </c>
    </row>
    <row r="90" spans="2:29" x14ac:dyDescent="0.25">
      <c r="B90" s="19"/>
      <c r="C90" s="23"/>
      <c r="D90" s="20"/>
      <c r="E90" s="20" t="s">
        <v>214</v>
      </c>
      <c r="F90" s="20">
        <v>9</v>
      </c>
      <c r="G90" s="20" t="s">
        <v>215</v>
      </c>
      <c r="H90" s="20" t="s">
        <v>225</v>
      </c>
      <c r="I90" s="20" t="s">
        <v>225</v>
      </c>
      <c r="J90" s="27">
        <v>500</v>
      </c>
      <c r="K90" s="20">
        <v>1000</v>
      </c>
      <c r="L90" s="20">
        <v>0</v>
      </c>
      <c r="M90" s="20">
        <v>1500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</row>
    <row r="91" spans="2:29" x14ac:dyDescent="0.25">
      <c r="B91" s="19"/>
      <c r="C91" s="23"/>
      <c r="D91" s="20"/>
      <c r="E91" s="20" t="s">
        <v>183</v>
      </c>
      <c r="F91" s="20">
        <v>6</v>
      </c>
      <c r="G91" s="20" t="s">
        <v>226</v>
      </c>
      <c r="H91" s="20" t="s">
        <v>226</v>
      </c>
      <c r="I91" s="20" t="s">
        <v>226</v>
      </c>
      <c r="J91" s="27">
        <v>6544</v>
      </c>
      <c r="K91" s="20">
        <v>6444</v>
      </c>
      <c r="L91" s="20">
        <v>0</v>
      </c>
      <c r="M91" s="20">
        <v>12988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1</v>
      </c>
      <c r="AC91" s="19">
        <v>1</v>
      </c>
    </row>
    <row r="92" spans="2:29" x14ac:dyDescent="0.25">
      <c r="B92" s="19"/>
      <c r="C92" s="23"/>
      <c r="D92" s="20"/>
      <c r="E92" s="20" t="s">
        <v>183</v>
      </c>
      <c r="F92" s="20">
        <v>6</v>
      </c>
      <c r="G92" s="20" t="s">
        <v>226</v>
      </c>
      <c r="H92" s="20" t="s">
        <v>114</v>
      </c>
      <c r="I92" s="20" t="s">
        <v>114</v>
      </c>
      <c r="J92" s="27">
        <v>6544</v>
      </c>
      <c r="K92" s="20">
        <v>6444</v>
      </c>
      <c r="L92" s="20">
        <v>0</v>
      </c>
      <c r="M92" s="20">
        <v>12988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1</v>
      </c>
    </row>
    <row r="93" spans="2:29" x14ac:dyDescent="0.25">
      <c r="B93" s="19"/>
      <c r="C93" s="23"/>
      <c r="D93" s="20"/>
      <c r="E93" s="20" t="s">
        <v>183</v>
      </c>
      <c r="F93" s="20">
        <v>6</v>
      </c>
      <c r="G93" s="20" t="s">
        <v>226</v>
      </c>
      <c r="H93" s="20" t="s">
        <v>114</v>
      </c>
      <c r="I93" s="20" t="s">
        <v>116</v>
      </c>
      <c r="J93" s="27">
        <v>2000</v>
      </c>
      <c r="K93" s="20">
        <v>2000</v>
      </c>
      <c r="L93" s="20">
        <v>0</v>
      </c>
      <c r="M93" s="20">
        <v>4000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</row>
    <row r="94" spans="2:29" x14ac:dyDescent="0.25">
      <c r="B94" s="19"/>
      <c r="C94" s="23"/>
      <c r="D94" s="20"/>
      <c r="E94" s="20" t="s">
        <v>183</v>
      </c>
      <c r="F94" s="20">
        <v>6</v>
      </c>
      <c r="G94" s="20" t="s">
        <v>226</v>
      </c>
      <c r="H94" s="20" t="s">
        <v>114</v>
      </c>
      <c r="I94" s="20" t="s">
        <v>115</v>
      </c>
      <c r="J94" s="27">
        <v>4544</v>
      </c>
      <c r="K94" s="20">
        <v>4444</v>
      </c>
      <c r="L94" s="20">
        <v>0</v>
      </c>
      <c r="M94" s="20">
        <v>8988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</row>
    <row r="95" spans="2:29" x14ac:dyDescent="0.25">
      <c r="B95" s="19"/>
      <c r="C95" s="23"/>
      <c r="D95" s="20"/>
      <c r="E95" s="20" t="s">
        <v>183</v>
      </c>
      <c r="F95" s="20">
        <v>6</v>
      </c>
      <c r="G95" s="20" t="s">
        <v>226</v>
      </c>
      <c r="H95" s="20" t="s">
        <v>114</v>
      </c>
      <c r="I95" s="20" t="s">
        <v>116</v>
      </c>
      <c r="J95" s="27">
        <v>2000</v>
      </c>
      <c r="K95" s="20">
        <v>2000</v>
      </c>
      <c r="L95" s="20">
        <v>0</v>
      </c>
      <c r="M95" s="20">
        <v>4000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</row>
    <row r="96" spans="2:29" x14ac:dyDescent="0.25">
      <c r="B96" s="19"/>
      <c r="C96" s="23"/>
      <c r="D96" s="20"/>
      <c r="E96" s="20" t="s">
        <v>183</v>
      </c>
      <c r="F96" s="20">
        <v>6</v>
      </c>
      <c r="G96" s="20" t="s">
        <v>226</v>
      </c>
      <c r="H96" s="20" t="s">
        <v>114</v>
      </c>
      <c r="I96" s="20" t="s">
        <v>115</v>
      </c>
      <c r="J96" s="27">
        <v>4544</v>
      </c>
      <c r="K96" s="20">
        <v>4444</v>
      </c>
      <c r="L96" s="20">
        <v>0</v>
      </c>
      <c r="M96" s="20">
        <v>8988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showGridLines="0" topLeftCell="A13" workbookViewId="0">
      <selection activeCell="C21" sqref="C21"/>
    </sheetView>
  </sheetViews>
  <sheetFormatPr defaultRowHeight="15" x14ac:dyDescent="0.25"/>
  <cols>
    <col min="1" max="1" width="9.140625" style="40"/>
    <col min="2" max="2" width="9.140625" style="117"/>
    <col min="3" max="3" width="21.85546875" style="40" bestFit="1" customWidth="1"/>
    <col min="4" max="7" width="10.140625" style="40" bestFit="1" customWidth="1"/>
    <col min="8" max="8" width="9.28515625" style="40" bestFit="1" customWidth="1"/>
    <col min="9" max="9" width="9.140625" style="40"/>
    <col min="10" max="10" width="9.28515625" style="40" bestFit="1" customWidth="1"/>
    <col min="11" max="12" width="9.140625" style="40"/>
    <col min="13" max="20" width="9.28515625" style="40" bestFit="1" customWidth="1"/>
    <col min="21" max="27" width="9.140625" style="40"/>
  </cols>
  <sheetData>
    <row r="1" spans="1:27" x14ac:dyDescent="0.25">
      <c r="A1" s="44"/>
      <c r="B1" s="92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66" t="s">
        <v>5</v>
      </c>
      <c r="C2" s="167"/>
      <c r="D2" s="167"/>
      <c r="E2" s="167"/>
      <c r="F2" s="167"/>
      <c r="G2" s="62"/>
      <c r="H2" s="166" t="s">
        <v>181</v>
      </c>
      <c r="I2" s="166"/>
      <c r="J2" s="166"/>
      <c r="K2" s="166"/>
      <c r="L2" s="166"/>
      <c r="M2" s="166"/>
      <c r="N2" s="62"/>
      <c r="O2" s="62"/>
      <c r="P2" s="62"/>
      <c r="Q2" s="62"/>
      <c r="R2" s="103"/>
      <c r="S2" s="103"/>
      <c r="T2" s="168" t="s">
        <v>182</v>
      </c>
      <c r="U2" s="169"/>
      <c r="V2" s="44"/>
      <c r="W2" s="44"/>
      <c r="X2" s="44"/>
      <c r="Y2" s="44"/>
    </row>
    <row r="3" spans="1:27" x14ac:dyDescent="0.25">
      <c r="A3" s="44"/>
      <c r="B3" s="92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92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73" t="s">
        <v>2</v>
      </c>
      <c r="C5" s="170" t="s">
        <v>117</v>
      </c>
      <c r="D5" s="170" t="s">
        <v>118</v>
      </c>
      <c r="E5" s="170"/>
      <c r="F5" s="170"/>
      <c r="G5" s="170"/>
      <c r="H5" s="170" t="s">
        <v>121</v>
      </c>
      <c r="I5" s="170"/>
      <c r="J5" s="170"/>
      <c r="K5" s="170"/>
      <c r="L5" s="170"/>
      <c r="M5" s="170" t="s">
        <v>127</v>
      </c>
      <c r="N5" s="170"/>
      <c r="O5" s="170"/>
      <c r="P5" s="170"/>
      <c r="Q5" s="170"/>
      <c r="R5" s="170"/>
      <c r="S5" s="170"/>
      <c r="T5" s="170" t="s">
        <v>133</v>
      </c>
      <c r="U5" s="170" t="s">
        <v>134</v>
      </c>
      <c r="V5" s="171"/>
      <c r="W5" s="44"/>
      <c r="X5" s="44"/>
      <c r="Y5" s="44"/>
    </row>
    <row r="6" spans="1:27" x14ac:dyDescent="0.25">
      <c r="A6" s="44"/>
      <c r="B6" s="174"/>
      <c r="C6" s="172"/>
      <c r="D6" s="172" t="s">
        <v>119</v>
      </c>
      <c r="E6" s="172" t="s">
        <v>120</v>
      </c>
      <c r="F6" s="172" t="s">
        <v>34</v>
      </c>
      <c r="G6" s="172" t="s">
        <v>10</v>
      </c>
      <c r="H6" s="172" t="s">
        <v>124</v>
      </c>
      <c r="I6" s="172"/>
      <c r="J6" s="172" t="s">
        <v>125</v>
      </c>
      <c r="K6" s="172"/>
      <c r="L6" s="91" t="s">
        <v>126</v>
      </c>
      <c r="M6" s="172" t="s">
        <v>128</v>
      </c>
      <c r="N6" s="172"/>
      <c r="O6" s="172"/>
      <c r="P6" s="172" t="s">
        <v>131</v>
      </c>
      <c r="Q6" s="172"/>
      <c r="R6" s="172"/>
      <c r="S6" s="172" t="s">
        <v>126</v>
      </c>
      <c r="T6" s="172"/>
      <c r="U6" s="172" t="s">
        <v>135</v>
      </c>
      <c r="V6" s="165" t="s">
        <v>136</v>
      </c>
      <c r="W6" s="44"/>
      <c r="X6" s="44"/>
      <c r="Y6" s="44"/>
    </row>
    <row r="7" spans="1:27" x14ac:dyDescent="0.25">
      <c r="A7" s="44"/>
      <c r="B7" s="174"/>
      <c r="C7" s="172"/>
      <c r="D7" s="172"/>
      <c r="E7" s="172"/>
      <c r="F7" s="172"/>
      <c r="G7" s="172"/>
      <c r="H7" s="91" t="s">
        <v>122</v>
      </c>
      <c r="I7" s="91" t="s">
        <v>123</v>
      </c>
      <c r="J7" s="91" t="s">
        <v>122</v>
      </c>
      <c r="K7" s="45" t="s">
        <v>123</v>
      </c>
      <c r="L7" s="91" t="s">
        <v>123</v>
      </c>
      <c r="M7" s="91" t="s">
        <v>129</v>
      </c>
      <c r="N7" s="91" t="s">
        <v>130</v>
      </c>
      <c r="O7" s="91" t="s">
        <v>10</v>
      </c>
      <c r="P7" s="91" t="s">
        <v>129</v>
      </c>
      <c r="Q7" s="45" t="s">
        <v>130</v>
      </c>
      <c r="R7" s="91" t="s">
        <v>10</v>
      </c>
      <c r="S7" s="172"/>
      <c r="T7" s="172"/>
      <c r="U7" s="172"/>
      <c r="V7" s="165"/>
      <c r="W7" s="44"/>
      <c r="X7" s="44"/>
      <c r="Y7" s="44"/>
    </row>
    <row r="8" spans="1:27" x14ac:dyDescent="0.25">
      <c r="A8" s="44"/>
      <c r="B8" s="116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10"/>
      <c r="W8" s="44"/>
      <c r="X8" s="44"/>
      <c r="Y8" s="44"/>
    </row>
    <row r="9" spans="1:27" s="5" customFormat="1" x14ac:dyDescent="0.25">
      <c r="A9" s="105"/>
      <c r="B9" s="114" t="str">
        <f>t_thu_xd_theo_n_vu_data!E10</f>
        <v>I</v>
      </c>
      <c r="C9" s="17" t="str">
        <f>t_thu_xd_theo_n_vu_data!I10</f>
        <v>KHỐI THAM MƯU</v>
      </c>
      <c r="D9" s="17">
        <f>t_thu_xd_theo_n_vu_data!J10</f>
        <v>1044681</v>
      </c>
      <c r="E9" s="17">
        <f>t_thu_xd_theo_n_vu_data!K10</f>
        <v>1662450</v>
      </c>
      <c r="F9" s="17">
        <f>t_thu_xd_theo_n_vu_data!L10</f>
        <v>7210641</v>
      </c>
      <c r="G9" s="17">
        <f>t_thu_xd_theo_n_vu_data!M10</f>
        <v>9917772</v>
      </c>
      <c r="H9" s="17">
        <f>t_thu_xd_theo_n_vu_data!N10</f>
        <v>0</v>
      </c>
      <c r="I9" s="17" t="str">
        <f>TEXT(t_thu_xd_theo_n_vu_data!O10/(24*60*60),"[h]:mm")</f>
        <v>0:00</v>
      </c>
      <c r="J9" s="17">
        <f>t_thu_xd_theo_n_vu_data!P10</f>
        <v>0</v>
      </c>
      <c r="K9" s="17" t="str">
        <f>TEXT(t_thu_xd_theo_n_vu_data!Q10/(24*60*60),"[h]:mm")</f>
        <v>0:00</v>
      </c>
      <c r="L9" s="17" t="str">
        <f>TEXT(t_thu_xd_theo_n_vu_data!R10/(24*60*60),"[h]:mm")</f>
        <v>0:00</v>
      </c>
      <c r="M9" s="17">
        <f>t_thu_xd_theo_n_vu_data!S10</f>
        <v>0</v>
      </c>
      <c r="N9" s="17">
        <f>t_thu_xd_theo_n_vu_data!T10</f>
        <v>0</v>
      </c>
      <c r="O9" s="17">
        <f>t_thu_xd_theo_n_vu_data!U10</f>
        <v>0</v>
      </c>
      <c r="P9" s="17">
        <f>t_thu_xd_theo_n_vu_data!V10</f>
        <v>0</v>
      </c>
      <c r="Q9" s="17">
        <f>t_thu_xd_theo_n_vu_data!W10</f>
        <v>0</v>
      </c>
      <c r="R9" s="17">
        <f>t_thu_xd_theo_n_vu_data!X10</f>
        <v>0</v>
      </c>
      <c r="S9" s="17">
        <f>t_thu_xd_theo_n_vu_data!Y10</f>
        <v>0</v>
      </c>
      <c r="T9" s="17">
        <f>t_thu_xd_theo_n_vu_data!Z10</f>
        <v>0</v>
      </c>
      <c r="U9" s="106"/>
      <c r="V9" s="111"/>
      <c r="W9" s="105"/>
      <c r="X9" s="105"/>
      <c r="Y9" s="105"/>
      <c r="Z9" s="41"/>
      <c r="AA9" s="41"/>
    </row>
    <row r="10" spans="1:27" x14ac:dyDescent="0.25">
      <c r="A10" s="44"/>
      <c r="B10" s="118">
        <v>1</v>
      </c>
      <c r="C10" s="18" t="str">
        <f>t_thu_xd_theo_n_vu_data!I11</f>
        <v>Tác chiến, A2..</v>
      </c>
      <c r="D10" s="18">
        <f>t_thu_xd_theo_n_vu_data!J11</f>
        <v>544035</v>
      </c>
      <c r="E10" s="18">
        <f>t_thu_xd_theo_n_vu_data!K11</f>
        <v>734610</v>
      </c>
      <c r="F10" s="18">
        <f>t_thu_xd_theo_n_vu_data!L11</f>
        <v>3907518</v>
      </c>
      <c r="G10" s="18">
        <f>t_thu_xd_theo_n_vu_data!M11</f>
        <v>5186163</v>
      </c>
      <c r="H10" s="18">
        <f>t_thu_xd_theo_n_vu_data!N11</f>
        <v>0</v>
      </c>
      <c r="I10" s="18" t="str">
        <f>TEXT(t_thu_xd_theo_n_vu_data!O11/(24*60*60),"[h]:mm")</f>
        <v>0:00</v>
      </c>
      <c r="J10" s="18">
        <f>t_thu_xd_theo_n_vu_data!P11</f>
        <v>0</v>
      </c>
      <c r="K10" s="18" t="str">
        <f>TEXT(t_thu_xd_theo_n_vu_data!Q11/(24*60*60),"[h]:mm")</f>
        <v>0:00</v>
      </c>
      <c r="L10" s="18" t="str">
        <f>TEXT(t_thu_xd_theo_n_vu_data!R11/(24*60*60),"[h]:mm")</f>
        <v>0:00</v>
      </c>
      <c r="M10" s="18">
        <f>t_thu_xd_theo_n_vu_data!S11</f>
        <v>0</v>
      </c>
      <c r="N10" s="18">
        <f>t_thu_xd_theo_n_vu_data!T11</f>
        <v>0</v>
      </c>
      <c r="O10" s="18">
        <f>t_thu_xd_theo_n_vu_data!U11</f>
        <v>0</v>
      </c>
      <c r="P10" s="18">
        <f>t_thu_xd_theo_n_vu_data!V11</f>
        <v>0</v>
      </c>
      <c r="Q10" s="18">
        <f>t_thu_xd_theo_n_vu_data!W11</f>
        <v>0</v>
      </c>
      <c r="R10" s="18">
        <f>t_thu_xd_theo_n_vu_data!X11</f>
        <v>0</v>
      </c>
      <c r="S10" s="18">
        <f>t_thu_xd_theo_n_vu_data!Y11</f>
        <v>0</v>
      </c>
      <c r="T10" s="18">
        <f>t_thu_xd_theo_n_vu_data!Z11</f>
        <v>0</v>
      </c>
      <c r="U10" s="104"/>
      <c r="V10" s="110"/>
      <c r="W10" s="44"/>
      <c r="X10" s="44"/>
      <c r="Y10" s="44"/>
    </row>
    <row r="11" spans="1:27" x14ac:dyDescent="0.25">
      <c r="A11" s="44"/>
      <c r="B11" s="118" t="s">
        <v>137</v>
      </c>
      <c r="C11" s="18" t="str">
        <f>t_thu_xd_theo_n_vu_data!I12</f>
        <v>Nổ máy sscđ</v>
      </c>
      <c r="D11" s="18">
        <f>t_thu_xd_theo_n_vu_data!J12</f>
        <v>181345</v>
      </c>
      <c r="E11" s="18">
        <f>t_thu_xd_theo_n_vu_data!K12</f>
        <v>244870</v>
      </c>
      <c r="F11" s="18">
        <f>t_thu_xd_theo_n_vu_data!L12</f>
        <v>1302506</v>
      </c>
      <c r="G11" s="18">
        <f>t_thu_xd_theo_n_vu_data!M12</f>
        <v>1728721</v>
      </c>
      <c r="H11" s="18">
        <f>t_thu_xd_theo_n_vu_data!N12</f>
        <v>0</v>
      </c>
      <c r="I11" s="18" t="str">
        <f>TEXT(t_thu_xd_theo_n_vu_data!O12/(24*60*60),"[h]:mm")</f>
        <v>0:00</v>
      </c>
      <c r="J11" s="18">
        <f>t_thu_xd_theo_n_vu_data!P12</f>
        <v>0</v>
      </c>
      <c r="K11" s="18" t="str">
        <f>TEXT(t_thu_xd_theo_n_vu_data!Q12/(24*60*60),"[h]:mm")</f>
        <v>0:00</v>
      </c>
      <c r="L11" s="18" t="str">
        <f>TEXT(t_thu_xd_theo_n_vu_data!R12/(24*60*60),"[h]:mm")</f>
        <v>0:00</v>
      </c>
      <c r="M11" s="18">
        <f>t_thu_xd_theo_n_vu_data!S12</f>
        <v>0</v>
      </c>
      <c r="N11" s="18">
        <f>t_thu_xd_theo_n_vu_data!T12</f>
        <v>0</v>
      </c>
      <c r="O11" s="18">
        <f>t_thu_xd_theo_n_vu_data!U12</f>
        <v>0</v>
      </c>
      <c r="P11" s="18">
        <f>t_thu_xd_theo_n_vu_data!V12</f>
        <v>0</v>
      </c>
      <c r="Q11" s="18">
        <f>t_thu_xd_theo_n_vu_data!W12</f>
        <v>0</v>
      </c>
      <c r="R11" s="18">
        <f>t_thu_xd_theo_n_vu_data!X12</f>
        <v>0</v>
      </c>
      <c r="S11" s="18">
        <f>t_thu_xd_theo_n_vu_data!Y12</f>
        <v>0</v>
      </c>
      <c r="T11" s="18">
        <f>t_thu_xd_theo_n_vu_data!Z12</f>
        <v>0</v>
      </c>
      <c r="U11" s="104"/>
      <c r="V11" s="110"/>
      <c r="W11" s="44"/>
      <c r="X11" s="44"/>
      <c r="Y11" s="44"/>
    </row>
    <row r="12" spans="1:27" x14ac:dyDescent="0.25">
      <c r="A12" s="44"/>
      <c r="B12" s="118" t="s">
        <v>137</v>
      </c>
      <c r="C12" s="18" t="str">
        <f>t_thu_xd_theo_n_vu_data!I13</f>
        <v>Tác chiến còn lại</v>
      </c>
      <c r="D12" s="18">
        <f>t_thu_xd_theo_n_vu_data!J13</f>
        <v>181345</v>
      </c>
      <c r="E12" s="18">
        <f>t_thu_xd_theo_n_vu_data!K13</f>
        <v>244870</v>
      </c>
      <c r="F12" s="18">
        <f>t_thu_xd_theo_n_vu_data!L13</f>
        <v>1302506</v>
      </c>
      <c r="G12" s="18">
        <f>t_thu_xd_theo_n_vu_data!M13</f>
        <v>1728721</v>
      </c>
      <c r="H12" s="18">
        <f>t_thu_xd_theo_n_vu_data!N13</f>
        <v>0</v>
      </c>
      <c r="I12" s="18" t="str">
        <f>TEXT(t_thu_xd_theo_n_vu_data!O13/(24*60*60),"[h]:mm")</f>
        <v>0:00</v>
      </c>
      <c r="J12" s="18">
        <f>t_thu_xd_theo_n_vu_data!P13</f>
        <v>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>
        <f>t_thu_xd_theo_n_vu_data!S13</f>
        <v>0</v>
      </c>
      <c r="N12" s="18">
        <f>t_thu_xd_theo_n_vu_data!T13</f>
        <v>0</v>
      </c>
      <c r="O12" s="18">
        <f>t_thu_xd_theo_n_vu_data!U13</f>
        <v>0</v>
      </c>
      <c r="P12" s="18">
        <f>t_thu_xd_theo_n_vu_data!V13</f>
        <v>0</v>
      </c>
      <c r="Q12" s="18">
        <f>t_thu_xd_theo_n_vu_data!W13</f>
        <v>0</v>
      </c>
      <c r="R12" s="18">
        <f>t_thu_xd_theo_n_vu_data!X13</f>
        <v>0</v>
      </c>
      <c r="S12" s="18">
        <f>t_thu_xd_theo_n_vu_data!Y13</f>
        <v>0</v>
      </c>
      <c r="T12" s="18">
        <f>t_thu_xd_theo_n_vu_data!Z13</f>
        <v>0</v>
      </c>
      <c r="U12" s="104"/>
      <c r="V12" s="110"/>
      <c r="W12" s="44"/>
      <c r="X12" s="44"/>
      <c r="Y12" s="44"/>
    </row>
    <row r="13" spans="1:27" x14ac:dyDescent="0.25">
      <c r="A13" s="44"/>
      <c r="B13" s="118" t="s">
        <v>137</v>
      </c>
      <c r="C13" s="18" t="str">
        <f>t_thu_xd_theo_n_vu_data!I14</f>
        <v>Tác chiến cho bay</v>
      </c>
      <c r="D13" s="18">
        <f>t_thu_xd_theo_n_vu_data!J14</f>
        <v>181345</v>
      </c>
      <c r="E13" s="18">
        <f>t_thu_xd_theo_n_vu_data!K14</f>
        <v>244870</v>
      </c>
      <c r="F13" s="18">
        <f>t_thu_xd_theo_n_vu_data!L14</f>
        <v>1302506</v>
      </c>
      <c r="G13" s="18">
        <f>t_thu_xd_theo_n_vu_data!M14</f>
        <v>1728721</v>
      </c>
      <c r="H13" s="18">
        <f>t_thu_xd_theo_n_vu_data!N14</f>
        <v>0</v>
      </c>
      <c r="I13" s="18" t="str">
        <f>TEXT(t_thu_xd_theo_n_vu_data!O14/(24*60*60),"[h]:mm")</f>
        <v>0:00</v>
      </c>
      <c r="J13" s="18">
        <f>t_thu_xd_theo_n_vu_data!P14</f>
        <v>0</v>
      </c>
      <c r="K13" s="18" t="str">
        <f>TEXT(t_thu_xd_theo_n_vu_data!Q14/(24*60*60),"[h]:mm")</f>
        <v>0:00</v>
      </c>
      <c r="L13" s="18" t="str">
        <f>TEXT(t_thu_xd_theo_n_vu_data!R14/(24*60*60),"[h]:mm")</f>
        <v>0:00</v>
      </c>
      <c r="M13" s="18">
        <f>t_thu_xd_theo_n_vu_data!S14</f>
        <v>0</v>
      </c>
      <c r="N13" s="18">
        <f>t_thu_xd_theo_n_vu_data!T14</f>
        <v>0</v>
      </c>
      <c r="O13" s="18">
        <f>t_thu_xd_theo_n_vu_data!U14</f>
        <v>0</v>
      </c>
      <c r="P13" s="18">
        <f>t_thu_xd_theo_n_vu_data!V14</f>
        <v>0</v>
      </c>
      <c r="Q13" s="18">
        <f>t_thu_xd_theo_n_vu_data!W14</f>
        <v>0</v>
      </c>
      <c r="R13" s="18">
        <f>t_thu_xd_theo_n_vu_data!X14</f>
        <v>0</v>
      </c>
      <c r="S13" s="18">
        <f>t_thu_xd_theo_n_vu_data!Y14</f>
        <v>0</v>
      </c>
      <c r="T13" s="18">
        <f>t_thu_xd_theo_n_vu_data!Z14</f>
        <v>0</v>
      </c>
      <c r="U13" s="104"/>
      <c r="V13" s="110"/>
      <c r="W13" s="44"/>
      <c r="X13" s="44"/>
      <c r="Y13" s="44"/>
    </row>
    <row r="14" spans="1:27" x14ac:dyDescent="0.25">
      <c r="A14" s="44"/>
      <c r="B14" s="118">
        <v>2</v>
      </c>
      <c r="C14" s="18" t="str">
        <f>t_thu_xd_theo_n_vu_data!I15</f>
        <v>Cứu hộ cứu nạn</v>
      </c>
      <c r="D14" s="18">
        <f>t_thu_xd_theo_n_vu_data!J15</f>
        <v>450</v>
      </c>
      <c r="E14" s="18">
        <f>t_thu_xd_theo_n_vu_data!K15</f>
        <v>300</v>
      </c>
      <c r="F14" s="18">
        <f>t_thu_xd_theo_n_vu_data!L15</f>
        <v>0</v>
      </c>
      <c r="G14" s="18">
        <f>t_thu_xd_theo_n_vu_data!M15</f>
        <v>750</v>
      </c>
      <c r="H14" s="18">
        <f>t_thu_xd_theo_n_vu_data!N15</f>
        <v>0</v>
      </c>
      <c r="I14" s="18" t="str">
        <f>TEXT(t_thu_xd_theo_n_vu_data!O15/(24*60*60),"[h]:mm")</f>
        <v>0:00</v>
      </c>
      <c r="J14" s="18">
        <f>t_thu_xd_theo_n_vu_data!P15</f>
        <v>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>
        <f>t_thu_xd_theo_n_vu_data!S15</f>
        <v>0</v>
      </c>
      <c r="N14" s="18">
        <f>t_thu_xd_theo_n_vu_data!T15</f>
        <v>0</v>
      </c>
      <c r="O14" s="18">
        <f>t_thu_xd_theo_n_vu_data!U15</f>
        <v>0</v>
      </c>
      <c r="P14" s="18">
        <f>t_thu_xd_theo_n_vu_data!V15</f>
        <v>0</v>
      </c>
      <c r="Q14" s="18">
        <f>t_thu_xd_theo_n_vu_data!W15</f>
        <v>0</v>
      </c>
      <c r="R14" s="18">
        <f>t_thu_xd_theo_n_vu_data!X15</f>
        <v>0</v>
      </c>
      <c r="S14" s="18">
        <f>t_thu_xd_theo_n_vu_data!Y15</f>
        <v>0</v>
      </c>
      <c r="T14" s="18">
        <f>t_thu_xd_theo_n_vu_data!Z15</f>
        <v>0</v>
      </c>
      <c r="U14" s="104"/>
      <c r="V14" s="110"/>
      <c r="W14" s="44"/>
      <c r="X14" s="44"/>
      <c r="Y14" s="44"/>
    </row>
    <row r="15" spans="1:27" hidden="1" x14ac:dyDescent="0.25">
      <c r="A15" s="44"/>
      <c r="B15" s="118">
        <v>2</v>
      </c>
      <c r="C15" s="18" t="str">
        <f>t_thu_xd_theo_n_vu_data!I16</f>
        <v>Cứu hộ cứu nạn</v>
      </c>
      <c r="D15" s="18">
        <f>t_thu_xd_theo_n_vu_data!J16</f>
        <v>450</v>
      </c>
      <c r="E15" s="18">
        <f>t_thu_xd_theo_n_vu_data!K16</f>
        <v>300</v>
      </c>
      <c r="F15" s="18">
        <f>t_thu_xd_theo_n_vu_data!L16</f>
        <v>0</v>
      </c>
      <c r="G15" s="18">
        <f>t_thu_xd_theo_n_vu_data!M16</f>
        <v>750</v>
      </c>
      <c r="H15" s="18">
        <f>t_thu_xd_theo_n_vu_data!N16</f>
        <v>0</v>
      </c>
      <c r="I15" s="18" t="str">
        <f>TEXT(t_thu_xd_theo_n_vu_data!O16/(24*60*60),"[h]:mm")</f>
        <v>0:00</v>
      </c>
      <c r="J15" s="18">
        <f>t_thu_xd_theo_n_vu_data!P16</f>
        <v>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>
        <f>t_thu_xd_theo_n_vu_data!S16</f>
        <v>0</v>
      </c>
      <c r="N15" s="18">
        <f>t_thu_xd_theo_n_vu_data!T16</f>
        <v>0</v>
      </c>
      <c r="O15" s="18">
        <f>t_thu_xd_theo_n_vu_data!U16</f>
        <v>0</v>
      </c>
      <c r="P15" s="18">
        <f>t_thu_xd_theo_n_vu_data!V16</f>
        <v>0</v>
      </c>
      <c r="Q15" s="18">
        <f>t_thu_xd_theo_n_vu_data!W16</f>
        <v>0</v>
      </c>
      <c r="R15" s="18">
        <f>t_thu_xd_theo_n_vu_data!X16</f>
        <v>0</v>
      </c>
      <c r="S15" s="18">
        <f>t_thu_xd_theo_n_vu_data!Y16</f>
        <v>0</v>
      </c>
      <c r="T15" s="18">
        <f>t_thu_xd_theo_n_vu_data!Z16</f>
        <v>0</v>
      </c>
      <c r="U15" s="104"/>
      <c r="V15" s="110"/>
      <c r="W15" s="44"/>
      <c r="X15" s="44"/>
      <c r="Y15" s="44"/>
    </row>
    <row r="16" spans="1:27" x14ac:dyDescent="0.25">
      <c r="A16" s="44"/>
      <c r="B16" s="118">
        <v>3</v>
      </c>
      <c r="C16" s="18" t="str">
        <f>t_thu_xd_theo_n_vu_data!I17</f>
        <v>Huấn luyện chiến đấu</v>
      </c>
      <c r="D16" s="18">
        <f>t_thu_xd_theo_n_vu_data!J17</f>
        <v>267232</v>
      </c>
      <c r="E16" s="18">
        <f>t_thu_xd_theo_n_vu_data!K17</f>
        <v>613196</v>
      </c>
      <c r="F16" s="18">
        <f>t_thu_xd_theo_n_vu_data!L17</f>
        <v>2728468</v>
      </c>
      <c r="G16" s="18">
        <f>t_thu_xd_theo_n_vu_data!M17</f>
        <v>3608896</v>
      </c>
      <c r="H16" s="18">
        <f>t_thu_xd_theo_n_vu_data!N17</f>
        <v>0</v>
      </c>
      <c r="I16" s="18" t="str">
        <f>TEXT(t_thu_xd_theo_n_vu_data!O17/(24*60*60),"[h]:mm")</f>
        <v>0:00</v>
      </c>
      <c r="J16" s="18">
        <f>t_thu_xd_theo_n_vu_data!P17</f>
        <v>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>
        <f>t_thu_xd_theo_n_vu_data!S17</f>
        <v>0</v>
      </c>
      <c r="N16" s="18">
        <f>t_thu_xd_theo_n_vu_data!T17</f>
        <v>0</v>
      </c>
      <c r="O16" s="18">
        <f>t_thu_xd_theo_n_vu_data!U17</f>
        <v>0</v>
      </c>
      <c r="P16" s="18">
        <f>t_thu_xd_theo_n_vu_data!V17</f>
        <v>0</v>
      </c>
      <c r="Q16" s="18">
        <f>t_thu_xd_theo_n_vu_data!W17</f>
        <v>0</v>
      </c>
      <c r="R16" s="18">
        <f>t_thu_xd_theo_n_vu_data!X17</f>
        <v>0</v>
      </c>
      <c r="S16" s="18">
        <f>t_thu_xd_theo_n_vu_data!Y17</f>
        <v>0</v>
      </c>
      <c r="T16" s="18">
        <f>t_thu_xd_theo_n_vu_data!Z17</f>
        <v>0</v>
      </c>
      <c r="U16" s="104"/>
      <c r="V16" s="110"/>
      <c r="W16" s="44"/>
      <c r="X16" s="44"/>
      <c r="Y16" s="44"/>
    </row>
    <row r="17" spans="1:25" x14ac:dyDescent="0.25">
      <c r="A17" s="44"/>
      <c r="B17" s="118" t="s">
        <v>137</v>
      </c>
      <c r="C17" s="18" t="str">
        <f>t_thu_xd_theo_n_vu_data!I18</f>
        <v>HL NV còn lại</v>
      </c>
      <c r="D17" s="18">
        <f>t_thu_xd_theo_n_vu_data!J18</f>
        <v>99999</v>
      </c>
      <c r="E17" s="18">
        <f>t_thu_xd_theo_n_vu_data!K18</f>
        <v>244870</v>
      </c>
      <c r="F17" s="18">
        <f>t_thu_xd_theo_n_vu_data!L18</f>
        <v>1302506</v>
      </c>
      <c r="G17" s="18">
        <f>t_thu_xd_theo_n_vu_data!M18</f>
        <v>1647375</v>
      </c>
      <c r="H17" s="18">
        <f>t_thu_xd_theo_n_vu_data!N18</f>
        <v>0</v>
      </c>
      <c r="I17" s="18" t="str">
        <f>TEXT(t_thu_xd_theo_n_vu_data!O18/(24*60*60),"[h]:mm")</f>
        <v>0:00</v>
      </c>
      <c r="J17" s="18">
        <f>t_thu_xd_theo_n_vu_data!P18</f>
        <v>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>
        <f>t_thu_xd_theo_n_vu_data!S18</f>
        <v>0</v>
      </c>
      <c r="N17" s="18">
        <f>t_thu_xd_theo_n_vu_data!T18</f>
        <v>0</v>
      </c>
      <c r="O17" s="18">
        <f>t_thu_xd_theo_n_vu_data!U18</f>
        <v>0</v>
      </c>
      <c r="P17" s="18">
        <f>t_thu_xd_theo_n_vu_data!V18</f>
        <v>0</v>
      </c>
      <c r="Q17" s="18">
        <f>t_thu_xd_theo_n_vu_data!W18</f>
        <v>0</v>
      </c>
      <c r="R17" s="18">
        <f>t_thu_xd_theo_n_vu_data!X18</f>
        <v>0</v>
      </c>
      <c r="S17" s="18">
        <f>t_thu_xd_theo_n_vu_data!Y18</f>
        <v>0</v>
      </c>
      <c r="T17" s="18">
        <f>t_thu_xd_theo_n_vu_data!Z18</f>
        <v>0</v>
      </c>
      <c r="U17" s="104"/>
      <c r="V17" s="110"/>
      <c r="W17" s="44"/>
      <c r="X17" s="44"/>
      <c r="Y17" s="44"/>
    </row>
    <row r="18" spans="1:25" x14ac:dyDescent="0.25">
      <c r="A18" s="44"/>
      <c r="B18" s="118" t="s">
        <v>137</v>
      </c>
      <c r="C18" s="18" t="str">
        <f>t_thu_xd_theo_n_vu_data!I19</f>
        <v>HL bay</v>
      </c>
      <c r="D18" s="18">
        <f>t_thu_xd_theo_n_vu_data!J19</f>
        <v>154888</v>
      </c>
      <c r="E18" s="18">
        <f>t_thu_xd_theo_n_vu_data!K19</f>
        <v>244870</v>
      </c>
      <c r="F18" s="18">
        <f>t_thu_xd_theo_n_vu_data!L19</f>
        <v>1302506</v>
      </c>
      <c r="G18" s="18">
        <f>t_thu_xd_theo_n_vu_data!M19</f>
        <v>1702264</v>
      </c>
      <c r="H18" s="18">
        <f>t_thu_xd_theo_n_vu_data!N19</f>
        <v>0</v>
      </c>
      <c r="I18" s="18" t="str">
        <f>TEXT(t_thu_xd_theo_n_vu_data!O19/(24*60*60),"[h]:mm")</f>
        <v>0:00</v>
      </c>
      <c r="J18" s="18">
        <f>t_thu_xd_theo_n_vu_data!P19</f>
        <v>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>
        <f>t_thu_xd_theo_n_vu_data!S19</f>
        <v>0</v>
      </c>
      <c r="N18" s="18">
        <f>t_thu_xd_theo_n_vu_data!T19</f>
        <v>0</v>
      </c>
      <c r="O18" s="18">
        <f>t_thu_xd_theo_n_vu_data!U19</f>
        <v>0</v>
      </c>
      <c r="P18" s="18">
        <f>t_thu_xd_theo_n_vu_data!V19</f>
        <v>0</v>
      </c>
      <c r="Q18" s="18">
        <f>t_thu_xd_theo_n_vu_data!W19</f>
        <v>0</v>
      </c>
      <c r="R18" s="18">
        <f>t_thu_xd_theo_n_vu_data!X19</f>
        <v>0</v>
      </c>
      <c r="S18" s="18">
        <f>t_thu_xd_theo_n_vu_data!Y19</f>
        <v>0</v>
      </c>
      <c r="T18" s="18">
        <f>t_thu_xd_theo_n_vu_data!Z19</f>
        <v>0</v>
      </c>
      <c r="U18" s="104"/>
      <c r="V18" s="110"/>
      <c r="W18" s="44"/>
      <c r="X18" s="44"/>
      <c r="Y18" s="44"/>
    </row>
    <row r="19" spans="1:25" x14ac:dyDescent="0.25">
      <c r="A19" s="44"/>
      <c r="B19" s="118" t="s">
        <v>137</v>
      </c>
      <c r="C19" s="18" t="str">
        <f>t_thu_xd_theo_n_vu_data!I20</f>
        <v>HL NV PO 6</v>
      </c>
      <c r="D19" s="18">
        <f>t_thu_xd_theo_n_vu_data!J20</f>
        <v>12345</v>
      </c>
      <c r="E19" s="18">
        <f>t_thu_xd_theo_n_vu_data!K20</f>
        <v>123456</v>
      </c>
      <c r="F19" s="18">
        <f>t_thu_xd_theo_n_vu_data!L20</f>
        <v>123456</v>
      </c>
      <c r="G19" s="18">
        <f>t_thu_xd_theo_n_vu_data!M20</f>
        <v>259257</v>
      </c>
      <c r="H19" s="18">
        <f>t_thu_xd_theo_n_vu_data!N20</f>
        <v>0</v>
      </c>
      <c r="I19" s="18" t="str">
        <f>TEXT(t_thu_xd_theo_n_vu_data!O20/(24*60*60),"[h]:mm")</f>
        <v>0:00</v>
      </c>
      <c r="J19" s="18">
        <f>t_thu_xd_theo_n_vu_data!P20</f>
        <v>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>
        <f>t_thu_xd_theo_n_vu_data!S20</f>
        <v>0</v>
      </c>
      <c r="N19" s="18">
        <f>t_thu_xd_theo_n_vu_data!T20</f>
        <v>0</v>
      </c>
      <c r="O19" s="18">
        <f>t_thu_xd_theo_n_vu_data!U20</f>
        <v>0</v>
      </c>
      <c r="P19" s="18">
        <f>t_thu_xd_theo_n_vu_data!V20</f>
        <v>0</v>
      </c>
      <c r="Q19" s="18">
        <f>t_thu_xd_theo_n_vu_data!W20</f>
        <v>0</v>
      </c>
      <c r="R19" s="18">
        <f>t_thu_xd_theo_n_vu_data!X20</f>
        <v>0</v>
      </c>
      <c r="S19" s="18">
        <f>t_thu_xd_theo_n_vu_data!Y20</f>
        <v>0</v>
      </c>
      <c r="T19" s="18">
        <f>t_thu_xd_theo_n_vu_data!Z20</f>
        <v>0</v>
      </c>
      <c r="U19" s="104"/>
      <c r="V19" s="110"/>
      <c r="W19" s="44"/>
      <c r="X19" s="44"/>
      <c r="Y19" s="44"/>
    </row>
    <row r="20" spans="1:25" x14ac:dyDescent="0.25">
      <c r="A20" s="44"/>
      <c r="B20" s="118" t="s">
        <v>137</v>
      </c>
      <c r="C20" s="18" t="str">
        <f>t_thu_xd_theo_n_vu_data!I21</f>
        <v>Bay đề cao</v>
      </c>
      <c r="D20" s="18">
        <f>t_thu_xd_theo_n_vu_data!J21</f>
        <v>5340</v>
      </c>
      <c r="E20" s="18">
        <f>t_thu_xd_theo_n_vu_data!K21</f>
        <v>2440</v>
      </c>
      <c r="F20" s="18">
        <f>t_thu_xd_theo_n_vu_data!L21</f>
        <v>574655</v>
      </c>
      <c r="G20" s="18">
        <f>t_thu_xd_theo_n_vu_data!M21</f>
        <v>582435</v>
      </c>
      <c r="H20" s="18">
        <f>t_thu_xd_theo_n_vu_data!N21</f>
        <v>0</v>
      </c>
      <c r="I20" s="18" t="str">
        <f>TEXT(t_thu_xd_theo_n_vu_data!O21/(24*60*60),"[h]:mm")</f>
        <v>0:00</v>
      </c>
      <c r="J20" s="18">
        <f>t_thu_xd_theo_n_vu_data!P21</f>
        <v>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>
        <f>t_thu_xd_theo_n_vu_data!S21</f>
        <v>0</v>
      </c>
      <c r="N20" s="18">
        <f>t_thu_xd_theo_n_vu_data!T21</f>
        <v>0</v>
      </c>
      <c r="O20" s="18">
        <f>t_thu_xd_theo_n_vu_data!U21</f>
        <v>0</v>
      </c>
      <c r="P20" s="18">
        <f>t_thu_xd_theo_n_vu_data!V21</f>
        <v>0</v>
      </c>
      <c r="Q20" s="18">
        <f>t_thu_xd_theo_n_vu_data!W21</f>
        <v>0</v>
      </c>
      <c r="R20" s="18">
        <f>t_thu_xd_theo_n_vu_data!X21</f>
        <v>0</v>
      </c>
      <c r="S20" s="18">
        <f>t_thu_xd_theo_n_vu_data!Y21</f>
        <v>0</v>
      </c>
      <c r="T20" s="18">
        <f>t_thu_xd_theo_n_vu_data!Z21</f>
        <v>0</v>
      </c>
      <c r="U20" s="104"/>
      <c r="V20" s="110"/>
      <c r="W20" s="44"/>
      <c r="X20" s="44"/>
      <c r="Y20" s="44"/>
    </row>
    <row r="21" spans="1:25" x14ac:dyDescent="0.25">
      <c r="A21" s="44"/>
      <c r="B21" s="118" t="s">
        <v>137</v>
      </c>
      <c r="C21" s="18" t="str">
        <f>t_thu_xd_theo_n_vu_data!I22</f>
        <v>VN bay</v>
      </c>
      <c r="D21" s="18">
        <f>t_thu_xd_theo_n_vu_data!J22</f>
        <v>5340</v>
      </c>
      <c r="E21" s="18">
        <f>t_thu_xd_theo_n_vu_data!K22</f>
        <v>2440</v>
      </c>
      <c r="F21" s="18">
        <f>t_thu_xd_theo_n_vu_data!L22</f>
        <v>29310</v>
      </c>
      <c r="G21" s="18">
        <f>t_thu_xd_theo_n_vu_data!M22</f>
        <v>37090</v>
      </c>
      <c r="H21" s="18">
        <f>t_thu_xd_theo_n_vu_data!N22</f>
        <v>0</v>
      </c>
      <c r="I21" s="18" t="str">
        <f>TEXT(t_thu_xd_theo_n_vu_data!O22/(24*60*60),"[h]:mm")</f>
        <v>0:00</v>
      </c>
      <c r="J21" s="18">
        <f>t_thu_xd_theo_n_vu_data!P22</f>
        <v>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>
        <f>t_thu_xd_theo_n_vu_data!S22</f>
        <v>0</v>
      </c>
      <c r="N21" s="18">
        <f>t_thu_xd_theo_n_vu_data!T22</f>
        <v>0</v>
      </c>
      <c r="O21" s="18">
        <f>t_thu_xd_theo_n_vu_data!U22</f>
        <v>0</v>
      </c>
      <c r="P21" s="18">
        <f>t_thu_xd_theo_n_vu_data!V22</f>
        <v>0</v>
      </c>
      <c r="Q21" s="18">
        <f>t_thu_xd_theo_n_vu_data!W22</f>
        <v>0</v>
      </c>
      <c r="R21" s="18">
        <f>t_thu_xd_theo_n_vu_data!X22</f>
        <v>0</v>
      </c>
      <c r="S21" s="18">
        <f>t_thu_xd_theo_n_vu_data!Y22</f>
        <v>0</v>
      </c>
      <c r="T21" s="18">
        <f>t_thu_xd_theo_n_vu_data!Z22</f>
        <v>0</v>
      </c>
      <c r="U21" s="104"/>
      <c r="V21" s="110"/>
      <c r="W21" s="44"/>
      <c r="X21" s="44"/>
      <c r="Y21" s="44"/>
    </row>
    <row r="22" spans="1:25" x14ac:dyDescent="0.25">
      <c r="A22" s="44"/>
      <c r="B22" s="118" t="s">
        <v>137</v>
      </c>
      <c r="C22" s="18" t="str">
        <f>t_thu_xd_theo_n_vu_data!I23</f>
        <v>C.gia bay</v>
      </c>
      <c r="D22" s="18">
        <f>t_thu_xd_theo_n_vu_data!J23</f>
        <v>0</v>
      </c>
      <c r="E22" s="18">
        <f>t_thu_xd_theo_n_vu_data!K23</f>
        <v>0</v>
      </c>
      <c r="F22" s="18">
        <f>t_thu_xd_theo_n_vu_data!L23</f>
        <v>545345</v>
      </c>
      <c r="G22" s="18">
        <f>t_thu_xd_theo_n_vu_data!M23</f>
        <v>545345</v>
      </c>
      <c r="H22" s="18">
        <f>t_thu_xd_theo_n_vu_data!N23</f>
        <v>0</v>
      </c>
      <c r="I22" s="18" t="str">
        <f>TEXT(t_thu_xd_theo_n_vu_data!O23/(24*60*60),"[h]:mm")</f>
        <v>0:00</v>
      </c>
      <c r="J22" s="18">
        <f>t_thu_xd_theo_n_vu_data!P23</f>
        <v>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>
        <f>t_thu_xd_theo_n_vu_data!S23</f>
        <v>0</v>
      </c>
      <c r="N22" s="18">
        <f>t_thu_xd_theo_n_vu_data!T23</f>
        <v>0</v>
      </c>
      <c r="O22" s="18">
        <f>t_thu_xd_theo_n_vu_data!U23</f>
        <v>0</v>
      </c>
      <c r="P22" s="18">
        <f>t_thu_xd_theo_n_vu_data!V23</f>
        <v>0</v>
      </c>
      <c r="Q22" s="18">
        <f>t_thu_xd_theo_n_vu_data!W23</f>
        <v>0</v>
      </c>
      <c r="R22" s="18">
        <f>t_thu_xd_theo_n_vu_data!X23</f>
        <v>0</v>
      </c>
      <c r="S22" s="18">
        <f>t_thu_xd_theo_n_vu_data!Y23</f>
        <v>0</v>
      </c>
      <c r="T22" s="18">
        <f>t_thu_xd_theo_n_vu_data!Z23</f>
        <v>0</v>
      </c>
      <c r="U22" s="104"/>
      <c r="V22" s="110"/>
      <c r="W22" s="44"/>
      <c r="X22" s="44"/>
      <c r="Y22" s="44"/>
    </row>
    <row r="23" spans="1:25" x14ac:dyDescent="0.25">
      <c r="A23" s="44"/>
      <c r="B23" s="118">
        <v>4</v>
      </c>
      <c r="C23" s="18" t="str">
        <f>t_thu_xd_theo_n_vu_data!I24</f>
        <v>Khai thác thông tin</v>
      </c>
      <c r="D23" s="18">
        <f>t_thu_xd_theo_n_vu_data!J24</f>
        <v>12323</v>
      </c>
      <c r="E23" s="18">
        <f>t_thu_xd_theo_n_vu_data!K24</f>
        <v>12323</v>
      </c>
      <c r="F23" s="18">
        <f>t_thu_xd_theo_n_vu_data!L24</f>
        <v>0</v>
      </c>
      <c r="G23" s="18">
        <f>t_thu_xd_theo_n_vu_data!M24</f>
        <v>24646</v>
      </c>
      <c r="H23" s="18">
        <f>t_thu_xd_theo_n_vu_data!N24</f>
        <v>0</v>
      </c>
      <c r="I23" s="18" t="str">
        <f>TEXT(t_thu_xd_theo_n_vu_data!O24/(24*60*60),"[h]:mm")</f>
        <v>0:00</v>
      </c>
      <c r="J23" s="18">
        <f>t_thu_xd_theo_n_vu_data!P24</f>
        <v>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>
        <f>t_thu_xd_theo_n_vu_data!S24</f>
        <v>0</v>
      </c>
      <c r="N23" s="18">
        <f>t_thu_xd_theo_n_vu_data!T24</f>
        <v>0</v>
      </c>
      <c r="O23" s="18">
        <f>t_thu_xd_theo_n_vu_data!U24</f>
        <v>0</v>
      </c>
      <c r="P23" s="18">
        <f>t_thu_xd_theo_n_vu_data!V24</f>
        <v>0</v>
      </c>
      <c r="Q23" s="18">
        <f>t_thu_xd_theo_n_vu_data!W24</f>
        <v>0</v>
      </c>
      <c r="R23" s="18">
        <f>t_thu_xd_theo_n_vu_data!X24</f>
        <v>0</v>
      </c>
      <c r="S23" s="18">
        <f>t_thu_xd_theo_n_vu_data!Y24</f>
        <v>0</v>
      </c>
      <c r="T23" s="18">
        <f>t_thu_xd_theo_n_vu_data!Z24</f>
        <v>0</v>
      </c>
      <c r="U23" s="104"/>
      <c r="V23" s="110"/>
      <c r="W23" s="44"/>
      <c r="X23" s="44"/>
      <c r="Y23" s="44"/>
    </row>
    <row r="24" spans="1:25" hidden="1" x14ac:dyDescent="0.25">
      <c r="A24" s="44"/>
      <c r="B24" s="118">
        <v>4</v>
      </c>
      <c r="C24" s="18" t="str">
        <f>t_thu_xd_theo_n_vu_data!I25</f>
        <v>Khai thác thông tin</v>
      </c>
      <c r="D24" s="18">
        <f>t_thu_xd_theo_n_vu_data!J25</f>
        <v>12323</v>
      </c>
      <c r="E24" s="18">
        <f>t_thu_xd_theo_n_vu_data!K25</f>
        <v>12323</v>
      </c>
      <c r="F24" s="18">
        <f>t_thu_xd_theo_n_vu_data!L25</f>
        <v>0</v>
      </c>
      <c r="G24" s="18">
        <f>t_thu_xd_theo_n_vu_data!M25</f>
        <v>24646</v>
      </c>
      <c r="H24" s="18">
        <f>t_thu_xd_theo_n_vu_data!N25</f>
        <v>0</v>
      </c>
      <c r="I24" s="18" t="str">
        <f>TEXT(t_thu_xd_theo_n_vu_data!O25/(24*60*60),"[h]:mm")</f>
        <v>0:00</v>
      </c>
      <c r="J24" s="18">
        <f>t_thu_xd_theo_n_vu_data!P25</f>
        <v>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>
        <f>t_thu_xd_theo_n_vu_data!S25</f>
        <v>0</v>
      </c>
      <c r="N24" s="18">
        <f>t_thu_xd_theo_n_vu_data!T25</f>
        <v>0</v>
      </c>
      <c r="O24" s="18">
        <f>t_thu_xd_theo_n_vu_data!U25</f>
        <v>0</v>
      </c>
      <c r="P24" s="18">
        <f>t_thu_xd_theo_n_vu_data!V25</f>
        <v>0</v>
      </c>
      <c r="Q24" s="18">
        <f>t_thu_xd_theo_n_vu_data!W25</f>
        <v>0</v>
      </c>
      <c r="R24" s="18">
        <f>t_thu_xd_theo_n_vu_data!X25</f>
        <v>0</v>
      </c>
      <c r="S24" s="18">
        <f>t_thu_xd_theo_n_vu_data!Y25</f>
        <v>0</v>
      </c>
      <c r="T24" s="18">
        <f>t_thu_xd_theo_n_vu_data!Z25</f>
        <v>0</v>
      </c>
      <c r="U24" s="104"/>
      <c r="V24" s="110"/>
      <c r="W24" s="44"/>
      <c r="X24" s="44"/>
      <c r="Y24" s="44"/>
    </row>
    <row r="25" spans="1:25" x14ac:dyDescent="0.25">
      <c r="A25" s="44"/>
      <c r="B25" s="118">
        <v>5</v>
      </c>
      <c r="C25" s="18" t="str">
        <f>t_thu_xd_theo_n_vu_data!I26</f>
        <v>Cơ yếu</v>
      </c>
      <c r="D25" s="18">
        <f>t_thu_xd_theo_n_vu_data!J26</f>
        <v>555</v>
      </c>
      <c r="E25" s="18">
        <f>t_thu_xd_theo_n_vu_data!K26</f>
        <v>555</v>
      </c>
      <c r="F25" s="18">
        <f>t_thu_xd_theo_n_vu_data!L26</f>
        <v>0</v>
      </c>
      <c r="G25" s="18">
        <f>t_thu_xd_theo_n_vu_data!M26</f>
        <v>1110</v>
      </c>
      <c r="H25" s="18">
        <f>t_thu_xd_theo_n_vu_data!N26</f>
        <v>0</v>
      </c>
      <c r="I25" s="18" t="str">
        <f>TEXT(t_thu_xd_theo_n_vu_data!O26/(24*60*60),"[h]:mm")</f>
        <v>0:00</v>
      </c>
      <c r="J25" s="18">
        <f>t_thu_xd_theo_n_vu_data!P26</f>
        <v>0</v>
      </c>
      <c r="K25" s="18" t="str">
        <f>TEXT(t_thu_xd_theo_n_vu_data!Q26/(24*60*60),"[h]:mm")</f>
        <v>0:00</v>
      </c>
      <c r="L25" s="18" t="str">
        <f>TEXT(t_thu_xd_theo_n_vu_data!R26/(24*60*60),"[h]:mm")</f>
        <v>0:00</v>
      </c>
      <c r="M25" s="18">
        <f>t_thu_xd_theo_n_vu_data!S26</f>
        <v>0</v>
      </c>
      <c r="N25" s="18">
        <f>t_thu_xd_theo_n_vu_data!T26</f>
        <v>0</v>
      </c>
      <c r="O25" s="18">
        <f>t_thu_xd_theo_n_vu_data!U26</f>
        <v>0</v>
      </c>
      <c r="P25" s="18">
        <f>t_thu_xd_theo_n_vu_data!V26</f>
        <v>0</v>
      </c>
      <c r="Q25" s="18">
        <f>t_thu_xd_theo_n_vu_data!W26</f>
        <v>0</v>
      </c>
      <c r="R25" s="18">
        <f>t_thu_xd_theo_n_vu_data!X26</f>
        <v>0</v>
      </c>
      <c r="S25" s="18">
        <f>t_thu_xd_theo_n_vu_data!Y26</f>
        <v>0</v>
      </c>
      <c r="T25" s="18">
        <f>t_thu_xd_theo_n_vu_data!Z26</f>
        <v>0</v>
      </c>
      <c r="U25" s="104"/>
      <c r="V25" s="110"/>
      <c r="W25" s="44"/>
      <c r="X25" s="44"/>
      <c r="Y25" s="44"/>
    </row>
    <row r="26" spans="1:25" hidden="1" x14ac:dyDescent="0.25">
      <c r="A26" s="44"/>
      <c r="B26" s="118">
        <v>5</v>
      </c>
      <c r="C26" s="18" t="str">
        <f>t_thu_xd_theo_n_vu_data!I27</f>
        <v>Cơ yếu</v>
      </c>
      <c r="D26" s="18">
        <f>t_thu_xd_theo_n_vu_data!J27</f>
        <v>555</v>
      </c>
      <c r="E26" s="18">
        <f>t_thu_xd_theo_n_vu_data!K27</f>
        <v>555</v>
      </c>
      <c r="F26" s="18">
        <f>t_thu_xd_theo_n_vu_data!L27</f>
        <v>0</v>
      </c>
      <c r="G26" s="18">
        <f>t_thu_xd_theo_n_vu_data!M27</f>
        <v>1110</v>
      </c>
      <c r="H26" s="18">
        <f>t_thu_xd_theo_n_vu_data!N27</f>
        <v>0</v>
      </c>
      <c r="I26" s="18" t="str">
        <f>TEXT(t_thu_xd_theo_n_vu_data!O27/(24*60*60),"[h]:mm")</f>
        <v>0:00</v>
      </c>
      <c r="J26" s="18">
        <f>t_thu_xd_theo_n_vu_data!P27</f>
        <v>0</v>
      </c>
      <c r="K26" s="18" t="str">
        <f>TEXT(t_thu_xd_theo_n_vu_data!Q27/(24*60*60),"[h]:mm")</f>
        <v>0:00</v>
      </c>
      <c r="L26" s="18" t="str">
        <f>TEXT(t_thu_xd_theo_n_vu_data!R27/(24*60*60),"[h]:mm")</f>
        <v>0:00</v>
      </c>
      <c r="M26" s="18">
        <f>t_thu_xd_theo_n_vu_data!S27</f>
        <v>0</v>
      </c>
      <c r="N26" s="18">
        <f>t_thu_xd_theo_n_vu_data!T27</f>
        <v>0</v>
      </c>
      <c r="O26" s="18">
        <f>t_thu_xd_theo_n_vu_data!U27</f>
        <v>0</v>
      </c>
      <c r="P26" s="18">
        <f>t_thu_xd_theo_n_vu_data!V27</f>
        <v>0</v>
      </c>
      <c r="Q26" s="18">
        <f>t_thu_xd_theo_n_vu_data!W27</f>
        <v>0</v>
      </c>
      <c r="R26" s="18">
        <f>t_thu_xd_theo_n_vu_data!X27</f>
        <v>0</v>
      </c>
      <c r="S26" s="18">
        <f>t_thu_xd_theo_n_vu_data!Y27</f>
        <v>0</v>
      </c>
      <c r="T26" s="18">
        <f>t_thu_xd_theo_n_vu_data!Z27</f>
        <v>0</v>
      </c>
      <c r="U26" s="104"/>
      <c r="V26" s="110"/>
      <c r="W26" s="44"/>
      <c r="X26" s="44"/>
      <c r="Y26" s="44"/>
    </row>
    <row r="27" spans="1:25" x14ac:dyDescent="0.25">
      <c r="A27" s="44"/>
      <c r="B27" s="118">
        <v>6</v>
      </c>
      <c r="C27" s="18" t="str">
        <f>t_thu_xd_theo_n_vu_data!I28</f>
        <v>HL nhà trường</v>
      </c>
      <c r="D27" s="18">
        <f>t_thu_xd_theo_n_vu_data!J28</f>
        <v>753</v>
      </c>
      <c r="E27" s="18">
        <f>t_thu_xd_theo_n_vu_data!K28</f>
        <v>752</v>
      </c>
      <c r="F27" s="18">
        <f>t_thu_xd_theo_n_vu_data!L28</f>
        <v>0</v>
      </c>
      <c r="G27" s="18">
        <f>t_thu_xd_theo_n_vu_data!M28</f>
        <v>1505</v>
      </c>
      <c r="H27" s="18">
        <f>t_thu_xd_theo_n_vu_data!N28</f>
        <v>0</v>
      </c>
      <c r="I27" s="18" t="str">
        <f>TEXT(t_thu_xd_theo_n_vu_data!O28/(24*60*60),"[h]:mm")</f>
        <v>0:00</v>
      </c>
      <c r="J27" s="18">
        <f>t_thu_xd_theo_n_vu_data!P28</f>
        <v>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>
        <f>t_thu_xd_theo_n_vu_data!S28</f>
        <v>0</v>
      </c>
      <c r="N27" s="18">
        <f>t_thu_xd_theo_n_vu_data!T28</f>
        <v>0</v>
      </c>
      <c r="O27" s="18">
        <f>t_thu_xd_theo_n_vu_data!U28</f>
        <v>0</v>
      </c>
      <c r="P27" s="18">
        <f>t_thu_xd_theo_n_vu_data!V28</f>
        <v>0</v>
      </c>
      <c r="Q27" s="18">
        <f>t_thu_xd_theo_n_vu_data!W28</f>
        <v>0</v>
      </c>
      <c r="R27" s="18">
        <f>t_thu_xd_theo_n_vu_data!X28</f>
        <v>0</v>
      </c>
      <c r="S27" s="18">
        <f>t_thu_xd_theo_n_vu_data!Y28</f>
        <v>0</v>
      </c>
      <c r="T27" s="18">
        <f>t_thu_xd_theo_n_vu_data!Z28</f>
        <v>0</v>
      </c>
      <c r="U27" s="104"/>
      <c r="V27" s="110"/>
      <c r="W27" s="44"/>
      <c r="X27" s="44"/>
      <c r="Y27" s="44"/>
    </row>
    <row r="28" spans="1:25" hidden="1" x14ac:dyDescent="0.25">
      <c r="A28" s="44"/>
      <c r="B28" s="118">
        <v>6</v>
      </c>
      <c r="C28" s="18" t="str">
        <f>t_thu_xd_theo_n_vu_data!I29</f>
        <v>HL nhà trường</v>
      </c>
      <c r="D28" s="18">
        <f>t_thu_xd_theo_n_vu_data!J29</f>
        <v>753</v>
      </c>
      <c r="E28" s="18">
        <f>t_thu_xd_theo_n_vu_data!K29</f>
        <v>752</v>
      </c>
      <c r="F28" s="18">
        <f>t_thu_xd_theo_n_vu_data!L29</f>
        <v>0</v>
      </c>
      <c r="G28" s="18">
        <f>t_thu_xd_theo_n_vu_data!M29</f>
        <v>1505</v>
      </c>
      <c r="H28" s="18">
        <f>t_thu_xd_theo_n_vu_data!N29</f>
        <v>0</v>
      </c>
      <c r="I28" s="18" t="str">
        <f>TEXT(t_thu_xd_theo_n_vu_data!O29/(24*60*60),"[h]:mm")</f>
        <v>0:00</v>
      </c>
      <c r="J28" s="18">
        <f>t_thu_xd_theo_n_vu_data!P29</f>
        <v>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>
        <f>t_thu_xd_theo_n_vu_data!S29</f>
        <v>0</v>
      </c>
      <c r="N28" s="18">
        <f>t_thu_xd_theo_n_vu_data!T29</f>
        <v>0</v>
      </c>
      <c r="O28" s="18">
        <f>t_thu_xd_theo_n_vu_data!U29</f>
        <v>0</v>
      </c>
      <c r="P28" s="18">
        <f>t_thu_xd_theo_n_vu_data!V29</f>
        <v>0</v>
      </c>
      <c r="Q28" s="18">
        <f>t_thu_xd_theo_n_vu_data!W29</f>
        <v>0</v>
      </c>
      <c r="R28" s="18">
        <f>t_thu_xd_theo_n_vu_data!X29</f>
        <v>0</v>
      </c>
      <c r="S28" s="18">
        <f>t_thu_xd_theo_n_vu_data!Y29</f>
        <v>0</v>
      </c>
      <c r="T28" s="18">
        <f>t_thu_xd_theo_n_vu_data!Z29</f>
        <v>0</v>
      </c>
      <c r="U28" s="104"/>
      <c r="V28" s="110"/>
      <c r="W28" s="44"/>
      <c r="X28" s="44"/>
      <c r="Y28" s="44"/>
    </row>
    <row r="29" spans="1:25" x14ac:dyDescent="0.25">
      <c r="A29" s="44"/>
      <c r="B29" s="118">
        <v>7</v>
      </c>
      <c r="C29" s="18" t="str">
        <f>t_thu_xd_theo_n_vu_data!I30</f>
        <v>Tác chiến điện tử</v>
      </c>
      <c r="D29" s="18">
        <f>t_thu_xd_theo_n_vu_data!J30</f>
        <v>154888</v>
      </c>
      <c r="E29" s="18">
        <f>t_thu_xd_theo_n_vu_data!K30</f>
        <v>244870</v>
      </c>
      <c r="F29" s="18">
        <f>t_thu_xd_theo_n_vu_data!L30</f>
        <v>0</v>
      </c>
      <c r="G29" s="18">
        <f>t_thu_xd_theo_n_vu_data!M30</f>
        <v>399758</v>
      </c>
      <c r="H29" s="18">
        <f>t_thu_xd_theo_n_vu_data!N30</f>
        <v>0</v>
      </c>
      <c r="I29" s="18" t="str">
        <f>TEXT(t_thu_xd_theo_n_vu_data!O30/(24*60*60),"[h]:mm")</f>
        <v>0:00</v>
      </c>
      <c r="J29" s="18">
        <f>t_thu_xd_theo_n_vu_data!P30</f>
        <v>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>
        <f>t_thu_xd_theo_n_vu_data!S30</f>
        <v>0</v>
      </c>
      <c r="N29" s="18">
        <f>t_thu_xd_theo_n_vu_data!T30</f>
        <v>0</v>
      </c>
      <c r="O29" s="18">
        <f>t_thu_xd_theo_n_vu_data!U30</f>
        <v>0</v>
      </c>
      <c r="P29" s="18">
        <f>t_thu_xd_theo_n_vu_data!V30</f>
        <v>0</v>
      </c>
      <c r="Q29" s="18">
        <f>t_thu_xd_theo_n_vu_data!W30</f>
        <v>0</v>
      </c>
      <c r="R29" s="18">
        <f>t_thu_xd_theo_n_vu_data!X30</f>
        <v>0</v>
      </c>
      <c r="S29" s="18">
        <f>t_thu_xd_theo_n_vu_data!Y30</f>
        <v>0</v>
      </c>
      <c r="T29" s="18">
        <f>t_thu_xd_theo_n_vu_data!Z30</f>
        <v>0</v>
      </c>
      <c r="U29" s="104"/>
      <c r="V29" s="110"/>
      <c r="W29" s="44"/>
      <c r="X29" s="44"/>
      <c r="Y29" s="44"/>
    </row>
    <row r="30" spans="1:25" hidden="1" x14ac:dyDescent="0.25">
      <c r="A30" s="44"/>
      <c r="B30" s="118">
        <v>7</v>
      </c>
      <c r="C30" s="18" t="str">
        <f>t_thu_xd_theo_n_vu_data!I31</f>
        <v>Tác chiến điện tử</v>
      </c>
      <c r="D30" s="18">
        <f>t_thu_xd_theo_n_vu_data!J31</f>
        <v>154888</v>
      </c>
      <c r="E30" s="18">
        <f>t_thu_xd_theo_n_vu_data!K31</f>
        <v>244870</v>
      </c>
      <c r="F30" s="18">
        <f>t_thu_xd_theo_n_vu_data!L31</f>
        <v>0</v>
      </c>
      <c r="G30" s="18">
        <f>t_thu_xd_theo_n_vu_data!M31</f>
        <v>399758</v>
      </c>
      <c r="H30" s="18">
        <f>t_thu_xd_theo_n_vu_data!N31</f>
        <v>0</v>
      </c>
      <c r="I30" s="18" t="str">
        <f>TEXT(t_thu_xd_theo_n_vu_data!O31/(24*60*60),"[h]:mm")</f>
        <v>0:00</v>
      </c>
      <c r="J30" s="18">
        <f>t_thu_xd_theo_n_vu_data!P31</f>
        <v>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>
        <f>t_thu_xd_theo_n_vu_data!S31</f>
        <v>0</v>
      </c>
      <c r="N30" s="18">
        <f>t_thu_xd_theo_n_vu_data!T31</f>
        <v>0</v>
      </c>
      <c r="O30" s="18">
        <f>t_thu_xd_theo_n_vu_data!U31</f>
        <v>0</v>
      </c>
      <c r="P30" s="18">
        <f>t_thu_xd_theo_n_vu_data!V31</f>
        <v>0</v>
      </c>
      <c r="Q30" s="18">
        <f>t_thu_xd_theo_n_vu_data!W31</f>
        <v>0</v>
      </c>
      <c r="R30" s="18">
        <f>t_thu_xd_theo_n_vu_data!X31</f>
        <v>0</v>
      </c>
      <c r="S30" s="18">
        <f>t_thu_xd_theo_n_vu_data!Y31</f>
        <v>0</v>
      </c>
      <c r="T30" s="18">
        <f>t_thu_xd_theo_n_vu_data!Z31</f>
        <v>0</v>
      </c>
      <c r="U30" s="104"/>
      <c r="V30" s="110"/>
      <c r="W30" s="44"/>
      <c r="X30" s="44"/>
      <c r="Y30" s="44"/>
    </row>
    <row r="31" spans="1:25" x14ac:dyDescent="0.25">
      <c r="A31" s="44"/>
      <c r="B31" s="118">
        <v>8</v>
      </c>
      <c r="C31" s="18" t="str">
        <f>t_thu_xd_theo_n_vu_data!I32</f>
        <v>Công nghệ thông tin</v>
      </c>
      <c r="D31" s="18">
        <f>t_thu_xd_theo_n_vu_data!J32</f>
        <v>2618</v>
      </c>
      <c r="E31" s="18">
        <f>t_thu_xd_theo_n_vu_data!K32</f>
        <v>2081</v>
      </c>
      <c r="F31" s="18">
        <f>t_thu_xd_theo_n_vu_data!L32</f>
        <v>0</v>
      </c>
      <c r="G31" s="18">
        <f>t_thu_xd_theo_n_vu_data!M32</f>
        <v>4699</v>
      </c>
      <c r="H31" s="18">
        <f>t_thu_xd_theo_n_vu_data!N32</f>
        <v>0</v>
      </c>
      <c r="I31" s="18" t="str">
        <f>TEXT(t_thu_xd_theo_n_vu_data!O32/(24*60*60),"[h]:mm")</f>
        <v>0:00</v>
      </c>
      <c r="J31" s="18">
        <f>t_thu_xd_theo_n_vu_data!P32</f>
        <v>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>
        <f>t_thu_xd_theo_n_vu_data!S32</f>
        <v>0</v>
      </c>
      <c r="N31" s="18">
        <f>t_thu_xd_theo_n_vu_data!T32</f>
        <v>0</v>
      </c>
      <c r="O31" s="18">
        <f>t_thu_xd_theo_n_vu_data!U32</f>
        <v>0</v>
      </c>
      <c r="P31" s="18">
        <f>t_thu_xd_theo_n_vu_data!V32</f>
        <v>0</v>
      </c>
      <c r="Q31" s="18">
        <f>t_thu_xd_theo_n_vu_data!W32</f>
        <v>0</v>
      </c>
      <c r="R31" s="18">
        <f>t_thu_xd_theo_n_vu_data!X32</f>
        <v>0</v>
      </c>
      <c r="S31" s="18">
        <f>t_thu_xd_theo_n_vu_data!Y32</f>
        <v>0</v>
      </c>
      <c r="T31" s="18">
        <f>t_thu_xd_theo_n_vu_data!Z32</f>
        <v>0</v>
      </c>
      <c r="U31" s="104"/>
      <c r="V31" s="110"/>
      <c r="W31" s="44"/>
      <c r="X31" s="44"/>
      <c r="Y31" s="44"/>
    </row>
    <row r="32" spans="1:25" hidden="1" x14ac:dyDescent="0.25">
      <c r="A32" s="44"/>
      <c r="B32" s="118">
        <v>8</v>
      </c>
      <c r="C32" s="18" t="str">
        <f>t_thu_xd_theo_n_vu_data!I33</f>
        <v>Công nghệ thông tin</v>
      </c>
      <c r="D32" s="18">
        <f>t_thu_xd_theo_n_vu_data!J33</f>
        <v>2618</v>
      </c>
      <c r="E32" s="18">
        <f>t_thu_xd_theo_n_vu_data!K33</f>
        <v>2081</v>
      </c>
      <c r="F32" s="18">
        <f>t_thu_xd_theo_n_vu_data!L33</f>
        <v>0</v>
      </c>
      <c r="G32" s="18">
        <f>t_thu_xd_theo_n_vu_data!M33</f>
        <v>4699</v>
      </c>
      <c r="H32" s="18">
        <f>t_thu_xd_theo_n_vu_data!N33</f>
        <v>0</v>
      </c>
      <c r="I32" s="18" t="str">
        <f>TEXT(t_thu_xd_theo_n_vu_data!O33/(24*60*60),"[h]:mm")</f>
        <v>0:00</v>
      </c>
      <c r="J32" s="18">
        <f>t_thu_xd_theo_n_vu_data!P33</f>
        <v>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>
        <f>t_thu_xd_theo_n_vu_data!S33</f>
        <v>0</v>
      </c>
      <c r="N32" s="18">
        <f>t_thu_xd_theo_n_vu_data!T33</f>
        <v>0</v>
      </c>
      <c r="O32" s="18">
        <f>t_thu_xd_theo_n_vu_data!U33</f>
        <v>0</v>
      </c>
      <c r="P32" s="18">
        <f>t_thu_xd_theo_n_vu_data!V33</f>
        <v>0</v>
      </c>
      <c r="Q32" s="18">
        <f>t_thu_xd_theo_n_vu_data!W33</f>
        <v>0</v>
      </c>
      <c r="R32" s="18">
        <f>t_thu_xd_theo_n_vu_data!X33</f>
        <v>0</v>
      </c>
      <c r="S32" s="18">
        <f>t_thu_xd_theo_n_vu_data!Y33</f>
        <v>0</v>
      </c>
      <c r="T32" s="18">
        <f>t_thu_xd_theo_n_vu_data!Z33</f>
        <v>0</v>
      </c>
      <c r="U32" s="104"/>
      <c r="V32" s="110"/>
      <c r="W32" s="44"/>
      <c r="X32" s="44"/>
      <c r="Y32" s="44"/>
    </row>
    <row r="33" spans="1:27" x14ac:dyDescent="0.25">
      <c r="A33" s="44"/>
      <c r="B33" s="118">
        <v>9</v>
      </c>
      <c r="C33" s="18" t="str">
        <f>t_thu_xd_theo_n_vu_data!I34</f>
        <v>Tổn thất</v>
      </c>
      <c r="D33" s="18">
        <f>t_thu_xd_theo_n_vu_data!J34</f>
        <v>500</v>
      </c>
      <c r="E33" s="18">
        <f>t_thu_xd_theo_n_vu_data!K34</f>
        <v>123</v>
      </c>
      <c r="F33" s="18">
        <f>t_thu_xd_theo_n_vu_data!L34</f>
        <v>0</v>
      </c>
      <c r="G33" s="18">
        <f>t_thu_xd_theo_n_vu_data!M34</f>
        <v>623</v>
      </c>
      <c r="H33" s="18">
        <f>t_thu_xd_theo_n_vu_data!N34</f>
        <v>0</v>
      </c>
      <c r="I33" s="18" t="str">
        <f>TEXT(t_thu_xd_theo_n_vu_data!O34/(24*60*60),"[h]:mm")</f>
        <v>0:00</v>
      </c>
      <c r="J33" s="18">
        <f>t_thu_xd_theo_n_vu_data!P34</f>
        <v>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>
        <f>t_thu_xd_theo_n_vu_data!S34</f>
        <v>0</v>
      </c>
      <c r="N33" s="18">
        <f>t_thu_xd_theo_n_vu_data!T34</f>
        <v>0</v>
      </c>
      <c r="O33" s="18">
        <f>t_thu_xd_theo_n_vu_data!U34</f>
        <v>0</v>
      </c>
      <c r="P33" s="18">
        <f>t_thu_xd_theo_n_vu_data!V34</f>
        <v>0</v>
      </c>
      <c r="Q33" s="18">
        <f>t_thu_xd_theo_n_vu_data!W34</f>
        <v>0</v>
      </c>
      <c r="R33" s="18">
        <f>t_thu_xd_theo_n_vu_data!X34</f>
        <v>0</v>
      </c>
      <c r="S33" s="18">
        <f>t_thu_xd_theo_n_vu_data!Y34</f>
        <v>0</v>
      </c>
      <c r="T33" s="18">
        <f>t_thu_xd_theo_n_vu_data!Z34</f>
        <v>0</v>
      </c>
      <c r="U33" s="104"/>
      <c r="V33" s="110"/>
      <c r="W33" s="44"/>
      <c r="X33" s="44"/>
      <c r="Y33" s="44"/>
    </row>
    <row r="34" spans="1:27" hidden="1" x14ac:dyDescent="0.25">
      <c r="A34" s="44"/>
      <c r="B34" s="118">
        <v>9</v>
      </c>
      <c r="C34" s="18" t="str">
        <f>t_thu_xd_theo_n_vu_data!I35</f>
        <v>Tổn thất</v>
      </c>
      <c r="D34" s="18">
        <f>t_thu_xd_theo_n_vu_data!J35</f>
        <v>500</v>
      </c>
      <c r="E34" s="18">
        <f>t_thu_xd_theo_n_vu_data!K35</f>
        <v>123</v>
      </c>
      <c r="F34" s="18">
        <f>t_thu_xd_theo_n_vu_data!L35</f>
        <v>0</v>
      </c>
      <c r="G34" s="18">
        <f>t_thu_xd_theo_n_vu_data!M35</f>
        <v>623</v>
      </c>
      <c r="H34" s="18">
        <f>t_thu_xd_theo_n_vu_data!N35</f>
        <v>0</v>
      </c>
      <c r="I34" s="18" t="str">
        <f>TEXT(t_thu_xd_theo_n_vu_data!O35/(24*60*60),"[h]:mm")</f>
        <v>0:00</v>
      </c>
      <c r="J34" s="18">
        <f>t_thu_xd_theo_n_vu_data!P35</f>
        <v>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>
        <f>t_thu_xd_theo_n_vu_data!S35</f>
        <v>0</v>
      </c>
      <c r="N34" s="18">
        <f>t_thu_xd_theo_n_vu_data!T35</f>
        <v>0</v>
      </c>
      <c r="O34" s="18">
        <f>t_thu_xd_theo_n_vu_data!U35</f>
        <v>0</v>
      </c>
      <c r="P34" s="18">
        <f>t_thu_xd_theo_n_vu_data!V35</f>
        <v>0</v>
      </c>
      <c r="Q34" s="18">
        <f>t_thu_xd_theo_n_vu_data!W35</f>
        <v>0</v>
      </c>
      <c r="R34" s="18">
        <f>t_thu_xd_theo_n_vu_data!X35</f>
        <v>0</v>
      </c>
      <c r="S34" s="18">
        <f>t_thu_xd_theo_n_vu_data!Y35</f>
        <v>0</v>
      </c>
      <c r="T34" s="18">
        <f>t_thu_xd_theo_n_vu_data!Z35</f>
        <v>0</v>
      </c>
      <c r="U34" s="104"/>
      <c r="V34" s="110"/>
      <c r="W34" s="44"/>
      <c r="X34" s="44"/>
      <c r="Y34" s="44"/>
    </row>
    <row r="35" spans="1:27" x14ac:dyDescent="0.25">
      <c r="A35" s="44"/>
      <c r="B35" s="118">
        <v>10</v>
      </c>
      <c r="C35" s="18" t="str">
        <f>t_thu_xd_theo_n_vu_data!I36</f>
        <v>Công tác Quân báo</v>
      </c>
      <c r="D35" s="18">
        <f>t_thu_xd_theo_n_vu_data!J36</f>
        <v>10000</v>
      </c>
      <c r="E35" s="18">
        <f>t_thu_xd_theo_n_vu_data!K36</f>
        <v>10500</v>
      </c>
      <c r="F35" s="18">
        <f>t_thu_xd_theo_n_vu_data!L36</f>
        <v>0</v>
      </c>
      <c r="G35" s="18">
        <f>t_thu_xd_theo_n_vu_data!M36</f>
        <v>20500</v>
      </c>
      <c r="H35" s="18">
        <f>t_thu_xd_theo_n_vu_data!N36</f>
        <v>0</v>
      </c>
      <c r="I35" s="18" t="str">
        <f>TEXT(t_thu_xd_theo_n_vu_data!O36/(24*60*60),"[h]:mm")</f>
        <v>0:00</v>
      </c>
      <c r="J35" s="18">
        <f>t_thu_xd_theo_n_vu_data!P36</f>
        <v>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>
        <f>t_thu_xd_theo_n_vu_data!S36</f>
        <v>0</v>
      </c>
      <c r="N35" s="18">
        <f>t_thu_xd_theo_n_vu_data!T36</f>
        <v>0</v>
      </c>
      <c r="O35" s="18">
        <f>t_thu_xd_theo_n_vu_data!U36</f>
        <v>0</v>
      </c>
      <c r="P35" s="18">
        <f>t_thu_xd_theo_n_vu_data!V36</f>
        <v>0</v>
      </c>
      <c r="Q35" s="18">
        <f>t_thu_xd_theo_n_vu_data!W36</f>
        <v>0</v>
      </c>
      <c r="R35" s="18">
        <f>t_thu_xd_theo_n_vu_data!X36</f>
        <v>0</v>
      </c>
      <c r="S35" s="18">
        <f>t_thu_xd_theo_n_vu_data!Y36</f>
        <v>0</v>
      </c>
      <c r="T35" s="18">
        <f>t_thu_xd_theo_n_vu_data!Z36</f>
        <v>0</v>
      </c>
      <c r="U35" s="104"/>
      <c r="V35" s="110"/>
      <c r="W35" s="44"/>
      <c r="X35" s="44"/>
      <c r="Y35" s="44"/>
    </row>
    <row r="36" spans="1:27" hidden="1" x14ac:dyDescent="0.25">
      <c r="A36" s="44"/>
      <c r="B36" s="118">
        <v>10</v>
      </c>
      <c r="C36" s="18" t="str">
        <f>t_thu_xd_theo_n_vu_data!I37</f>
        <v>Công tác Quân báo</v>
      </c>
      <c r="D36" s="18">
        <f>t_thu_xd_theo_n_vu_data!J37</f>
        <v>10000</v>
      </c>
      <c r="E36" s="18">
        <f>t_thu_xd_theo_n_vu_data!K37</f>
        <v>10500</v>
      </c>
      <c r="F36" s="18">
        <f>t_thu_xd_theo_n_vu_data!L37</f>
        <v>0</v>
      </c>
      <c r="G36" s="18">
        <f>t_thu_xd_theo_n_vu_data!M37</f>
        <v>20500</v>
      </c>
      <c r="H36" s="18">
        <f>t_thu_xd_theo_n_vu_data!N37</f>
        <v>0</v>
      </c>
      <c r="I36" s="18" t="str">
        <f>TEXT(t_thu_xd_theo_n_vu_data!O37/(24*60*60),"[h]:mm")</f>
        <v>0:00</v>
      </c>
      <c r="J36" s="18">
        <f>t_thu_xd_theo_n_vu_data!P37</f>
        <v>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>
        <f>t_thu_xd_theo_n_vu_data!S37</f>
        <v>0</v>
      </c>
      <c r="N36" s="18">
        <f>t_thu_xd_theo_n_vu_data!T37</f>
        <v>0</v>
      </c>
      <c r="O36" s="18">
        <f>t_thu_xd_theo_n_vu_data!U37</f>
        <v>0</v>
      </c>
      <c r="P36" s="18">
        <f>t_thu_xd_theo_n_vu_data!V37</f>
        <v>0</v>
      </c>
      <c r="Q36" s="18">
        <f>t_thu_xd_theo_n_vu_data!W37</f>
        <v>0</v>
      </c>
      <c r="R36" s="18">
        <f>t_thu_xd_theo_n_vu_data!X37</f>
        <v>0</v>
      </c>
      <c r="S36" s="18">
        <f>t_thu_xd_theo_n_vu_data!Y37</f>
        <v>0</v>
      </c>
      <c r="T36" s="18">
        <f>t_thu_xd_theo_n_vu_data!Z37</f>
        <v>0</v>
      </c>
      <c r="U36" s="104"/>
      <c r="V36" s="110"/>
      <c r="W36" s="44"/>
      <c r="X36" s="44"/>
      <c r="Y36" s="44"/>
    </row>
    <row r="37" spans="1:27" x14ac:dyDescent="0.25">
      <c r="A37" s="44"/>
      <c r="B37" s="118">
        <v>11</v>
      </c>
      <c r="C37" s="18" t="str">
        <f>t_thu_xd_theo_n_vu_data!I38</f>
        <v>Quân ra, vào, phép</v>
      </c>
      <c r="D37" s="18">
        <f>t_thu_xd_theo_n_vu_data!J38</f>
        <v>14000</v>
      </c>
      <c r="E37" s="18">
        <f>t_thu_xd_theo_n_vu_data!K38</f>
        <v>19830</v>
      </c>
      <c r="F37" s="18">
        <f>t_thu_xd_theo_n_vu_data!L38</f>
        <v>0</v>
      </c>
      <c r="G37" s="18">
        <f>t_thu_xd_theo_n_vu_data!M38</f>
        <v>33830</v>
      </c>
      <c r="H37" s="18">
        <f>t_thu_xd_theo_n_vu_data!N38</f>
        <v>0</v>
      </c>
      <c r="I37" s="18" t="str">
        <f>TEXT(t_thu_xd_theo_n_vu_data!O38/(24*60*60),"[h]:mm")</f>
        <v>0:00</v>
      </c>
      <c r="J37" s="18">
        <f>t_thu_xd_theo_n_vu_data!P38</f>
        <v>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>
        <f>t_thu_xd_theo_n_vu_data!S38</f>
        <v>0</v>
      </c>
      <c r="N37" s="18">
        <f>t_thu_xd_theo_n_vu_data!T38</f>
        <v>0</v>
      </c>
      <c r="O37" s="18">
        <f>t_thu_xd_theo_n_vu_data!U38</f>
        <v>0</v>
      </c>
      <c r="P37" s="18">
        <f>t_thu_xd_theo_n_vu_data!V38</f>
        <v>0</v>
      </c>
      <c r="Q37" s="18">
        <f>t_thu_xd_theo_n_vu_data!W38</f>
        <v>0</v>
      </c>
      <c r="R37" s="18">
        <f>t_thu_xd_theo_n_vu_data!X38</f>
        <v>0</v>
      </c>
      <c r="S37" s="18">
        <f>t_thu_xd_theo_n_vu_data!Y38</f>
        <v>0</v>
      </c>
      <c r="T37" s="18">
        <f>t_thu_xd_theo_n_vu_data!Z38</f>
        <v>0</v>
      </c>
      <c r="U37" s="104"/>
      <c r="V37" s="110"/>
      <c r="W37" s="44"/>
      <c r="X37" s="44"/>
      <c r="Y37" s="44"/>
    </row>
    <row r="38" spans="1:27" hidden="1" x14ac:dyDescent="0.25">
      <c r="A38" s="44"/>
      <c r="B38" s="118">
        <v>11</v>
      </c>
      <c r="C38" s="18" t="str">
        <f>t_thu_xd_theo_n_vu_data!I39</f>
        <v>Quân ra, vào, phép</v>
      </c>
      <c r="D38" s="18">
        <f>t_thu_xd_theo_n_vu_data!J39</f>
        <v>14000</v>
      </c>
      <c r="E38" s="18">
        <f>t_thu_xd_theo_n_vu_data!K39</f>
        <v>19830</v>
      </c>
      <c r="F38" s="18">
        <f>t_thu_xd_theo_n_vu_data!L39</f>
        <v>0</v>
      </c>
      <c r="G38" s="18">
        <f>t_thu_xd_theo_n_vu_data!M39</f>
        <v>33830</v>
      </c>
      <c r="H38" s="18">
        <f>t_thu_xd_theo_n_vu_data!N39</f>
        <v>0</v>
      </c>
      <c r="I38" s="18" t="str">
        <f>TEXT(t_thu_xd_theo_n_vu_data!O39/(24*60*60),"[h]:mm")</f>
        <v>0:00</v>
      </c>
      <c r="J38" s="18">
        <f>t_thu_xd_theo_n_vu_data!P39</f>
        <v>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>
        <f>t_thu_xd_theo_n_vu_data!S39</f>
        <v>0</v>
      </c>
      <c r="N38" s="18">
        <f>t_thu_xd_theo_n_vu_data!T39</f>
        <v>0</v>
      </c>
      <c r="O38" s="18">
        <f>t_thu_xd_theo_n_vu_data!U39</f>
        <v>0</v>
      </c>
      <c r="P38" s="18">
        <f>t_thu_xd_theo_n_vu_data!V39</f>
        <v>0</v>
      </c>
      <c r="Q38" s="18">
        <f>t_thu_xd_theo_n_vu_data!W39</f>
        <v>0</v>
      </c>
      <c r="R38" s="18">
        <f>t_thu_xd_theo_n_vu_data!X39</f>
        <v>0</v>
      </c>
      <c r="S38" s="18">
        <f>t_thu_xd_theo_n_vu_data!Y39</f>
        <v>0</v>
      </c>
      <c r="T38" s="18">
        <f>t_thu_xd_theo_n_vu_data!Z39</f>
        <v>0</v>
      </c>
      <c r="U38" s="104"/>
      <c r="V38" s="110"/>
      <c r="W38" s="44"/>
      <c r="X38" s="44"/>
      <c r="Y38" s="44"/>
    </row>
    <row r="39" spans="1:27" x14ac:dyDescent="0.25">
      <c r="A39" s="44"/>
      <c r="B39" s="118">
        <v>12</v>
      </c>
      <c r="C39" s="18" t="str">
        <f>t_thu_xd_theo_n_vu_data!I40</f>
        <v>Đào tạo thợ</v>
      </c>
      <c r="D39" s="18">
        <f>t_thu_xd_theo_n_vu_data!J40</f>
        <v>2315</v>
      </c>
      <c r="E39" s="18">
        <f>t_thu_xd_theo_n_vu_data!K40</f>
        <v>12348</v>
      </c>
      <c r="F39" s="18">
        <f>t_thu_xd_theo_n_vu_data!L40</f>
        <v>0</v>
      </c>
      <c r="G39" s="18">
        <f>t_thu_xd_theo_n_vu_data!M40</f>
        <v>14663</v>
      </c>
      <c r="H39" s="18">
        <f>t_thu_xd_theo_n_vu_data!N40</f>
        <v>0</v>
      </c>
      <c r="I39" s="18" t="str">
        <f>TEXT(t_thu_xd_theo_n_vu_data!O40/(24*60*60),"[h]:mm")</f>
        <v>0:00</v>
      </c>
      <c r="J39" s="18">
        <f>t_thu_xd_theo_n_vu_data!P40</f>
        <v>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>
        <f>t_thu_xd_theo_n_vu_data!S40</f>
        <v>0</v>
      </c>
      <c r="N39" s="18">
        <f>t_thu_xd_theo_n_vu_data!T40</f>
        <v>0</v>
      </c>
      <c r="O39" s="18">
        <f>t_thu_xd_theo_n_vu_data!U40</f>
        <v>0</v>
      </c>
      <c r="P39" s="18">
        <f>t_thu_xd_theo_n_vu_data!V40</f>
        <v>0</v>
      </c>
      <c r="Q39" s="18">
        <f>t_thu_xd_theo_n_vu_data!W40</f>
        <v>0</v>
      </c>
      <c r="R39" s="18">
        <f>t_thu_xd_theo_n_vu_data!X40</f>
        <v>0</v>
      </c>
      <c r="S39" s="18">
        <f>t_thu_xd_theo_n_vu_data!Y40</f>
        <v>0</v>
      </c>
      <c r="T39" s="18">
        <f>t_thu_xd_theo_n_vu_data!Z40</f>
        <v>0</v>
      </c>
      <c r="U39" s="104"/>
      <c r="V39" s="110"/>
      <c r="W39" s="44"/>
      <c r="X39" s="44"/>
      <c r="Y39" s="44"/>
    </row>
    <row r="40" spans="1:27" hidden="1" x14ac:dyDescent="0.25">
      <c r="A40" s="44"/>
      <c r="B40" s="118">
        <v>12</v>
      </c>
      <c r="C40" s="18" t="str">
        <f>t_thu_xd_theo_n_vu_data!I41</f>
        <v>Đào tạo thợ</v>
      </c>
      <c r="D40" s="18">
        <f>t_thu_xd_theo_n_vu_data!J41</f>
        <v>2315</v>
      </c>
      <c r="E40" s="18">
        <f>t_thu_xd_theo_n_vu_data!K41</f>
        <v>12348</v>
      </c>
      <c r="F40" s="18">
        <f>t_thu_xd_theo_n_vu_data!L41</f>
        <v>0</v>
      </c>
      <c r="G40" s="18">
        <f>t_thu_xd_theo_n_vu_data!M41</f>
        <v>14663</v>
      </c>
      <c r="H40" s="18">
        <f>t_thu_xd_theo_n_vu_data!N41</f>
        <v>0</v>
      </c>
      <c r="I40" s="18" t="str">
        <f>TEXT(t_thu_xd_theo_n_vu_data!O41/(24*60*60),"[h]:mm")</f>
        <v>0:00</v>
      </c>
      <c r="J40" s="18">
        <f>t_thu_xd_theo_n_vu_data!P41</f>
        <v>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>
        <f>t_thu_xd_theo_n_vu_data!S41</f>
        <v>0</v>
      </c>
      <c r="N40" s="18">
        <f>t_thu_xd_theo_n_vu_data!T41</f>
        <v>0</v>
      </c>
      <c r="O40" s="18">
        <f>t_thu_xd_theo_n_vu_data!U41</f>
        <v>0</v>
      </c>
      <c r="P40" s="18">
        <f>t_thu_xd_theo_n_vu_data!V41</f>
        <v>0</v>
      </c>
      <c r="Q40" s="18">
        <f>t_thu_xd_theo_n_vu_data!W41</f>
        <v>0</v>
      </c>
      <c r="R40" s="18">
        <f>t_thu_xd_theo_n_vu_data!X41</f>
        <v>0</v>
      </c>
      <c r="S40" s="18">
        <f>t_thu_xd_theo_n_vu_data!Y41</f>
        <v>0</v>
      </c>
      <c r="T40" s="18">
        <f>t_thu_xd_theo_n_vu_data!Z41</f>
        <v>0</v>
      </c>
      <c r="U40" s="104"/>
      <c r="V40" s="110"/>
      <c r="W40" s="44"/>
      <c r="X40" s="44"/>
      <c r="Y40" s="44"/>
    </row>
    <row r="41" spans="1:27" x14ac:dyDescent="0.25">
      <c r="A41" s="44"/>
      <c r="B41" s="118">
        <v>13</v>
      </c>
      <c r="C41" s="18" t="str">
        <f>t_thu_xd_theo_n_vu_data!I42</f>
        <v>Đ. viên thời chiến</v>
      </c>
      <c r="D41" s="18">
        <f>t_thu_xd_theo_n_vu_data!J42</f>
        <v>22222</v>
      </c>
      <c r="E41" s="18">
        <f>t_thu_xd_theo_n_vu_data!K42</f>
        <v>2222</v>
      </c>
      <c r="F41" s="18">
        <f>t_thu_xd_theo_n_vu_data!L42</f>
        <v>0</v>
      </c>
      <c r="G41" s="18">
        <f>t_thu_xd_theo_n_vu_data!M42</f>
        <v>24444</v>
      </c>
      <c r="H41" s="18">
        <f>t_thu_xd_theo_n_vu_data!N42</f>
        <v>0</v>
      </c>
      <c r="I41" s="18" t="str">
        <f>TEXT(t_thu_xd_theo_n_vu_data!O42/(24*60*60),"[h]:mm")</f>
        <v>0:00</v>
      </c>
      <c r="J41" s="18">
        <f>t_thu_xd_theo_n_vu_data!P42</f>
        <v>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>
        <f>t_thu_xd_theo_n_vu_data!S42</f>
        <v>0</v>
      </c>
      <c r="N41" s="18">
        <f>t_thu_xd_theo_n_vu_data!T42</f>
        <v>0</v>
      </c>
      <c r="O41" s="18">
        <f>t_thu_xd_theo_n_vu_data!U42</f>
        <v>0</v>
      </c>
      <c r="P41" s="18">
        <f>t_thu_xd_theo_n_vu_data!V42</f>
        <v>0</v>
      </c>
      <c r="Q41" s="18">
        <f>t_thu_xd_theo_n_vu_data!W42</f>
        <v>0</v>
      </c>
      <c r="R41" s="18">
        <f>t_thu_xd_theo_n_vu_data!X42</f>
        <v>0</v>
      </c>
      <c r="S41" s="18">
        <f>t_thu_xd_theo_n_vu_data!Y42</f>
        <v>0</v>
      </c>
      <c r="T41" s="18">
        <f>t_thu_xd_theo_n_vu_data!Z42</f>
        <v>0</v>
      </c>
      <c r="U41" s="104"/>
      <c r="V41" s="110"/>
      <c r="W41" s="44"/>
      <c r="X41" s="44"/>
      <c r="Y41" s="44"/>
    </row>
    <row r="42" spans="1:27" hidden="1" x14ac:dyDescent="0.25">
      <c r="A42" s="44"/>
      <c r="B42" s="118">
        <v>13</v>
      </c>
      <c r="C42" s="18" t="str">
        <f>t_thu_xd_theo_n_vu_data!I43</f>
        <v>Đ. viên thời chiến</v>
      </c>
      <c r="D42" s="18">
        <f>t_thu_xd_theo_n_vu_data!J43</f>
        <v>22222</v>
      </c>
      <c r="E42" s="18">
        <f>t_thu_xd_theo_n_vu_data!K43</f>
        <v>2222</v>
      </c>
      <c r="F42" s="18">
        <f>t_thu_xd_theo_n_vu_data!L43</f>
        <v>0</v>
      </c>
      <c r="G42" s="18">
        <f>t_thu_xd_theo_n_vu_data!M43</f>
        <v>24444</v>
      </c>
      <c r="H42" s="18">
        <f>t_thu_xd_theo_n_vu_data!N43</f>
        <v>0</v>
      </c>
      <c r="I42" s="18" t="str">
        <f>TEXT(t_thu_xd_theo_n_vu_data!O43/(24*60*60),"[h]:mm")</f>
        <v>0:00</v>
      </c>
      <c r="J42" s="18">
        <f>t_thu_xd_theo_n_vu_data!P43</f>
        <v>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>
        <f>t_thu_xd_theo_n_vu_data!S43</f>
        <v>0</v>
      </c>
      <c r="N42" s="18">
        <f>t_thu_xd_theo_n_vu_data!T43</f>
        <v>0</v>
      </c>
      <c r="O42" s="18">
        <f>t_thu_xd_theo_n_vu_data!U43</f>
        <v>0</v>
      </c>
      <c r="P42" s="18">
        <f>t_thu_xd_theo_n_vu_data!V43</f>
        <v>0</v>
      </c>
      <c r="Q42" s="18">
        <f>t_thu_xd_theo_n_vu_data!W43</f>
        <v>0</v>
      </c>
      <c r="R42" s="18">
        <f>t_thu_xd_theo_n_vu_data!X43</f>
        <v>0</v>
      </c>
      <c r="S42" s="18">
        <f>t_thu_xd_theo_n_vu_data!Y43</f>
        <v>0</v>
      </c>
      <c r="T42" s="18">
        <f>t_thu_xd_theo_n_vu_data!Z43</f>
        <v>0</v>
      </c>
      <c r="U42" s="104"/>
      <c r="V42" s="110"/>
      <c r="W42" s="44"/>
      <c r="X42" s="44"/>
      <c r="Y42" s="44"/>
    </row>
    <row r="43" spans="1:27" x14ac:dyDescent="0.25">
      <c r="A43" s="44"/>
      <c r="B43" s="118">
        <v>14</v>
      </c>
      <c r="C43" s="18" t="str">
        <f>t_thu_xd_theo_n_vu_data!I44</f>
        <v>N.vụ khác (T tra bay)</v>
      </c>
      <c r="D43" s="18">
        <f>t_thu_xd_theo_n_vu_data!J44</f>
        <v>7450</v>
      </c>
      <c r="E43" s="18">
        <f>t_thu_xd_theo_n_vu_data!K44</f>
        <v>6300</v>
      </c>
      <c r="F43" s="18">
        <f>t_thu_xd_theo_n_vu_data!L44</f>
        <v>0</v>
      </c>
      <c r="G43" s="18">
        <f>t_thu_xd_theo_n_vu_data!M44</f>
        <v>13750</v>
      </c>
      <c r="H43" s="18">
        <f>t_thu_xd_theo_n_vu_data!N44</f>
        <v>0</v>
      </c>
      <c r="I43" s="18" t="str">
        <f>TEXT(t_thu_xd_theo_n_vu_data!O44/(24*60*60),"[h]:mm")</f>
        <v>0:00</v>
      </c>
      <c r="J43" s="18">
        <f>t_thu_xd_theo_n_vu_data!P44</f>
        <v>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>
        <f>t_thu_xd_theo_n_vu_data!S44</f>
        <v>0</v>
      </c>
      <c r="N43" s="18">
        <f>t_thu_xd_theo_n_vu_data!T44</f>
        <v>0</v>
      </c>
      <c r="O43" s="18">
        <f>t_thu_xd_theo_n_vu_data!U44</f>
        <v>0</v>
      </c>
      <c r="P43" s="18">
        <f>t_thu_xd_theo_n_vu_data!V44</f>
        <v>0</v>
      </c>
      <c r="Q43" s="18">
        <f>t_thu_xd_theo_n_vu_data!W44</f>
        <v>0</v>
      </c>
      <c r="R43" s="18">
        <f>t_thu_xd_theo_n_vu_data!X44</f>
        <v>0</v>
      </c>
      <c r="S43" s="18">
        <f>t_thu_xd_theo_n_vu_data!Y44</f>
        <v>0</v>
      </c>
      <c r="T43" s="18">
        <f>t_thu_xd_theo_n_vu_data!Z44</f>
        <v>0</v>
      </c>
      <c r="U43" s="104"/>
      <c r="V43" s="110"/>
      <c r="W43" s="44"/>
      <c r="X43" s="44"/>
      <c r="Y43" s="44"/>
    </row>
    <row r="44" spans="1:27" hidden="1" x14ac:dyDescent="0.25">
      <c r="A44" s="44"/>
      <c r="B44" s="114">
        <v>14</v>
      </c>
      <c r="C44" s="18" t="str">
        <f>t_thu_xd_theo_n_vu_data!I45</f>
        <v>N.vụ khác (T tra bay)</v>
      </c>
      <c r="D44" s="18">
        <f>t_thu_xd_theo_n_vu_data!J45</f>
        <v>7450</v>
      </c>
      <c r="E44" s="18">
        <f>t_thu_xd_theo_n_vu_data!K45</f>
        <v>6300</v>
      </c>
      <c r="F44" s="18">
        <f>t_thu_xd_theo_n_vu_data!L45</f>
        <v>0</v>
      </c>
      <c r="G44" s="18">
        <f>t_thu_xd_theo_n_vu_data!M45</f>
        <v>13750</v>
      </c>
      <c r="H44" s="18">
        <f>t_thu_xd_theo_n_vu_data!N45</f>
        <v>0</v>
      </c>
      <c r="I44" s="18" t="str">
        <f>TEXT(t_thu_xd_theo_n_vu_data!O45/(24*60*60),"[h]:mm")</f>
        <v>0:00</v>
      </c>
      <c r="J44" s="18">
        <f>t_thu_xd_theo_n_vu_data!P45</f>
        <v>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>
        <f>t_thu_xd_theo_n_vu_data!S45</f>
        <v>0</v>
      </c>
      <c r="N44" s="18">
        <f>t_thu_xd_theo_n_vu_data!T45</f>
        <v>0</v>
      </c>
      <c r="O44" s="18">
        <f>t_thu_xd_theo_n_vu_data!U45</f>
        <v>0</v>
      </c>
      <c r="P44" s="18">
        <f>t_thu_xd_theo_n_vu_data!V45</f>
        <v>0</v>
      </c>
      <c r="Q44" s="18">
        <f>t_thu_xd_theo_n_vu_data!W45</f>
        <v>0</v>
      </c>
      <c r="R44" s="18">
        <f>t_thu_xd_theo_n_vu_data!X45</f>
        <v>0</v>
      </c>
      <c r="S44" s="18">
        <f>t_thu_xd_theo_n_vu_data!Y45</f>
        <v>0</v>
      </c>
      <c r="T44" s="18">
        <f>t_thu_xd_theo_n_vu_data!Z45</f>
        <v>0</v>
      </c>
      <c r="U44" s="104"/>
      <c r="V44" s="110"/>
      <c r="W44" s="44"/>
      <c r="X44" s="44"/>
      <c r="Y44" s="44"/>
    </row>
    <row r="45" spans="1:27" s="5" customFormat="1" x14ac:dyDescent="0.25">
      <c r="A45" s="105"/>
      <c r="B45" s="114" t="str">
        <f>t_thu_xd_theo_n_vu_data!E46</f>
        <v>II</v>
      </c>
      <c r="C45" s="17" t="str">
        <f>t_thu_xd_theo_n_vu_data!I46</f>
        <v>KHỐI CHÍNH TRỊ</v>
      </c>
      <c r="D45" s="17">
        <f>t_thu_xd_theo_n_vu_data!J46</f>
        <v>117467</v>
      </c>
      <c r="E45" s="17">
        <f>t_thu_xd_theo_n_vu_data!K46</f>
        <v>116942</v>
      </c>
      <c r="F45" s="17">
        <f>t_thu_xd_theo_n_vu_data!L46</f>
        <v>0</v>
      </c>
      <c r="G45" s="17">
        <f>t_thu_xd_theo_n_vu_data!M46</f>
        <v>234409</v>
      </c>
      <c r="H45" s="17">
        <f>t_thu_xd_theo_n_vu_data!N46</f>
        <v>0</v>
      </c>
      <c r="I45" s="17" t="str">
        <f>TEXT(t_thu_xd_theo_n_vu_data!O46/(24*60*60),"[h]:mm")</f>
        <v>0:00</v>
      </c>
      <c r="J45" s="17">
        <f>t_thu_xd_theo_n_vu_data!P46</f>
        <v>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>
        <f>t_thu_xd_theo_n_vu_data!S46</f>
        <v>0</v>
      </c>
      <c r="N45" s="17">
        <f>t_thu_xd_theo_n_vu_data!T46</f>
        <v>0</v>
      </c>
      <c r="O45" s="17">
        <f>t_thu_xd_theo_n_vu_data!U46</f>
        <v>0</v>
      </c>
      <c r="P45" s="17">
        <f>t_thu_xd_theo_n_vu_data!V46</f>
        <v>0</v>
      </c>
      <c r="Q45" s="17">
        <f>t_thu_xd_theo_n_vu_data!W46</f>
        <v>0</v>
      </c>
      <c r="R45" s="17">
        <f>t_thu_xd_theo_n_vu_data!X46</f>
        <v>0</v>
      </c>
      <c r="S45" s="17">
        <f>t_thu_xd_theo_n_vu_data!Y46</f>
        <v>0</v>
      </c>
      <c r="T45" s="17">
        <f>t_thu_xd_theo_n_vu_data!Z46</f>
        <v>0</v>
      </c>
      <c r="U45" s="106"/>
      <c r="V45" s="111"/>
      <c r="W45" s="105"/>
      <c r="X45" s="105"/>
      <c r="Y45" s="105"/>
      <c r="Z45" s="41"/>
      <c r="AA45" s="41"/>
    </row>
    <row r="46" spans="1:27" x14ac:dyDescent="0.25">
      <c r="A46" s="44"/>
      <c r="B46" s="118">
        <v>1</v>
      </c>
      <c r="C46" s="18" t="str">
        <f>t_thu_xd_theo_n_vu_data!I47</f>
        <v>Công tác Đảng, CTCT</v>
      </c>
      <c r="D46" s="18">
        <f>t_thu_xd_theo_n_vu_data!J47</f>
        <v>8678</v>
      </c>
      <c r="E46" s="18">
        <f>t_thu_xd_theo_n_vu_data!K47</f>
        <v>10555</v>
      </c>
      <c r="F46" s="18">
        <f>t_thu_xd_theo_n_vu_data!L47</f>
        <v>0</v>
      </c>
      <c r="G46" s="18">
        <f>t_thu_xd_theo_n_vu_data!M47</f>
        <v>19233</v>
      </c>
      <c r="H46" s="18">
        <f>t_thu_xd_theo_n_vu_data!N47</f>
        <v>0</v>
      </c>
      <c r="I46" s="18" t="str">
        <f>TEXT(t_thu_xd_theo_n_vu_data!O47/(24*60*60),"[h]:mm")</f>
        <v>0:00</v>
      </c>
      <c r="J46" s="18">
        <f>t_thu_xd_theo_n_vu_data!P47</f>
        <v>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>
        <f>t_thu_xd_theo_n_vu_data!S47</f>
        <v>0</v>
      </c>
      <c r="N46" s="18">
        <f>t_thu_xd_theo_n_vu_data!T47</f>
        <v>0</v>
      </c>
      <c r="O46" s="18">
        <f>t_thu_xd_theo_n_vu_data!U47</f>
        <v>0</v>
      </c>
      <c r="P46" s="18">
        <f>t_thu_xd_theo_n_vu_data!V47</f>
        <v>0</v>
      </c>
      <c r="Q46" s="18">
        <f>t_thu_xd_theo_n_vu_data!W47</f>
        <v>0</v>
      </c>
      <c r="R46" s="18">
        <f>t_thu_xd_theo_n_vu_data!X47</f>
        <v>0</v>
      </c>
      <c r="S46" s="18">
        <f>t_thu_xd_theo_n_vu_data!Y47</f>
        <v>0</v>
      </c>
      <c r="T46" s="18">
        <f>t_thu_xd_theo_n_vu_data!Z47</f>
        <v>0</v>
      </c>
      <c r="U46" s="104"/>
      <c r="V46" s="110"/>
      <c r="W46" s="44"/>
      <c r="X46" s="44"/>
      <c r="Y46" s="44"/>
    </row>
    <row r="47" spans="1:27" x14ac:dyDescent="0.25">
      <c r="A47" s="44"/>
      <c r="B47" s="118" t="s">
        <v>137</v>
      </c>
      <c r="C47" s="18" t="str">
        <f>t_thu_xd_theo_n_vu_data!I48</f>
        <v>Chiếu phim</v>
      </c>
      <c r="D47" s="18">
        <f>t_thu_xd_theo_n_vu_data!J48</f>
        <v>5345</v>
      </c>
      <c r="E47" s="18">
        <f>t_thu_xd_theo_n_vu_data!K48</f>
        <v>4555</v>
      </c>
      <c r="F47" s="18">
        <f>t_thu_xd_theo_n_vu_data!L48</f>
        <v>0</v>
      </c>
      <c r="G47" s="18">
        <f>t_thu_xd_theo_n_vu_data!M48</f>
        <v>9900</v>
      </c>
      <c r="H47" s="18">
        <f>t_thu_xd_theo_n_vu_data!N48</f>
        <v>0</v>
      </c>
      <c r="I47" s="18" t="str">
        <f>TEXT(t_thu_xd_theo_n_vu_data!O48/(24*60*60),"[h]:mm")</f>
        <v>0:00</v>
      </c>
      <c r="J47" s="18">
        <f>t_thu_xd_theo_n_vu_data!P48</f>
        <v>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>
        <f>t_thu_xd_theo_n_vu_data!S48</f>
        <v>0</v>
      </c>
      <c r="N47" s="18">
        <f>t_thu_xd_theo_n_vu_data!T48</f>
        <v>0</v>
      </c>
      <c r="O47" s="18">
        <f>t_thu_xd_theo_n_vu_data!U48</f>
        <v>0</v>
      </c>
      <c r="P47" s="18">
        <f>t_thu_xd_theo_n_vu_data!V48</f>
        <v>0</v>
      </c>
      <c r="Q47" s="18">
        <f>t_thu_xd_theo_n_vu_data!W48</f>
        <v>0</v>
      </c>
      <c r="R47" s="18">
        <f>t_thu_xd_theo_n_vu_data!X48</f>
        <v>0</v>
      </c>
      <c r="S47" s="18">
        <f>t_thu_xd_theo_n_vu_data!Y48</f>
        <v>0</v>
      </c>
      <c r="T47" s="18">
        <f>t_thu_xd_theo_n_vu_data!Z48</f>
        <v>0</v>
      </c>
      <c r="U47" s="104"/>
      <c r="V47" s="110"/>
      <c r="W47" s="44"/>
      <c r="X47" s="44"/>
      <c r="Y47" s="44"/>
    </row>
    <row r="48" spans="1:27" x14ac:dyDescent="0.25">
      <c r="A48" s="44"/>
      <c r="B48" s="118" t="s">
        <v>137</v>
      </c>
      <c r="C48" s="18" t="str">
        <f>t_thu_xd_theo_n_vu_data!I49</f>
        <v>CT Đảng, CTCT</v>
      </c>
      <c r="D48" s="18">
        <f>t_thu_xd_theo_n_vu_data!J49</f>
        <v>3333</v>
      </c>
      <c r="E48" s="18">
        <f>t_thu_xd_theo_n_vu_data!K49</f>
        <v>6000</v>
      </c>
      <c r="F48" s="18">
        <f>t_thu_xd_theo_n_vu_data!L49</f>
        <v>0</v>
      </c>
      <c r="G48" s="18">
        <f>t_thu_xd_theo_n_vu_data!M49</f>
        <v>9333</v>
      </c>
      <c r="H48" s="18">
        <f>t_thu_xd_theo_n_vu_data!N49</f>
        <v>0</v>
      </c>
      <c r="I48" s="18" t="str">
        <f>TEXT(t_thu_xd_theo_n_vu_data!O49/(24*60*60),"[h]:mm")</f>
        <v>0:00</v>
      </c>
      <c r="J48" s="18">
        <f>t_thu_xd_theo_n_vu_data!P49</f>
        <v>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>
        <f>t_thu_xd_theo_n_vu_data!S49</f>
        <v>0</v>
      </c>
      <c r="N48" s="18">
        <f>t_thu_xd_theo_n_vu_data!T49</f>
        <v>0</v>
      </c>
      <c r="O48" s="18">
        <f>t_thu_xd_theo_n_vu_data!U49</f>
        <v>0</v>
      </c>
      <c r="P48" s="18">
        <f>t_thu_xd_theo_n_vu_data!V49</f>
        <v>0</v>
      </c>
      <c r="Q48" s="18">
        <f>t_thu_xd_theo_n_vu_data!W49</f>
        <v>0</v>
      </c>
      <c r="R48" s="18">
        <f>t_thu_xd_theo_n_vu_data!X49</f>
        <v>0</v>
      </c>
      <c r="S48" s="18">
        <f>t_thu_xd_theo_n_vu_data!Y49</f>
        <v>0</v>
      </c>
      <c r="T48" s="18">
        <f>t_thu_xd_theo_n_vu_data!Z49</f>
        <v>0</v>
      </c>
      <c r="U48" s="104"/>
      <c r="V48" s="110"/>
      <c r="W48" s="44"/>
      <c r="X48" s="44"/>
      <c r="Y48" s="44"/>
    </row>
    <row r="49" spans="1:27" x14ac:dyDescent="0.25">
      <c r="A49" s="44"/>
      <c r="B49" s="118">
        <v>2</v>
      </c>
      <c r="C49" s="18" t="str">
        <f>t_thu_xd_theo_n_vu_data!I50</f>
        <v>Kiểm tra đảng</v>
      </c>
      <c r="D49" s="18">
        <f>t_thu_xd_theo_n_vu_data!J50</f>
        <v>5455</v>
      </c>
      <c r="E49" s="18">
        <f>t_thu_xd_theo_n_vu_data!K50</f>
        <v>5555</v>
      </c>
      <c r="F49" s="18">
        <f>t_thu_xd_theo_n_vu_data!L50</f>
        <v>0</v>
      </c>
      <c r="G49" s="18">
        <f>t_thu_xd_theo_n_vu_data!M50</f>
        <v>11010</v>
      </c>
      <c r="H49" s="18">
        <f>t_thu_xd_theo_n_vu_data!N50</f>
        <v>0</v>
      </c>
      <c r="I49" s="18" t="str">
        <f>TEXT(t_thu_xd_theo_n_vu_data!O50/(24*60*60),"[h]:mm")</f>
        <v>0:00</v>
      </c>
      <c r="J49" s="18">
        <f>t_thu_xd_theo_n_vu_data!P50</f>
        <v>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>
        <f>t_thu_xd_theo_n_vu_data!S50</f>
        <v>0</v>
      </c>
      <c r="N49" s="18">
        <f>t_thu_xd_theo_n_vu_data!T50</f>
        <v>0</v>
      </c>
      <c r="O49" s="18">
        <f>t_thu_xd_theo_n_vu_data!U50</f>
        <v>0</v>
      </c>
      <c r="P49" s="18">
        <f>t_thu_xd_theo_n_vu_data!V50</f>
        <v>0</v>
      </c>
      <c r="Q49" s="18">
        <f>t_thu_xd_theo_n_vu_data!W50</f>
        <v>0</v>
      </c>
      <c r="R49" s="18">
        <f>t_thu_xd_theo_n_vu_data!X50</f>
        <v>0</v>
      </c>
      <c r="S49" s="18">
        <f>t_thu_xd_theo_n_vu_data!Y50</f>
        <v>0</v>
      </c>
      <c r="T49" s="18">
        <f>t_thu_xd_theo_n_vu_data!Z50</f>
        <v>0</v>
      </c>
      <c r="U49" s="104"/>
      <c r="V49" s="110"/>
      <c r="W49" s="44"/>
      <c r="X49" s="44"/>
      <c r="Y49" s="44"/>
    </row>
    <row r="50" spans="1:27" hidden="1" x14ac:dyDescent="0.25">
      <c r="A50" s="44"/>
      <c r="B50" s="118" t="str">
        <f>t_thu_xd_theo_n_vu_data!E51</f>
        <v>II</v>
      </c>
      <c r="C50" s="18" t="str">
        <f>t_thu_xd_theo_n_vu_data!I51</f>
        <v>Kiểm tra đảng</v>
      </c>
      <c r="D50" s="18">
        <f>t_thu_xd_theo_n_vu_data!J51</f>
        <v>5455</v>
      </c>
      <c r="E50" s="18">
        <f>t_thu_xd_theo_n_vu_data!K51</f>
        <v>5555</v>
      </c>
      <c r="F50" s="18">
        <f>t_thu_xd_theo_n_vu_data!L51</f>
        <v>0</v>
      </c>
      <c r="G50" s="18">
        <f>t_thu_xd_theo_n_vu_data!M51</f>
        <v>11010</v>
      </c>
      <c r="H50" s="18">
        <f>t_thu_xd_theo_n_vu_data!N51</f>
        <v>0</v>
      </c>
      <c r="I50" s="18" t="str">
        <f>TEXT(t_thu_xd_theo_n_vu_data!O51/(24*60*60),"[h]:mm")</f>
        <v>0:00</v>
      </c>
      <c r="J50" s="18">
        <f>t_thu_xd_theo_n_vu_data!P51</f>
        <v>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>
        <f>t_thu_xd_theo_n_vu_data!S51</f>
        <v>0</v>
      </c>
      <c r="N50" s="18">
        <f>t_thu_xd_theo_n_vu_data!T51</f>
        <v>0</v>
      </c>
      <c r="O50" s="18">
        <f>t_thu_xd_theo_n_vu_data!U51</f>
        <v>0</v>
      </c>
      <c r="P50" s="18">
        <f>t_thu_xd_theo_n_vu_data!V51</f>
        <v>0</v>
      </c>
      <c r="Q50" s="18">
        <f>t_thu_xd_theo_n_vu_data!W51</f>
        <v>0</v>
      </c>
      <c r="R50" s="18">
        <f>t_thu_xd_theo_n_vu_data!X51</f>
        <v>0</v>
      </c>
      <c r="S50" s="18">
        <f>t_thu_xd_theo_n_vu_data!Y51</f>
        <v>0</v>
      </c>
      <c r="T50" s="18">
        <f>t_thu_xd_theo_n_vu_data!Z51</f>
        <v>0</v>
      </c>
      <c r="U50" s="104"/>
      <c r="V50" s="110"/>
      <c r="W50" s="44"/>
      <c r="X50" s="44"/>
      <c r="Y50" s="44"/>
    </row>
    <row r="51" spans="1:27" x14ac:dyDescent="0.25">
      <c r="A51" s="44"/>
      <c r="B51" s="118">
        <v>3</v>
      </c>
      <c r="C51" s="18" t="str">
        <f>t_thu_xd_theo_n_vu_data!I52</f>
        <v>Công tác chính sách</v>
      </c>
      <c r="D51" s="18">
        <f>t_thu_xd_theo_n_vu_data!J52</f>
        <v>54544</v>
      </c>
      <c r="E51" s="18">
        <f>t_thu_xd_theo_n_vu_data!K52</f>
        <v>4444</v>
      </c>
      <c r="F51" s="18">
        <f>t_thu_xd_theo_n_vu_data!L52</f>
        <v>0</v>
      </c>
      <c r="G51" s="18">
        <f>t_thu_xd_theo_n_vu_data!M52</f>
        <v>58988</v>
      </c>
      <c r="H51" s="18">
        <f>t_thu_xd_theo_n_vu_data!N52</f>
        <v>0</v>
      </c>
      <c r="I51" s="18" t="str">
        <f>TEXT(t_thu_xd_theo_n_vu_data!O52/(24*60*60),"[h]:mm")</f>
        <v>0:00</v>
      </c>
      <c r="J51" s="18">
        <f>t_thu_xd_theo_n_vu_data!P52</f>
        <v>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>
        <f>t_thu_xd_theo_n_vu_data!S52</f>
        <v>0</v>
      </c>
      <c r="N51" s="18">
        <f>t_thu_xd_theo_n_vu_data!T52</f>
        <v>0</v>
      </c>
      <c r="O51" s="18">
        <f>t_thu_xd_theo_n_vu_data!U52</f>
        <v>0</v>
      </c>
      <c r="P51" s="18">
        <f>t_thu_xd_theo_n_vu_data!V52</f>
        <v>0</v>
      </c>
      <c r="Q51" s="18">
        <f>t_thu_xd_theo_n_vu_data!W52</f>
        <v>0</v>
      </c>
      <c r="R51" s="18">
        <f>t_thu_xd_theo_n_vu_data!X52</f>
        <v>0</v>
      </c>
      <c r="S51" s="18">
        <f>t_thu_xd_theo_n_vu_data!Y52</f>
        <v>0</v>
      </c>
      <c r="T51" s="18">
        <f>t_thu_xd_theo_n_vu_data!Z52</f>
        <v>0</v>
      </c>
      <c r="U51" s="104"/>
      <c r="V51" s="110"/>
      <c r="W51" s="44"/>
      <c r="X51" s="44"/>
      <c r="Y51" s="44"/>
    </row>
    <row r="52" spans="1:27" hidden="1" x14ac:dyDescent="0.25">
      <c r="A52" s="44"/>
      <c r="B52" s="118" t="str">
        <f>t_thu_xd_theo_n_vu_data!E53</f>
        <v>II</v>
      </c>
      <c r="C52" s="18" t="str">
        <f>t_thu_xd_theo_n_vu_data!I53</f>
        <v>Công tác chính sách</v>
      </c>
      <c r="D52" s="18">
        <f>t_thu_xd_theo_n_vu_data!J53</f>
        <v>54544</v>
      </c>
      <c r="E52" s="18">
        <f>t_thu_xd_theo_n_vu_data!K53</f>
        <v>4444</v>
      </c>
      <c r="F52" s="18">
        <f>t_thu_xd_theo_n_vu_data!L53</f>
        <v>0</v>
      </c>
      <c r="G52" s="18">
        <f>t_thu_xd_theo_n_vu_data!M53</f>
        <v>58988</v>
      </c>
      <c r="H52" s="18">
        <f>t_thu_xd_theo_n_vu_data!N53</f>
        <v>0</v>
      </c>
      <c r="I52" s="18" t="str">
        <f>TEXT(t_thu_xd_theo_n_vu_data!O53/(24*60*60),"[h]:mm")</f>
        <v>0:00</v>
      </c>
      <c r="J52" s="18">
        <f>t_thu_xd_theo_n_vu_data!P53</f>
        <v>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>
        <f>t_thu_xd_theo_n_vu_data!S53</f>
        <v>0</v>
      </c>
      <c r="N52" s="18">
        <f>t_thu_xd_theo_n_vu_data!T53</f>
        <v>0</v>
      </c>
      <c r="O52" s="18">
        <f>t_thu_xd_theo_n_vu_data!U53</f>
        <v>0</v>
      </c>
      <c r="P52" s="18">
        <f>t_thu_xd_theo_n_vu_data!V53</f>
        <v>0</v>
      </c>
      <c r="Q52" s="18">
        <f>t_thu_xd_theo_n_vu_data!W53</f>
        <v>0</v>
      </c>
      <c r="R52" s="18">
        <f>t_thu_xd_theo_n_vu_data!X53</f>
        <v>0</v>
      </c>
      <c r="S52" s="18">
        <f>t_thu_xd_theo_n_vu_data!Y53</f>
        <v>0</v>
      </c>
      <c r="T52" s="18">
        <f>t_thu_xd_theo_n_vu_data!Z53</f>
        <v>0</v>
      </c>
      <c r="U52" s="104"/>
      <c r="V52" s="110"/>
      <c r="W52" s="44"/>
      <c r="X52" s="44"/>
      <c r="Y52" s="44"/>
    </row>
    <row r="53" spans="1:27" x14ac:dyDescent="0.25">
      <c r="A53" s="44"/>
      <c r="B53" s="118">
        <v>4</v>
      </c>
      <c r="C53" s="18" t="str">
        <f>t_thu_xd_theo_n_vu_data!I54</f>
        <v>Ăn dưỡng</v>
      </c>
      <c r="D53" s="18">
        <f>t_thu_xd_theo_n_vu_data!J54</f>
        <v>36920</v>
      </c>
      <c r="E53" s="18">
        <f>t_thu_xd_theo_n_vu_data!K54</f>
        <v>88888</v>
      </c>
      <c r="F53" s="18">
        <f>t_thu_xd_theo_n_vu_data!L54</f>
        <v>0</v>
      </c>
      <c r="G53" s="18">
        <f>t_thu_xd_theo_n_vu_data!M54</f>
        <v>125808</v>
      </c>
      <c r="H53" s="18">
        <f>t_thu_xd_theo_n_vu_data!N54</f>
        <v>0</v>
      </c>
      <c r="I53" s="18" t="str">
        <f>TEXT(t_thu_xd_theo_n_vu_data!O54/(24*60*60),"[h]:mm")</f>
        <v>0:00</v>
      </c>
      <c r="J53" s="18">
        <f>t_thu_xd_theo_n_vu_data!P54</f>
        <v>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>
        <f>t_thu_xd_theo_n_vu_data!S54</f>
        <v>0</v>
      </c>
      <c r="N53" s="18">
        <f>t_thu_xd_theo_n_vu_data!T54</f>
        <v>0</v>
      </c>
      <c r="O53" s="18">
        <f>t_thu_xd_theo_n_vu_data!U54</f>
        <v>0</v>
      </c>
      <c r="P53" s="18">
        <f>t_thu_xd_theo_n_vu_data!V54</f>
        <v>0</v>
      </c>
      <c r="Q53" s="18">
        <f>t_thu_xd_theo_n_vu_data!W54</f>
        <v>0</v>
      </c>
      <c r="R53" s="18">
        <f>t_thu_xd_theo_n_vu_data!X54</f>
        <v>0</v>
      </c>
      <c r="S53" s="18">
        <f>t_thu_xd_theo_n_vu_data!Y54</f>
        <v>0</v>
      </c>
      <c r="T53" s="18">
        <f>t_thu_xd_theo_n_vu_data!Z54</f>
        <v>0</v>
      </c>
      <c r="U53" s="104"/>
      <c r="V53" s="110"/>
      <c r="W53" s="44"/>
      <c r="X53" s="44"/>
      <c r="Y53" s="44"/>
    </row>
    <row r="54" spans="1:27" hidden="1" x14ac:dyDescent="0.25">
      <c r="A54" s="44"/>
      <c r="B54" s="118" t="str">
        <f>t_thu_xd_theo_n_vu_data!E55</f>
        <v>II</v>
      </c>
      <c r="C54" s="18" t="str">
        <f>t_thu_xd_theo_n_vu_data!I55</f>
        <v>Ăn dưỡng</v>
      </c>
      <c r="D54" s="18">
        <f>t_thu_xd_theo_n_vu_data!J55</f>
        <v>36920</v>
      </c>
      <c r="E54" s="18">
        <f>t_thu_xd_theo_n_vu_data!K55</f>
        <v>88888</v>
      </c>
      <c r="F54" s="18">
        <f>t_thu_xd_theo_n_vu_data!L55</f>
        <v>0</v>
      </c>
      <c r="G54" s="18">
        <f>t_thu_xd_theo_n_vu_data!M55</f>
        <v>125808</v>
      </c>
      <c r="H54" s="18">
        <f>t_thu_xd_theo_n_vu_data!N55</f>
        <v>0</v>
      </c>
      <c r="I54" s="18" t="str">
        <f>TEXT(t_thu_xd_theo_n_vu_data!O55/(24*60*60),"[h]:mm")</f>
        <v>0:00</v>
      </c>
      <c r="J54" s="18">
        <f>t_thu_xd_theo_n_vu_data!P55</f>
        <v>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>
        <f>t_thu_xd_theo_n_vu_data!S55</f>
        <v>0</v>
      </c>
      <c r="N54" s="18">
        <f>t_thu_xd_theo_n_vu_data!T55</f>
        <v>0</v>
      </c>
      <c r="O54" s="18">
        <f>t_thu_xd_theo_n_vu_data!U55</f>
        <v>0</v>
      </c>
      <c r="P54" s="18">
        <f>t_thu_xd_theo_n_vu_data!V55</f>
        <v>0</v>
      </c>
      <c r="Q54" s="18">
        <f>t_thu_xd_theo_n_vu_data!W55</f>
        <v>0</v>
      </c>
      <c r="R54" s="18">
        <f>t_thu_xd_theo_n_vu_data!X55</f>
        <v>0</v>
      </c>
      <c r="S54" s="18">
        <f>t_thu_xd_theo_n_vu_data!Y55</f>
        <v>0</v>
      </c>
      <c r="T54" s="18">
        <f>t_thu_xd_theo_n_vu_data!Z55</f>
        <v>0</v>
      </c>
      <c r="U54" s="104"/>
      <c r="V54" s="110"/>
      <c r="W54" s="44"/>
      <c r="X54" s="44"/>
      <c r="Y54" s="44"/>
    </row>
    <row r="55" spans="1:27" x14ac:dyDescent="0.25">
      <c r="A55" s="44"/>
      <c r="B55" s="118">
        <v>5</v>
      </c>
      <c r="C55" s="18" t="str">
        <f>t_thu_xd_theo_n_vu_data!I56</f>
        <v>Nghiệp vụ cán bộ</v>
      </c>
      <c r="D55" s="18">
        <f>t_thu_xd_theo_n_vu_data!J56</f>
        <v>11870</v>
      </c>
      <c r="E55" s="18">
        <f>t_thu_xd_theo_n_vu_data!K56</f>
        <v>7500</v>
      </c>
      <c r="F55" s="18">
        <f>t_thu_xd_theo_n_vu_data!L56</f>
        <v>0</v>
      </c>
      <c r="G55" s="18">
        <f>t_thu_xd_theo_n_vu_data!M56</f>
        <v>19370</v>
      </c>
      <c r="H55" s="18">
        <f>t_thu_xd_theo_n_vu_data!N56</f>
        <v>0</v>
      </c>
      <c r="I55" s="18" t="str">
        <f>TEXT(t_thu_xd_theo_n_vu_data!O56/(24*60*60),"[h]:mm")</f>
        <v>0:00</v>
      </c>
      <c r="J55" s="18">
        <f>t_thu_xd_theo_n_vu_data!P56</f>
        <v>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>
        <f>t_thu_xd_theo_n_vu_data!S56</f>
        <v>0</v>
      </c>
      <c r="N55" s="18">
        <f>t_thu_xd_theo_n_vu_data!T56</f>
        <v>0</v>
      </c>
      <c r="O55" s="18">
        <f>t_thu_xd_theo_n_vu_data!U56</f>
        <v>0</v>
      </c>
      <c r="P55" s="18">
        <f>t_thu_xd_theo_n_vu_data!V56</f>
        <v>0</v>
      </c>
      <c r="Q55" s="18">
        <f>t_thu_xd_theo_n_vu_data!W56</f>
        <v>0</v>
      </c>
      <c r="R55" s="18">
        <f>t_thu_xd_theo_n_vu_data!X56</f>
        <v>0</v>
      </c>
      <c r="S55" s="18">
        <f>t_thu_xd_theo_n_vu_data!Y56</f>
        <v>0</v>
      </c>
      <c r="T55" s="18">
        <f>t_thu_xd_theo_n_vu_data!Z56</f>
        <v>0</v>
      </c>
      <c r="U55" s="104"/>
      <c r="V55" s="110"/>
      <c r="W55" s="44"/>
      <c r="X55" s="44"/>
      <c r="Y55" s="44"/>
    </row>
    <row r="56" spans="1:27" hidden="1" x14ac:dyDescent="0.25">
      <c r="A56" s="44"/>
      <c r="B56" s="114" t="str">
        <f>t_thu_xd_theo_n_vu_data!E57</f>
        <v>II</v>
      </c>
      <c r="C56" s="18" t="str">
        <f>t_thu_xd_theo_n_vu_data!I57</f>
        <v>Nghiệp vụ cán bộ</v>
      </c>
      <c r="D56" s="18">
        <f>t_thu_xd_theo_n_vu_data!J57</f>
        <v>11870</v>
      </c>
      <c r="E56" s="18">
        <f>t_thu_xd_theo_n_vu_data!K57</f>
        <v>7500</v>
      </c>
      <c r="F56" s="18">
        <f>t_thu_xd_theo_n_vu_data!L57</f>
        <v>0</v>
      </c>
      <c r="G56" s="18">
        <f>t_thu_xd_theo_n_vu_data!M57</f>
        <v>19370</v>
      </c>
      <c r="H56" s="18">
        <f>t_thu_xd_theo_n_vu_data!N57</f>
        <v>0</v>
      </c>
      <c r="I56" s="18" t="str">
        <f>TEXT(t_thu_xd_theo_n_vu_data!O57/(24*60*60),"[h]:mm")</f>
        <v>0:00</v>
      </c>
      <c r="J56" s="18">
        <f>t_thu_xd_theo_n_vu_data!P57</f>
        <v>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>
        <f>t_thu_xd_theo_n_vu_data!S57</f>
        <v>0</v>
      </c>
      <c r="N56" s="18">
        <f>t_thu_xd_theo_n_vu_data!T57</f>
        <v>0</v>
      </c>
      <c r="O56" s="18">
        <f>t_thu_xd_theo_n_vu_data!U57</f>
        <v>0</v>
      </c>
      <c r="P56" s="18">
        <f>t_thu_xd_theo_n_vu_data!V57</f>
        <v>0</v>
      </c>
      <c r="Q56" s="18">
        <f>t_thu_xd_theo_n_vu_data!W57</f>
        <v>0</v>
      </c>
      <c r="R56" s="18">
        <f>t_thu_xd_theo_n_vu_data!X57</f>
        <v>0</v>
      </c>
      <c r="S56" s="18">
        <f>t_thu_xd_theo_n_vu_data!Y57</f>
        <v>0</v>
      </c>
      <c r="T56" s="18">
        <f>t_thu_xd_theo_n_vu_data!Z57</f>
        <v>0</v>
      </c>
      <c r="U56" s="104"/>
      <c r="V56" s="110"/>
      <c r="W56" s="44"/>
      <c r="X56" s="44"/>
      <c r="Y56" s="44"/>
    </row>
    <row r="57" spans="1:27" s="5" customFormat="1" x14ac:dyDescent="0.25">
      <c r="A57" s="105"/>
      <c r="B57" s="114" t="str">
        <f>t_thu_xd_theo_n_vu_data!E58</f>
        <v>III</v>
      </c>
      <c r="C57" s="17" t="str">
        <f>t_thu_xd_theo_n_vu_data!I58</f>
        <v>KHỐI HẬU CẦN</v>
      </c>
      <c r="D57" s="17">
        <f>t_thu_xd_theo_n_vu_data!J58</f>
        <v>26231</v>
      </c>
      <c r="E57" s="17">
        <f>t_thu_xd_theo_n_vu_data!K58</f>
        <v>46052</v>
      </c>
      <c r="F57" s="17">
        <f>t_thu_xd_theo_n_vu_data!L58</f>
        <v>0</v>
      </c>
      <c r="G57" s="17">
        <f>t_thu_xd_theo_n_vu_data!M58</f>
        <v>72283</v>
      </c>
      <c r="H57" s="17">
        <f>t_thu_xd_theo_n_vu_data!N58</f>
        <v>0</v>
      </c>
      <c r="I57" s="17" t="str">
        <f>TEXT(t_thu_xd_theo_n_vu_data!O58/(24*60*60),"[h]:mm")</f>
        <v>0:00</v>
      </c>
      <c r="J57" s="17">
        <f>t_thu_xd_theo_n_vu_data!P58</f>
        <v>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>
        <f>t_thu_xd_theo_n_vu_data!S58</f>
        <v>0</v>
      </c>
      <c r="N57" s="17">
        <f>t_thu_xd_theo_n_vu_data!T58</f>
        <v>0</v>
      </c>
      <c r="O57" s="17">
        <f>t_thu_xd_theo_n_vu_data!U58</f>
        <v>0</v>
      </c>
      <c r="P57" s="17">
        <f>t_thu_xd_theo_n_vu_data!V58</f>
        <v>0</v>
      </c>
      <c r="Q57" s="17">
        <f>t_thu_xd_theo_n_vu_data!W58</f>
        <v>0</v>
      </c>
      <c r="R57" s="17">
        <f>t_thu_xd_theo_n_vu_data!X58</f>
        <v>0</v>
      </c>
      <c r="S57" s="17">
        <f>t_thu_xd_theo_n_vu_data!Y58</f>
        <v>0</v>
      </c>
      <c r="T57" s="17">
        <f>t_thu_xd_theo_n_vu_data!Z58</f>
        <v>0</v>
      </c>
      <c r="U57" s="106"/>
      <c r="V57" s="111"/>
      <c r="W57" s="105"/>
      <c r="X57" s="105"/>
      <c r="Y57" s="105"/>
      <c r="Z57" s="41"/>
      <c r="AA57" s="41"/>
    </row>
    <row r="58" spans="1:27" x14ac:dyDescent="0.25">
      <c r="A58" s="44"/>
      <c r="B58" s="118">
        <v>1</v>
      </c>
      <c r="C58" s="18" t="str">
        <f>t_thu_xd_theo_n_vu_data!I59</f>
        <v>Hậu cần đời sống</v>
      </c>
      <c r="D58" s="18">
        <f>t_thu_xd_theo_n_vu_data!J59</f>
        <v>1111</v>
      </c>
      <c r="E58" s="18">
        <f>t_thu_xd_theo_n_vu_data!K59</f>
        <v>1111</v>
      </c>
      <c r="F58" s="18">
        <f>t_thu_xd_theo_n_vu_data!L59</f>
        <v>0</v>
      </c>
      <c r="G58" s="18">
        <f>t_thu_xd_theo_n_vu_data!M59</f>
        <v>2222</v>
      </c>
      <c r="H58" s="18">
        <f>t_thu_xd_theo_n_vu_data!N59</f>
        <v>0</v>
      </c>
      <c r="I58" s="18" t="str">
        <f>TEXT(t_thu_xd_theo_n_vu_data!O59/(24*60*60),"[h]:mm")</f>
        <v>0:00</v>
      </c>
      <c r="J58" s="18">
        <f>t_thu_xd_theo_n_vu_data!P59</f>
        <v>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>
        <f>t_thu_xd_theo_n_vu_data!S59</f>
        <v>0</v>
      </c>
      <c r="N58" s="18">
        <f>t_thu_xd_theo_n_vu_data!T59</f>
        <v>0</v>
      </c>
      <c r="O58" s="18">
        <f>t_thu_xd_theo_n_vu_data!U59</f>
        <v>0</v>
      </c>
      <c r="P58" s="18">
        <f>t_thu_xd_theo_n_vu_data!V59</f>
        <v>0</v>
      </c>
      <c r="Q58" s="18">
        <f>t_thu_xd_theo_n_vu_data!W59</f>
        <v>0</v>
      </c>
      <c r="R58" s="18">
        <f>t_thu_xd_theo_n_vu_data!X59</f>
        <v>0</v>
      </c>
      <c r="S58" s="18">
        <f>t_thu_xd_theo_n_vu_data!Y59</f>
        <v>0</v>
      </c>
      <c r="T58" s="18">
        <f>t_thu_xd_theo_n_vu_data!Z59</f>
        <v>0</v>
      </c>
      <c r="U58" s="104"/>
      <c r="V58" s="110"/>
      <c r="W58" s="44"/>
      <c r="X58" s="44"/>
      <c r="Y58" s="44"/>
    </row>
    <row r="59" spans="1:27" hidden="1" x14ac:dyDescent="0.25">
      <c r="A59" s="44"/>
      <c r="B59" s="118" t="str">
        <f>t_thu_xd_theo_n_vu_data!E60</f>
        <v>III</v>
      </c>
      <c r="C59" s="18" t="str">
        <f>t_thu_xd_theo_n_vu_data!I60</f>
        <v>Hậu cần đời sống</v>
      </c>
      <c r="D59" s="18">
        <f>t_thu_xd_theo_n_vu_data!J60</f>
        <v>1111</v>
      </c>
      <c r="E59" s="18">
        <f>t_thu_xd_theo_n_vu_data!K60</f>
        <v>1111</v>
      </c>
      <c r="F59" s="18">
        <f>t_thu_xd_theo_n_vu_data!L60</f>
        <v>0</v>
      </c>
      <c r="G59" s="18">
        <f>t_thu_xd_theo_n_vu_data!M60</f>
        <v>2222</v>
      </c>
      <c r="H59" s="18">
        <f>t_thu_xd_theo_n_vu_data!N60</f>
        <v>0</v>
      </c>
      <c r="I59" s="18" t="str">
        <f>TEXT(t_thu_xd_theo_n_vu_data!O60/(24*60*60),"[h]:mm")</f>
        <v>0:00</v>
      </c>
      <c r="J59" s="18">
        <f>t_thu_xd_theo_n_vu_data!P60</f>
        <v>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>
        <f>t_thu_xd_theo_n_vu_data!S60</f>
        <v>0</v>
      </c>
      <c r="N59" s="18">
        <f>t_thu_xd_theo_n_vu_data!T60</f>
        <v>0</v>
      </c>
      <c r="O59" s="18">
        <f>t_thu_xd_theo_n_vu_data!U60</f>
        <v>0</v>
      </c>
      <c r="P59" s="18">
        <f>t_thu_xd_theo_n_vu_data!V60</f>
        <v>0</v>
      </c>
      <c r="Q59" s="18">
        <f>t_thu_xd_theo_n_vu_data!W60</f>
        <v>0</v>
      </c>
      <c r="R59" s="18">
        <f>t_thu_xd_theo_n_vu_data!X60</f>
        <v>0</v>
      </c>
      <c r="S59" s="18">
        <f>t_thu_xd_theo_n_vu_data!Y60</f>
        <v>0</v>
      </c>
      <c r="T59" s="18">
        <f>t_thu_xd_theo_n_vu_data!Z60</f>
        <v>0</v>
      </c>
      <c r="U59" s="104"/>
      <c r="V59" s="110"/>
      <c r="W59" s="44"/>
      <c r="X59" s="44"/>
      <c r="Y59" s="44"/>
    </row>
    <row r="60" spans="1:27" x14ac:dyDescent="0.25">
      <c r="A60" s="44"/>
      <c r="B60" s="118">
        <v>2</v>
      </c>
      <c r="C60" s="18" t="str">
        <f>t_thu_xd_theo_n_vu_data!I61</f>
        <v>Công tác xăng dầu</v>
      </c>
      <c r="D60" s="18">
        <f>t_thu_xd_theo_n_vu_data!J61</f>
        <v>1100</v>
      </c>
      <c r="E60" s="18">
        <f>t_thu_xd_theo_n_vu_data!K61</f>
        <v>1111</v>
      </c>
      <c r="F60" s="18">
        <f>t_thu_xd_theo_n_vu_data!L61</f>
        <v>0</v>
      </c>
      <c r="G60" s="18">
        <f>t_thu_xd_theo_n_vu_data!M61</f>
        <v>2211</v>
      </c>
      <c r="H60" s="18">
        <f>t_thu_xd_theo_n_vu_data!N61</f>
        <v>0</v>
      </c>
      <c r="I60" s="18" t="str">
        <f>TEXT(t_thu_xd_theo_n_vu_data!O61/(24*60*60),"[h]:mm")</f>
        <v>0:00</v>
      </c>
      <c r="J60" s="18">
        <f>t_thu_xd_theo_n_vu_data!P61</f>
        <v>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>
        <f>t_thu_xd_theo_n_vu_data!S61</f>
        <v>0</v>
      </c>
      <c r="N60" s="18">
        <f>t_thu_xd_theo_n_vu_data!T61</f>
        <v>0</v>
      </c>
      <c r="O60" s="18">
        <f>t_thu_xd_theo_n_vu_data!U61</f>
        <v>0</v>
      </c>
      <c r="P60" s="18">
        <f>t_thu_xd_theo_n_vu_data!V61</f>
        <v>0</v>
      </c>
      <c r="Q60" s="18">
        <f>t_thu_xd_theo_n_vu_data!W61</f>
        <v>0</v>
      </c>
      <c r="R60" s="18">
        <f>t_thu_xd_theo_n_vu_data!X61</f>
        <v>0</v>
      </c>
      <c r="S60" s="18">
        <f>t_thu_xd_theo_n_vu_data!Y61</f>
        <v>0</v>
      </c>
      <c r="T60" s="18">
        <f>t_thu_xd_theo_n_vu_data!Z61</f>
        <v>0</v>
      </c>
      <c r="U60" s="104"/>
      <c r="V60" s="110"/>
      <c r="W60" s="44"/>
      <c r="X60" s="44"/>
      <c r="Y60" s="44"/>
    </row>
    <row r="61" spans="1:27" hidden="1" x14ac:dyDescent="0.25">
      <c r="A61" s="44"/>
      <c r="B61" s="118" t="str">
        <f>t_thu_xd_theo_n_vu_data!E62</f>
        <v>III</v>
      </c>
      <c r="C61" s="18" t="str">
        <f>t_thu_xd_theo_n_vu_data!I62</f>
        <v>Công tác xăng dầu</v>
      </c>
      <c r="D61" s="18">
        <f>t_thu_xd_theo_n_vu_data!J62</f>
        <v>1100</v>
      </c>
      <c r="E61" s="18">
        <f>t_thu_xd_theo_n_vu_data!K62</f>
        <v>1111</v>
      </c>
      <c r="F61" s="18">
        <f>t_thu_xd_theo_n_vu_data!L62</f>
        <v>0</v>
      </c>
      <c r="G61" s="18">
        <f>t_thu_xd_theo_n_vu_data!M62</f>
        <v>2211</v>
      </c>
      <c r="H61" s="18">
        <f>t_thu_xd_theo_n_vu_data!N62</f>
        <v>0</v>
      </c>
      <c r="I61" s="18" t="str">
        <f>TEXT(t_thu_xd_theo_n_vu_data!O62/(24*60*60),"[h]:mm")</f>
        <v>0:00</v>
      </c>
      <c r="J61" s="18">
        <f>t_thu_xd_theo_n_vu_data!P62</f>
        <v>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>
        <f>t_thu_xd_theo_n_vu_data!S62</f>
        <v>0</v>
      </c>
      <c r="N61" s="18">
        <f>t_thu_xd_theo_n_vu_data!T62</f>
        <v>0</v>
      </c>
      <c r="O61" s="18">
        <f>t_thu_xd_theo_n_vu_data!U62</f>
        <v>0</v>
      </c>
      <c r="P61" s="18">
        <f>t_thu_xd_theo_n_vu_data!V62</f>
        <v>0</v>
      </c>
      <c r="Q61" s="18">
        <f>t_thu_xd_theo_n_vu_data!W62</f>
        <v>0</v>
      </c>
      <c r="R61" s="18">
        <f>t_thu_xd_theo_n_vu_data!X62</f>
        <v>0</v>
      </c>
      <c r="S61" s="18">
        <f>t_thu_xd_theo_n_vu_data!Y62</f>
        <v>0</v>
      </c>
      <c r="T61" s="18">
        <f>t_thu_xd_theo_n_vu_data!Z62</f>
        <v>0</v>
      </c>
      <c r="U61" s="104"/>
      <c r="V61" s="110"/>
      <c r="W61" s="44"/>
      <c r="X61" s="44"/>
      <c r="Y61" s="44"/>
    </row>
    <row r="62" spans="1:27" x14ac:dyDescent="0.25">
      <c r="A62" s="44"/>
      <c r="B62" s="118">
        <v>3</v>
      </c>
      <c r="C62" s="18" t="str">
        <f>t_thu_xd_theo_n_vu_data!I63</f>
        <v>VC Xăng dầu</v>
      </c>
      <c r="D62" s="18">
        <f>t_thu_xd_theo_n_vu_data!J63</f>
        <v>1370</v>
      </c>
      <c r="E62" s="18">
        <f>t_thu_xd_theo_n_vu_data!K63</f>
        <v>1930</v>
      </c>
      <c r="F62" s="18">
        <f>t_thu_xd_theo_n_vu_data!L63</f>
        <v>0</v>
      </c>
      <c r="G62" s="18">
        <f>t_thu_xd_theo_n_vu_data!M63</f>
        <v>3300</v>
      </c>
      <c r="H62" s="18">
        <f>t_thu_xd_theo_n_vu_data!N63</f>
        <v>0</v>
      </c>
      <c r="I62" s="18" t="str">
        <f>TEXT(t_thu_xd_theo_n_vu_data!O63/(24*60*60),"[h]:mm")</f>
        <v>0:00</v>
      </c>
      <c r="J62" s="18">
        <f>t_thu_xd_theo_n_vu_data!P63</f>
        <v>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>
        <f>t_thu_xd_theo_n_vu_data!S63</f>
        <v>0</v>
      </c>
      <c r="N62" s="18">
        <f>t_thu_xd_theo_n_vu_data!T63</f>
        <v>0</v>
      </c>
      <c r="O62" s="18">
        <f>t_thu_xd_theo_n_vu_data!U63</f>
        <v>0</v>
      </c>
      <c r="P62" s="18">
        <f>t_thu_xd_theo_n_vu_data!V63</f>
        <v>0</v>
      </c>
      <c r="Q62" s="18">
        <f>t_thu_xd_theo_n_vu_data!W63</f>
        <v>0</v>
      </c>
      <c r="R62" s="18">
        <f>t_thu_xd_theo_n_vu_data!X63</f>
        <v>0</v>
      </c>
      <c r="S62" s="18">
        <f>t_thu_xd_theo_n_vu_data!Y63</f>
        <v>0</v>
      </c>
      <c r="T62" s="18">
        <f>t_thu_xd_theo_n_vu_data!Z63</f>
        <v>0</v>
      </c>
      <c r="U62" s="104"/>
      <c r="V62" s="110"/>
      <c r="W62" s="44"/>
      <c r="X62" s="44"/>
      <c r="Y62" s="44"/>
    </row>
    <row r="63" spans="1:27" hidden="1" x14ac:dyDescent="0.25">
      <c r="A63" s="44"/>
      <c r="B63" s="118" t="str">
        <f>t_thu_xd_theo_n_vu_data!E64</f>
        <v>III</v>
      </c>
      <c r="C63" s="18" t="str">
        <f>t_thu_xd_theo_n_vu_data!I64</f>
        <v>VC Xăng dầu</v>
      </c>
      <c r="D63" s="18">
        <f>t_thu_xd_theo_n_vu_data!J64</f>
        <v>1370</v>
      </c>
      <c r="E63" s="18">
        <f>t_thu_xd_theo_n_vu_data!K64</f>
        <v>1930</v>
      </c>
      <c r="F63" s="18">
        <f>t_thu_xd_theo_n_vu_data!L64</f>
        <v>0</v>
      </c>
      <c r="G63" s="18">
        <f>t_thu_xd_theo_n_vu_data!M64</f>
        <v>3300</v>
      </c>
      <c r="H63" s="18">
        <f>t_thu_xd_theo_n_vu_data!N64</f>
        <v>0</v>
      </c>
      <c r="I63" s="18" t="str">
        <f>TEXT(t_thu_xd_theo_n_vu_data!O64/(24*60*60),"[h]:mm")</f>
        <v>0:00</v>
      </c>
      <c r="J63" s="18">
        <f>t_thu_xd_theo_n_vu_data!P64</f>
        <v>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>
        <f>t_thu_xd_theo_n_vu_data!S64</f>
        <v>0</v>
      </c>
      <c r="N63" s="18">
        <f>t_thu_xd_theo_n_vu_data!T64</f>
        <v>0</v>
      </c>
      <c r="O63" s="18">
        <f>t_thu_xd_theo_n_vu_data!U64</f>
        <v>0</v>
      </c>
      <c r="P63" s="18">
        <f>t_thu_xd_theo_n_vu_data!V64</f>
        <v>0</v>
      </c>
      <c r="Q63" s="18">
        <f>t_thu_xd_theo_n_vu_data!W64</f>
        <v>0</v>
      </c>
      <c r="R63" s="18">
        <f>t_thu_xd_theo_n_vu_data!X64</f>
        <v>0</v>
      </c>
      <c r="S63" s="18">
        <f>t_thu_xd_theo_n_vu_data!Y64</f>
        <v>0</v>
      </c>
      <c r="T63" s="18">
        <f>t_thu_xd_theo_n_vu_data!Z64</f>
        <v>0</v>
      </c>
      <c r="U63" s="104"/>
      <c r="V63" s="110"/>
      <c r="W63" s="44"/>
      <c r="X63" s="44"/>
      <c r="Y63" s="44"/>
    </row>
    <row r="64" spans="1:27" x14ac:dyDescent="0.25">
      <c r="A64" s="44"/>
      <c r="B64" s="118">
        <v>4</v>
      </c>
      <c r="C64" s="18" t="str">
        <f>t_thu_xd_theo_n_vu_data!I65</f>
        <v>Công tác vật tư</v>
      </c>
      <c r="D64" s="18">
        <f>t_thu_xd_theo_n_vu_data!J65</f>
        <v>5200</v>
      </c>
      <c r="E64" s="18">
        <f>t_thu_xd_theo_n_vu_data!K65</f>
        <v>21600</v>
      </c>
      <c r="F64" s="18">
        <f>t_thu_xd_theo_n_vu_data!L65</f>
        <v>0</v>
      </c>
      <c r="G64" s="18">
        <f>t_thu_xd_theo_n_vu_data!M65</f>
        <v>26800</v>
      </c>
      <c r="H64" s="18">
        <f>t_thu_xd_theo_n_vu_data!N65</f>
        <v>0</v>
      </c>
      <c r="I64" s="18" t="str">
        <f>TEXT(t_thu_xd_theo_n_vu_data!O65/(24*60*60),"[h]:mm")</f>
        <v>0:00</v>
      </c>
      <c r="J64" s="18">
        <f>t_thu_xd_theo_n_vu_data!P65</f>
        <v>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>
        <f>t_thu_xd_theo_n_vu_data!S65</f>
        <v>0</v>
      </c>
      <c r="N64" s="18">
        <f>t_thu_xd_theo_n_vu_data!T65</f>
        <v>0</v>
      </c>
      <c r="O64" s="18">
        <f>t_thu_xd_theo_n_vu_data!U65</f>
        <v>0</v>
      </c>
      <c r="P64" s="18">
        <f>t_thu_xd_theo_n_vu_data!V65</f>
        <v>0</v>
      </c>
      <c r="Q64" s="18">
        <f>t_thu_xd_theo_n_vu_data!W65</f>
        <v>0</v>
      </c>
      <c r="R64" s="18">
        <f>t_thu_xd_theo_n_vu_data!X65</f>
        <v>0</v>
      </c>
      <c r="S64" s="18">
        <f>t_thu_xd_theo_n_vu_data!Y65</f>
        <v>0</v>
      </c>
      <c r="T64" s="18">
        <f>t_thu_xd_theo_n_vu_data!Z65</f>
        <v>0</v>
      </c>
      <c r="U64" s="104"/>
      <c r="V64" s="110"/>
      <c r="W64" s="44"/>
      <c r="X64" s="44"/>
      <c r="Y64" s="44"/>
    </row>
    <row r="65" spans="1:27" hidden="1" x14ac:dyDescent="0.25">
      <c r="A65" s="44"/>
      <c r="B65" s="118" t="str">
        <f>t_thu_xd_theo_n_vu_data!E66</f>
        <v>III</v>
      </c>
      <c r="C65" s="18" t="str">
        <f>t_thu_xd_theo_n_vu_data!I66</f>
        <v>Công tác vật tư</v>
      </c>
      <c r="D65" s="18">
        <f>t_thu_xd_theo_n_vu_data!J66</f>
        <v>5200</v>
      </c>
      <c r="E65" s="18">
        <f>t_thu_xd_theo_n_vu_data!K66</f>
        <v>21600</v>
      </c>
      <c r="F65" s="18">
        <f>t_thu_xd_theo_n_vu_data!L66</f>
        <v>0</v>
      </c>
      <c r="G65" s="18">
        <f>t_thu_xd_theo_n_vu_data!M66</f>
        <v>26800</v>
      </c>
      <c r="H65" s="18">
        <f>t_thu_xd_theo_n_vu_data!N66</f>
        <v>0</v>
      </c>
      <c r="I65" s="18" t="str">
        <f>TEXT(t_thu_xd_theo_n_vu_data!O66/(24*60*60),"[h]:mm")</f>
        <v>0:00</v>
      </c>
      <c r="J65" s="18">
        <f>t_thu_xd_theo_n_vu_data!P66</f>
        <v>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>
        <f>t_thu_xd_theo_n_vu_data!S66</f>
        <v>0</v>
      </c>
      <c r="N65" s="18">
        <f>t_thu_xd_theo_n_vu_data!T66</f>
        <v>0</v>
      </c>
      <c r="O65" s="18">
        <f>t_thu_xd_theo_n_vu_data!U66</f>
        <v>0</v>
      </c>
      <c r="P65" s="18">
        <f>t_thu_xd_theo_n_vu_data!V66</f>
        <v>0</v>
      </c>
      <c r="Q65" s="18">
        <f>t_thu_xd_theo_n_vu_data!W66</f>
        <v>0</v>
      </c>
      <c r="R65" s="18">
        <f>t_thu_xd_theo_n_vu_data!X66</f>
        <v>0</v>
      </c>
      <c r="S65" s="18">
        <f>t_thu_xd_theo_n_vu_data!Y66</f>
        <v>0</v>
      </c>
      <c r="T65" s="18">
        <f>t_thu_xd_theo_n_vu_data!Z66</f>
        <v>0</v>
      </c>
      <c r="U65" s="104"/>
      <c r="V65" s="110"/>
      <c r="W65" s="44"/>
      <c r="X65" s="44"/>
      <c r="Y65" s="44"/>
    </row>
    <row r="66" spans="1:27" x14ac:dyDescent="0.25">
      <c r="A66" s="44"/>
      <c r="B66" s="118">
        <v>5</v>
      </c>
      <c r="C66" s="18" t="str">
        <f>t_thu_xd_theo_n_vu_data!I67</f>
        <v>Đảo hạt HC</v>
      </c>
      <c r="D66" s="18">
        <f>t_thu_xd_theo_n_vu_data!J67</f>
        <v>14000</v>
      </c>
      <c r="E66" s="18">
        <f>t_thu_xd_theo_n_vu_data!K67</f>
        <v>15600</v>
      </c>
      <c r="F66" s="18">
        <f>t_thu_xd_theo_n_vu_data!L67</f>
        <v>0</v>
      </c>
      <c r="G66" s="18">
        <f>t_thu_xd_theo_n_vu_data!M67</f>
        <v>29600</v>
      </c>
      <c r="H66" s="18">
        <f>t_thu_xd_theo_n_vu_data!N67</f>
        <v>0</v>
      </c>
      <c r="I66" s="18" t="str">
        <f>TEXT(t_thu_xd_theo_n_vu_data!O67/(24*60*60),"[h]:mm")</f>
        <v>0:00</v>
      </c>
      <c r="J66" s="18">
        <f>t_thu_xd_theo_n_vu_data!P67</f>
        <v>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>
        <f>t_thu_xd_theo_n_vu_data!S67</f>
        <v>0</v>
      </c>
      <c r="N66" s="18">
        <f>t_thu_xd_theo_n_vu_data!T67</f>
        <v>0</v>
      </c>
      <c r="O66" s="18">
        <f>t_thu_xd_theo_n_vu_data!U67</f>
        <v>0</v>
      </c>
      <c r="P66" s="18">
        <f>t_thu_xd_theo_n_vu_data!V67</f>
        <v>0</v>
      </c>
      <c r="Q66" s="18">
        <f>t_thu_xd_theo_n_vu_data!W67</f>
        <v>0</v>
      </c>
      <c r="R66" s="18">
        <f>t_thu_xd_theo_n_vu_data!X67</f>
        <v>0</v>
      </c>
      <c r="S66" s="18">
        <f>t_thu_xd_theo_n_vu_data!Y67</f>
        <v>0</v>
      </c>
      <c r="T66" s="18">
        <f>t_thu_xd_theo_n_vu_data!Z67</f>
        <v>0</v>
      </c>
      <c r="U66" s="104"/>
      <c r="V66" s="110"/>
      <c r="W66" s="44"/>
      <c r="X66" s="44"/>
      <c r="Y66" s="44"/>
    </row>
    <row r="67" spans="1:27" hidden="1" x14ac:dyDescent="0.25">
      <c r="A67" s="44"/>
      <c r="B67" s="118" t="str">
        <f>t_thu_xd_theo_n_vu_data!E68</f>
        <v>III</v>
      </c>
      <c r="C67" s="18" t="str">
        <f>t_thu_xd_theo_n_vu_data!I68</f>
        <v>Đảo hạt HC</v>
      </c>
      <c r="D67" s="18">
        <f>t_thu_xd_theo_n_vu_data!J68</f>
        <v>14000</v>
      </c>
      <c r="E67" s="18">
        <f>t_thu_xd_theo_n_vu_data!K68</f>
        <v>15600</v>
      </c>
      <c r="F67" s="18">
        <f>t_thu_xd_theo_n_vu_data!L68</f>
        <v>0</v>
      </c>
      <c r="G67" s="18">
        <f>t_thu_xd_theo_n_vu_data!M68</f>
        <v>29600</v>
      </c>
      <c r="H67" s="18">
        <f>t_thu_xd_theo_n_vu_data!N68</f>
        <v>0</v>
      </c>
      <c r="I67" s="18" t="str">
        <f>TEXT(t_thu_xd_theo_n_vu_data!O68/(24*60*60),"[h]:mm")</f>
        <v>0:00</v>
      </c>
      <c r="J67" s="18">
        <f>t_thu_xd_theo_n_vu_data!P68</f>
        <v>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>
        <f>t_thu_xd_theo_n_vu_data!S68</f>
        <v>0</v>
      </c>
      <c r="N67" s="18">
        <f>t_thu_xd_theo_n_vu_data!T68</f>
        <v>0</v>
      </c>
      <c r="O67" s="18">
        <f>t_thu_xd_theo_n_vu_data!U68</f>
        <v>0</v>
      </c>
      <c r="P67" s="18">
        <f>t_thu_xd_theo_n_vu_data!V68</f>
        <v>0</v>
      </c>
      <c r="Q67" s="18">
        <f>t_thu_xd_theo_n_vu_data!W68</f>
        <v>0</v>
      </c>
      <c r="R67" s="18">
        <f>t_thu_xd_theo_n_vu_data!X68</f>
        <v>0</v>
      </c>
      <c r="S67" s="18">
        <f>t_thu_xd_theo_n_vu_data!Y68</f>
        <v>0</v>
      </c>
      <c r="T67" s="18">
        <f>t_thu_xd_theo_n_vu_data!Z68</f>
        <v>0</v>
      </c>
      <c r="U67" s="104"/>
      <c r="V67" s="110"/>
      <c r="W67" s="44"/>
      <c r="X67" s="44"/>
      <c r="Y67" s="44"/>
    </row>
    <row r="68" spans="1:27" x14ac:dyDescent="0.25">
      <c r="A68" s="44"/>
      <c r="B68" s="118">
        <v>6</v>
      </c>
      <c r="C68" s="18" t="str">
        <f>t_thu_xd_theo_n_vu_data!I69</f>
        <v>Hậu cần khác</v>
      </c>
      <c r="D68" s="18">
        <f>t_thu_xd_theo_n_vu_data!J69</f>
        <v>3450</v>
      </c>
      <c r="E68" s="18">
        <f>t_thu_xd_theo_n_vu_data!K69</f>
        <v>4700</v>
      </c>
      <c r="F68" s="18">
        <f>t_thu_xd_theo_n_vu_data!L69</f>
        <v>0</v>
      </c>
      <c r="G68" s="18">
        <f>t_thu_xd_theo_n_vu_data!M69</f>
        <v>8150</v>
      </c>
      <c r="H68" s="18">
        <f>t_thu_xd_theo_n_vu_data!N69</f>
        <v>0</v>
      </c>
      <c r="I68" s="18" t="str">
        <f>TEXT(t_thu_xd_theo_n_vu_data!O69/(24*60*60),"[h]:mm")</f>
        <v>0:00</v>
      </c>
      <c r="J68" s="18">
        <f>t_thu_xd_theo_n_vu_data!P69</f>
        <v>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>
        <f>t_thu_xd_theo_n_vu_data!S69</f>
        <v>0</v>
      </c>
      <c r="N68" s="18">
        <f>t_thu_xd_theo_n_vu_data!T69</f>
        <v>0</v>
      </c>
      <c r="O68" s="18">
        <f>t_thu_xd_theo_n_vu_data!U69</f>
        <v>0</v>
      </c>
      <c r="P68" s="18">
        <f>t_thu_xd_theo_n_vu_data!V69</f>
        <v>0</v>
      </c>
      <c r="Q68" s="18">
        <f>t_thu_xd_theo_n_vu_data!W69</f>
        <v>0</v>
      </c>
      <c r="R68" s="18">
        <f>t_thu_xd_theo_n_vu_data!X69</f>
        <v>0</v>
      </c>
      <c r="S68" s="18">
        <f>t_thu_xd_theo_n_vu_data!Y69</f>
        <v>0</v>
      </c>
      <c r="T68" s="18">
        <f>t_thu_xd_theo_n_vu_data!Z69</f>
        <v>0</v>
      </c>
      <c r="U68" s="104"/>
      <c r="V68" s="110"/>
      <c r="W68" s="44"/>
      <c r="X68" s="44"/>
      <c r="Y68" s="44"/>
    </row>
    <row r="69" spans="1:27" hidden="1" x14ac:dyDescent="0.25">
      <c r="A69" s="44"/>
      <c r="B69" s="114" t="str">
        <f>t_thu_xd_theo_n_vu_data!E70</f>
        <v>III</v>
      </c>
      <c r="C69" s="18" t="str">
        <f>t_thu_xd_theo_n_vu_data!I70</f>
        <v>Hậu cần khác</v>
      </c>
      <c r="D69" s="18">
        <f>t_thu_xd_theo_n_vu_data!J70</f>
        <v>3450</v>
      </c>
      <c r="E69" s="18">
        <f>t_thu_xd_theo_n_vu_data!K70</f>
        <v>4700</v>
      </c>
      <c r="F69" s="18">
        <f>t_thu_xd_theo_n_vu_data!L70</f>
        <v>0</v>
      </c>
      <c r="G69" s="18">
        <f>t_thu_xd_theo_n_vu_data!M70</f>
        <v>8150</v>
      </c>
      <c r="H69" s="18">
        <f>t_thu_xd_theo_n_vu_data!N70</f>
        <v>0</v>
      </c>
      <c r="I69" s="18" t="str">
        <f>TEXT(t_thu_xd_theo_n_vu_data!O70/(24*60*60),"[h]:mm")</f>
        <v>0:00</v>
      </c>
      <c r="J69" s="18">
        <f>t_thu_xd_theo_n_vu_data!P70</f>
        <v>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>
        <f>t_thu_xd_theo_n_vu_data!S70</f>
        <v>0</v>
      </c>
      <c r="N69" s="18">
        <f>t_thu_xd_theo_n_vu_data!T70</f>
        <v>0</v>
      </c>
      <c r="O69" s="18">
        <f>t_thu_xd_theo_n_vu_data!U70</f>
        <v>0</v>
      </c>
      <c r="P69" s="18">
        <f>t_thu_xd_theo_n_vu_data!V70</f>
        <v>0</v>
      </c>
      <c r="Q69" s="18">
        <f>t_thu_xd_theo_n_vu_data!W70</f>
        <v>0</v>
      </c>
      <c r="R69" s="18">
        <f>t_thu_xd_theo_n_vu_data!X70</f>
        <v>0</v>
      </c>
      <c r="S69" s="18">
        <f>t_thu_xd_theo_n_vu_data!Y70</f>
        <v>0</v>
      </c>
      <c r="T69" s="18">
        <f>t_thu_xd_theo_n_vu_data!Z70</f>
        <v>0</v>
      </c>
      <c r="U69" s="104"/>
      <c r="V69" s="110"/>
      <c r="W69" s="44"/>
      <c r="X69" s="44"/>
      <c r="Y69" s="44"/>
    </row>
    <row r="70" spans="1:27" s="5" customFormat="1" x14ac:dyDescent="0.25">
      <c r="A70" s="105"/>
      <c r="B70" s="114" t="str">
        <f>t_thu_xd_theo_n_vu_data!E71</f>
        <v>IV</v>
      </c>
      <c r="C70" s="17" t="str">
        <f>t_thu_xd_theo_n_vu_data!I71</f>
        <v>KHỐI KỸ THUẬT</v>
      </c>
      <c r="D70" s="17">
        <f>t_thu_xd_theo_n_vu_data!J71</f>
        <v>78192</v>
      </c>
      <c r="E70" s="17">
        <f>t_thu_xd_theo_n_vu_data!K71</f>
        <v>86525</v>
      </c>
      <c r="F70" s="17">
        <f>t_thu_xd_theo_n_vu_data!L71</f>
        <v>1570200</v>
      </c>
      <c r="G70" s="17">
        <f>t_thu_xd_theo_n_vu_data!M71</f>
        <v>1734917</v>
      </c>
      <c r="H70" s="17">
        <f>t_thu_xd_theo_n_vu_data!N71</f>
        <v>0</v>
      </c>
      <c r="I70" s="17" t="str">
        <f>TEXT(t_thu_xd_theo_n_vu_data!O71/(24*60*60),"[h]:mm")</f>
        <v>0:00</v>
      </c>
      <c r="J70" s="17">
        <f>t_thu_xd_theo_n_vu_data!P71</f>
        <v>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>
        <f>t_thu_xd_theo_n_vu_data!S71</f>
        <v>0</v>
      </c>
      <c r="N70" s="17">
        <f>t_thu_xd_theo_n_vu_data!T71</f>
        <v>0</v>
      </c>
      <c r="O70" s="17">
        <f>t_thu_xd_theo_n_vu_data!U71</f>
        <v>0</v>
      </c>
      <c r="P70" s="17">
        <f>t_thu_xd_theo_n_vu_data!V71</f>
        <v>0</v>
      </c>
      <c r="Q70" s="17">
        <f>t_thu_xd_theo_n_vu_data!W71</f>
        <v>0</v>
      </c>
      <c r="R70" s="17">
        <f>t_thu_xd_theo_n_vu_data!X71</f>
        <v>0</v>
      </c>
      <c r="S70" s="17">
        <f>t_thu_xd_theo_n_vu_data!Y71</f>
        <v>0</v>
      </c>
      <c r="T70" s="17">
        <f>t_thu_xd_theo_n_vu_data!Z71</f>
        <v>0</v>
      </c>
      <c r="U70" s="106"/>
      <c r="V70" s="111"/>
      <c r="W70" s="105"/>
      <c r="X70" s="105"/>
      <c r="Y70" s="105"/>
      <c r="Z70" s="41"/>
      <c r="AA70" s="41"/>
    </row>
    <row r="71" spans="1:27" x14ac:dyDescent="0.25">
      <c r="A71" s="44"/>
      <c r="B71" s="118">
        <v>1</v>
      </c>
      <c r="C71" s="18" t="str">
        <f>t_thu_xd_theo_n_vu_data!I72</f>
        <v>Ô tô trạm nguồn</v>
      </c>
      <c r="D71" s="18">
        <f>t_thu_xd_theo_n_vu_data!J72</f>
        <v>2000</v>
      </c>
      <c r="E71" s="18">
        <f>t_thu_xd_theo_n_vu_data!K72</f>
        <v>1000</v>
      </c>
      <c r="F71" s="18">
        <f>t_thu_xd_theo_n_vu_data!L72</f>
        <v>0</v>
      </c>
      <c r="G71" s="18">
        <f>t_thu_xd_theo_n_vu_data!M72</f>
        <v>3000</v>
      </c>
      <c r="H71" s="18">
        <f>t_thu_xd_theo_n_vu_data!N72</f>
        <v>0</v>
      </c>
      <c r="I71" s="18" t="str">
        <f>TEXT(t_thu_xd_theo_n_vu_data!O72/(24*60*60),"[h]:mm")</f>
        <v>0:00</v>
      </c>
      <c r="J71" s="18">
        <f>t_thu_xd_theo_n_vu_data!P72</f>
        <v>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>
        <f>t_thu_xd_theo_n_vu_data!S72</f>
        <v>0</v>
      </c>
      <c r="N71" s="18">
        <f>t_thu_xd_theo_n_vu_data!T72</f>
        <v>0</v>
      </c>
      <c r="O71" s="18">
        <f>t_thu_xd_theo_n_vu_data!U72</f>
        <v>0</v>
      </c>
      <c r="P71" s="18">
        <f>t_thu_xd_theo_n_vu_data!V72</f>
        <v>0</v>
      </c>
      <c r="Q71" s="18">
        <f>t_thu_xd_theo_n_vu_data!W72</f>
        <v>0</v>
      </c>
      <c r="R71" s="18">
        <f>t_thu_xd_theo_n_vu_data!X72</f>
        <v>0</v>
      </c>
      <c r="S71" s="18">
        <f>t_thu_xd_theo_n_vu_data!Y72</f>
        <v>0</v>
      </c>
      <c r="T71" s="18">
        <f>t_thu_xd_theo_n_vu_data!Z72</f>
        <v>0</v>
      </c>
      <c r="U71" s="104"/>
      <c r="V71" s="110"/>
      <c r="W71" s="44"/>
      <c r="X71" s="44"/>
      <c r="Y71" s="44"/>
    </row>
    <row r="72" spans="1:27" hidden="1" x14ac:dyDescent="0.25">
      <c r="A72" s="44"/>
      <c r="B72" s="118" t="str">
        <f>t_thu_xd_theo_n_vu_data!E73</f>
        <v>IV</v>
      </c>
      <c r="C72" s="18" t="str">
        <f>t_thu_xd_theo_n_vu_data!I73</f>
        <v>Ô tô trạm nguồn</v>
      </c>
      <c r="D72" s="18">
        <f>t_thu_xd_theo_n_vu_data!J73</f>
        <v>2000</v>
      </c>
      <c r="E72" s="18">
        <f>t_thu_xd_theo_n_vu_data!K73</f>
        <v>1000</v>
      </c>
      <c r="F72" s="18">
        <f>t_thu_xd_theo_n_vu_data!L73</f>
        <v>0</v>
      </c>
      <c r="G72" s="18">
        <f>t_thu_xd_theo_n_vu_data!M73</f>
        <v>3000</v>
      </c>
      <c r="H72" s="18">
        <f>t_thu_xd_theo_n_vu_data!N73</f>
        <v>0</v>
      </c>
      <c r="I72" s="18" t="str">
        <f>TEXT(t_thu_xd_theo_n_vu_data!O73/(24*60*60),"[h]:mm")</f>
        <v>0:00</v>
      </c>
      <c r="J72" s="18">
        <f>t_thu_xd_theo_n_vu_data!P73</f>
        <v>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>
        <f>t_thu_xd_theo_n_vu_data!S73</f>
        <v>0</v>
      </c>
      <c r="N72" s="18">
        <f>t_thu_xd_theo_n_vu_data!T73</f>
        <v>0</v>
      </c>
      <c r="O72" s="18">
        <f>t_thu_xd_theo_n_vu_data!U73</f>
        <v>0</v>
      </c>
      <c r="P72" s="18">
        <f>t_thu_xd_theo_n_vu_data!V73</f>
        <v>0</v>
      </c>
      <c r="Q72" s="18">
        <f>t_thu_xd_theo_n_vu_data!W73</f>
        <v>0</v>
      </c>
      <c r="R72" s="18">
        <f>t_thu_xd_theo_n_vu_data!X73</f>
        <v>0</v>
      </c>
      <c r="S72" s="18">
        <f>t_thu_xd_theo_n_vu_data!Y73</f>
        <v>0</v>
      </c>
      <c r="T72" s="18">
        <f>t_thu_xd_theo_n_vu_data!Z73</f>
        <v>0</v>
      </c>
      <c r="U72" s="104"/>
      <c r="V72" s="110"/>
      <c r="W72" s="44"/>
      <c r="X72" s="44"/>
      <c r="Y72" s="44"/>
    </row>
    <row r="73" spans="1:27" x14ac:dyDescent="0.25">
      <c r="A73" s="44"/>
      <c r="B73" s="118">
        <v>2</v>
      </c>
      <c r="C73" s="18" t="str">
        <f>t_thu_xd_theo_n_vu_data!I74</f>
        <v>Vũ khí đạn, VKHK</v>
      </c>
      <c r="D73" s="18">
        <f>t_thu_xd_theo_n_vu_data!J74</f>
        <v>200</v>
      </c>
      <c r="E73" s="18">
        <f>t_thu_xd_theo_n_vu_data!K74</f>
        <v>400</v>
      </c>
      <c r="F73" s="18">
        <f>t_thu_xd_theo_n_vu_data!L74</f>
        <v>0</v>
      </c>
      <c r="G73" s="18">
        <f>t_thu_xd_theo_n_vu_data!M74</f>
        <v>600</v>
      </c>
      <c r="H73" s="18">
        <f>t_thu_xd_theo_n_vu_data!N74</f>
        <v>0</v>
      </c>
      <c r="I73" s="18" t="str">
        <f>TEXT(t_thu_xd_theo_n_vu_data!O74/(24*60*60),"[h]:mm")</f>
        <v>0:00</v>
      </c>
      <c r="J73" s="18">
        <f>t_thu_xd_theo_n_vu_data!P74</f>
        <v>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>
        <f>t_thu_xd_theo_n_vu_data!S74</f>
        <v>0</v>
      </c>
      <c r="N73" s="18">
        <f>t_thu_xd_theo_n_vu_data!T74</f>
        <v>0</v>
      </c>
      <c r="O73" s="18">
        <f>t_thu_xd_theo_n_vu_data!U74</f>
        <v>0</v>
      </c>
      <c r="P73" s="18">
        <f>t_thu_xd_theo_n_vu_data!V74</f>
        <v>0</v>
      </c>
      <c r="Q73" s="18">
        <f>t_thu_xd_theo_n_vu_data!W74</f>
        <v>0</v>
      </c>
      <c r="R73" s="18">
        <f>t_thu_xd_theo_n_vu_data!X74</f>
        <v>0</v>
      </c>
      <c r="S73" s="18">
        <f>t_thu_xd_theo_n_vu_data!Y74</f>
        <v>0</v>
      </c>
      <c r="T73" s="18">
        <f>t_thu_xd_theo_n_vu_data!Z74</f>
        <v>0</v>
      </c>
      <c r="U73" s="104"/>
      <c r="V73" s="110"/>
      <c r="W73" s="44"/>
      <c r="X73" s="44"/>
      <c r="Y73" s="44"/>
    </row>
    <row r="74" spans="1:27" hidden="1" x14ac:dyDescent="0.25">
      <c r="A74" s="44"/>
      <c r="B74" s="118">
        <v>2</v>
      </c>
      <c r="C74" s="18" t="str">
        <f>t_thu_xd_theo_n_vu_data!I75</f>
        <v>Vũ khí đạn, VKHK</v>
      </c>
      <c r="D74" s="18">
        <f>t_thu_xd_theo_n_vu_data!J75</f>
        <v>200</v>
      </c>
      <c r="E74" s="18">
        <f>t_thu_xd_theo_n_vu_data!K75</f>
        <v>400</v>
      </c>
      <c r="F74" s="18">
        <f>t_thu_xd_theo_n_vu_data!L75</f>
        <v>0</v>
      </c>
      <c r="G74" s="18">
        <f>t_thu_xd_theo_n_vu_data!M75</f>
        <v>600</v>
      </c>
      <c r="H74" s="18">
        <f>t_thu_xd_theo_n_vu_data!N75</f>
        <v>0</v>
      </c>
      <c r="I74" s="18" t="str">
        <f>TEXT(t_thu_xd_theo_n_vu_data!O75/(24*60*60),"[h]:mm")</f>
        <v>0:00</v>
      </c>
      <c r="J74" s="18">
        <f>t_thu_xd_theo_n_vu_data!P75</f>
        <v>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>
        <f>t_thu_xd_theo_n_vu_data!S75</f>
        <v>0</v>
      </c>
      <c r="N74" s="18">
        <f>t_thu_xd_theo_n_vu_data!T75</f>
        <v>0</v>
      </c>
      <c r="O74" s="18">
        <f>t_thu_xd_theo_n_vu_data!U75</f>
        <v>0</v>
      </c>
      <c r="P74" s="18">
        <f>t_thu_xd_theo_n_vu_data!V75</f>
        <v>0</v>
      </c>
      <c r="Q74" s="18">
        <f>t_thu_xd_theo_n_vu_data!W75</f>
        <v>0</v>
      </c>
      <c r="R74" s="18">
        <f>t_thu_xd_theo_n_vu_data!X75</f>
        <v>0</v>
      </c>
      <c r="S74" s="18">
        <f>t_thu_xd_theo_n_vu_data!Y75</f>
        <v>0</v>
      </c>
      <c r="T74" s="18">
        <f>t_thu_xd_theo_n_vu_data!Z75</f>
        <v>0</v>
      </c>
      <c r="U74" s="104"/>
      <c r="V74" s="110"/>
      <c r="W74" s="44"/>
      <c r="X74" s="44"/>
      <c r="Y74" s="44"/>
    </row>
    <row r="75" spans="1:27" x14ac:dyDescent="0.25">
      <c r="A75" s="44"/>
      <c r="B75" s="118" t="str">
        <f>t_thu_xd_theo_n_vu_data!E76</f>
        <v>IV</v>
      </c>
      <c r="C75" s="18" t="str">
        <f>t_thu_xd_theo_n_vu_data!I76</f>
        <v>Kỹ thuật thông tin</v>
      </c>
      <c r="D75" s="18">
        <f>t_thu_xd_theo_n_vu_data!J76</f>
        <v>200</v>
      </c>
      <c r="E75" s="18">
        <f>t_thu_xd_theo_n_vu_data!K76</f>
        <v>120</v>
      </c>
      <c r="F75" s="18">
        <f>t_thu_xd_theo_n_vu_data!L76</f>
        <v>0</v>
      </c>
      <c r="G75" s="18">
        <f>t_thu_xd_theo_n_vu_data!M76</f>
        <v>320</v>
      </c>
      <c r="H75" s="18">
        <f>t_thu_xd_theo_n_vu_data!N76</f>
        <v>0</v>
      </c>
      <c r="I75" s="18" t="str">
        <f>TEXT(t_thu_xd_theo_n_vu_data!O76/(24*60*60),"[h]:mm")</f>
        <v>0:00</v>
      </c>
      <c r="J75" s="18">
        <f>t_thu_xd_theo_n_vu_data!P76</f>
        <v>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>
        <f>t_thu_xd_theo_n_vu_data!S76</f>
        <v>0</v>
      </c>
      <c r="N75" s="18">
        <f>t_thu_xd_theo_n_vu_data!T76</f>
        <v>0</v>
      </c>
      <c r="O75" s="18">
        <f>t_thu_xd_theo_n_vu_data!U76</f>
        <v>0</v>
      </c>
      <c r="P75" s="18">
        <f>t_thu_xd_theo_n_vu_data!V76</f>
        <v>0</v>
      </c>
      <c r="Q75" s="18">
        <f>t_thu_xd_theo_n_vu_data!W76</f>
        <v>0</v>
      </c>
      <c r="R75" s="18">
        <f>t_thu_xd_theo_n_vu_data!X76</f>
        <v>0</v>
      </c>
      <c r="S75" s="18">
        <f>t_thu_xd_theo_n_vu_data!Y76</f>
        <v>0</v>
      </c>
      <c r="T75" s="18">
        <f>t_thu_xd_theo_n_vu_data!Z76</f>
        <v>0</v>
      </c>
      <c r="U75" s="104"/>
      <c r="V75" s="110"/>
      <c r="W75" s="44"/>
      <c r="X75" s="44"/>
      <c r="Y75" s="44"/>
    </row>
    <row r="76" spans="1:27" hidden="1" x14ac:dyDescent="0.25">
      <c r="A76" s="44"/>
      <c r="B76" s="118">
        <v>3</v>
      </c>
      <c r="C76" s="18" t="str">
        <f>t_thu_xd_theo_n_vu_data!I77</f>
        <v>Kỹ thuật thông tin</v>
      </c>
      <c r="D76" s="18">
        <f>t_thu_xd_theo_n_vu_data!J77</f>
        <v>200</v>
      </c>
      <c r="E76" s="18">
        <f>t_thu_xd_theo_n_vu_data!K77</f>
        <v>120</v>
      </c>
      <c r="F76" s="18">
        <f>t_thu_xd_theo_n_vu_data!L77</f>
        <v>0</v>
      </c>
      <c r="G76" s="18">
        <f>t_thu_xd_theo_n_vu_data!M77</f>
        <v>320</v>
      </c>
      <c r="H76" s="18">
        <f>t_thu_xd_theo_n_vu_data!N77</f>
        <v>0</v>
      </c>
      <c r="I76" s="18" t="str">
        <f>TEXT(t_thu_xd_theo_n_vu_data!O77/(24*60*60),"[h]:mm")</f>
        <v>0:00</v>
      </c>
      <c r="J76" s="18">
        <f>t_thu_xd_theo_n_vu_data!P77</f>
        <v>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>
        <f>t_thu_xd_theo_n_vu_data!S77</f>
        <v>0</v>
      </c>
      <c r="N76" s="18">
        <f>t_thu_xd_theo_n_vu_data!T77</f>
        <v>0</v>
      </c>
      <c r="O76" s="18">
        <f>t_thu_xd_theo_n_vu_data!U77</f>
        <v>0</v>
      </c>
      <c r="P76" s="18">
        <f>t_thu_xd_theo_n_vu_data!V77</f>
        <v>0</v>
      </c>
      <c r="Q76" s="18">
        <f>t_thu_xd_theo_n_vu_data!W77</f>
        <v>0</v>
      </c>
      <c r="R76" s="18">
        <f>t_thu_xd_theo_n_vu_data!X77</f>
        <v>0</v>
      </c>
      <c r="S76" s="18">
        <f>t_thu_xd_theo_n_vu_data!Y77</f>
        <v>0</v>
      </c>
      <c r="T76" s="18">
        <f>t_thu_xd_theo_n_vu_data!Z77</f>
        <v>0</v>
      </c>
      <c r="U76" s="104"/>
      <c r="V76" s="110"/>
      <c r="W76" s="44"/>
      <c r="X76" s="44"/>
      <c r="Y76" s="44"/>
    </row>
    <row r="77" spans="1:27" x14ac:dyDescent="0.25">
      <c r="A77" s="44"/>
      <c r="B77" s="118">
        <v>3</v>
      </c>
      <c r="C77" s="18" t="str">
        <f>t_thu_xd_theo_n_vu_data!I78</f>
        <v>Kỹ thuật công binh</v>
      </c>
      <c r="D77" s="18">
        <f>t_thu_xd_theo_n_vu_data!J78</f>
        <v>1300</v>
      </c>
      <c r="E77" s="18">
        <f>t_thu_xd_theo_n_vu_data!K78</f>
        <v>1000</v>
      </c>
      <c r="F77" s="18">
        <f>t_thu_xd_theo_n_vu_data!L78</f>
        <v>0</v>
      </c>
      <c r="G77" s="18">
        <f>t_thu_xd_theo_n_vu_data!M78</f>
        <v>2300</v>
      </c>
      <c r="H77" s="18">
        <f>t_thu_xd_theo_n_vu_data!N78</f>
        <v>0</v>
      </c>
      <c r="I77" s="18" t="str">
        <f>TEXT(t_thu_xd_theo_n_vu_data!O78/(24*60*60),"[h]:mm")</f>
        <v>0:00</v>
      </c>
      <c r="J77" s="18">
        <f>t_thu_xd_theo_n_vu_data!P78</f>
        <v>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>
        <f>t_thu_xd_theo_n_vu_data!S78</f>
        <v>0</v>
      </c>
      <c r="N77" s="18">
        <f>t_thu_xd_theo_n_vu_data!T78</f>
        <v>0</v>
      </c>
      <c r="O77" s="18">
        <f>t_thu_xd_theo_n_vu_data!U78</f>
        <v>0</v>
      </c>
      <c r="P77" s="18">
        <f>t_thu_xd_theo_n_vu_data!V78</f>
        <v>0</v>
      </c>
      <c r="Q77" s="18">
        <f>t_thu_xd_theo_n_vu_data!W78</f>
        <v>0</v>
      </c>
      <c r="R77" s="18">
        <f>t_thu_xd_theo_n_vu_data!X78</f>
        <v>0</v>
      </c>
      <c r="S77" s="18">
        <f>t_thu_xd_theo_n_vu_data!Y78</f>
        <v>0</v>
      </c>
      <c r="T77" s="18">
        <f>t_thu_xd_theo_n_vu_data!Z78</f>
        <v>0</v>
      </c>
      <c r="U77" s="104"/>
      <c r="V77" s="110"/>
      <c r="W77" s="44"/>
      <c r="X77" s="44"/>
      <c r="Y77" s="44"/>
    </row>
    <row r="78" spans="1:27" hidden="1" x14ac:dyDescent="0.25">
      <c r="A78" s="44"/>
      <c r="B78" s="118" t="str">
        <f>t_thu_xd_theo_n_vu_data!E79</f>
        <v>IV</v>
      </c>
      <c r="C78" s="18" t="str">
        <f>t_thu_xd_theo_n_vu_data!I79</f>
        <v>Kỹ thuật công binh</v>
      </c>
      <c r="D78" s="18">
        <f>t_thu_xd_theo_n_vu_data!J79</f>
        <v>1300</v>
      </c>
      <c r="E78" s="18">
        <f>t_thu_xd_theo_n_vu_data!K79</f>
        <v>1000</v>
      </c>
      <c r="F78" s="18">
        <f>t_thu_xd_theo_n_vu_data!L79</f>
        <v>0</v>
      </c>
      <c r="G78" s="18">
        <f>t_thu_xd_theo_n_vu_data!M79</f>
        <v>2300</v>
      </c>
      <c r="H78" s="18">
        <f>t_thu_xd_theo_n_vu_data!N79</f>
        <v>0</v>
      </c>
      <c r="I78" s="18" t="str">
        <f>TEXT(t_thu_xd_theo_n_vu_data!O79/(24*60*60),"[h]:mm")</f>
        <v>0:00</v>
      </c>
      <c r="J78" s="18">
        <f>t_thu_xd_theo_n_vu_data!P79</f>
        <v>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>
        <f>t_thu_xd_theo_n_vu_data!S79</f>
        <v>0</v>
      </c>
      <c r="N78" s="18">
        <f>t_thu_xd_theo_n_vu_data!T79</f>
        <v>0</v>
      </c>
      <c r="O78" s="18">
        <f>t_thu_xd_theo_n_vu_data!U79</f>
        <v>0</v>
      </c>
      <c r="P78" s="18">
        <f>t_thu_xd_theo_n_vu_data!V79</f>
        <v>0</v>
      </c>
      <c r="Q78" s="18">
        <f>t_thu_xd_theo_n_vu_data!W79</f>
        <v>0</v>
      </c>
      <c r="R78" s="18">
        <f>t_thu_xd_theo_n_vu_data!X79</f>
        <v>0</v>
      </c>
      <c r="S78" s="18">
        <f>t_thu_xd_theo_n_vu_data!Y79</f>
        <v>0</v>
      </c>
      <c r="T78" s="18">
        <f>t_thu_xd_theo_n_vu_data!Z79</f>
        <v>0</v>
      </c>
      <c r="U78" s="104"/>
      <c r="V78" s="110"/>
      <c r="W78" s="44"/>
      <c r="X78" s="44"/>
      <c r="Y78" s="44"/>
    </row>
    <row r="79" spans="1:27" x14ac:dyDescent="0.25">
      <c r="A79" s="44"/>
      <c r="B79" s="118">
        <v>4</v>
      </c>
      <c r="C79" s="18" t="str">
        <f>t_thu_xd_theo_n_vu_data!I80</f>
        <v>KT Hàng không</v>
      </c>
      <c r="D79" s="18">
        <f>t_thu_xd_theo_n_vu_data!J80</f>
        <v>22822</v>
      </c>
      <c r="E79" s="18">
        <f>t_thu_xd_theo_n_vu_data!K80</f>
        <v>22200</v>
      </c>
      <c r="F79" s="18">
        <f>t_thu_xd_theo_n_vu_data!L80</f>
        <v>390000</v>
      </c>
      <c r="G79" s="18">
        <f>t_thu_xd_theo_n_vu_data!M80</f>
        <v>435022</v>
      </c>
      <c r="H79" s="18">
        <f>t_thu_xd_theo_n_vu_data!N80</f>
        <v>0</v>
      </c>
      <c r="I79" s="18" t="str">
        <f>TEXT(t_thu_xd_theo_n_vu_data!O80/(24*60*60),"[h]:mm")</f>
        <v>0:00</v>
      </c>
      <c r="J79" s="18">
        <f>t_thu_xd_theo_n_vu_data!P80</f>
        <v>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>
        <f>t_thu_xd_theo_n_vu_data!S80</f>
        <v>0</v>
      </c>
      <c r="N79" s="18">
        <f>t_thu_xd_theo_n_vu_data!T80</f>
        <v>0</v>
      </c>
      <c r="O79" s="18">
        <f>t_thu_xd_theo_n_vu_data!U80</f>
        <v>0</v>
      </c>
      <c r="P79" s="18">
        <f>t_thu_xd_theo_n_vu_data!V80</f>
        <v>0</v>
      </c>
      <c r="Q79" s="18">
        <f>t_thu_xd_theo_n_vu_data!W80</f>
        <v>0</v>
      </c>
      <c r="R79" s="18">
        <f>t_thu_xd_theo_n_vu_data!X80</f>
        <v>0</v>
      </c>
      <c r="S79" s="18">
        <f>t_thu_xd_theo_n_vu_data!Y80</f>
        <v>0</v>
      </c>
      <c r="T79" s="18">
        <f>t_thu_xd_theo_n_vu_data!Z80</f>
        <v>0</v>
      </c>
      <c r="U79" s="104"/>
      <c r="V79" s="110"/>
      <c r="W79" s="44"/>
      <c r="X79" s="44"/>
      <c r="Y79" s="44"/>
    </row>
    <row r="80" spans="1:27" ht="14.25" customHeight="1" x14ac:dyDescent="0.25">
      <c r="A80" s="44"/>
      <c r="B80" s="118" t="s">
        <v>137</v>
      </c>
      <c r="C80" s="18" t="str">
        <f>t_thu_xd_theo_n_vu_data!I81</f>
        <v>Cắt cỏ sân bay</v>
      </c>
      <c r="D80" s="18">
        <f>t_thu_xd_theo_n_vu_data!J81</f>
        <v>600</v>
      </c>
      <c r="E80" s="18">
        <f>t_thu_xd_theo_n_vu_data!K81</f>
        <v>200</v>
      </c>
      <c r="F80" s="18">
        <f>t_thu_xd_theo_n_vu_data!L81</f>
        <v>0</v>
      </c>
      <c r="G80" s="18">
        <f>t_thu_xd_theo_n_vu_data!M81</f>
        <v>800</v>
      </c>
      <c r="H80" s="18">
        <f>t_thu_xd_theo_n_vu_data!N81</f>
        <v>0</v>
      </c>
      <c r="I80" s="18" t="str">
        <f>TEXT(t_thu_xd_theo_n_vu_data!O81/(24*60*60),"[h]:mm")</f>
        <v>0:00</v>
      </c>
      <c r="J80" s="18">
        <f>t_thu_xd_theo_n_vu_data!P81</f>
        <v>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>
        <f>t_thu_xd_theo_n_vu_data!S81</f>
        <v>0</v>
      </c>
      <c r="N80" s="18">
        <f>t_thu_xd_theo_n_vu_data!T81</f>
        <v>0</v>
      </c>
      <c r="O80" s="18">
        <f>t_thu_xd_theo_n_vu_data!U81</f>
        <v>0</v>
      </c>
      <c r="P80" s="18">
        <f>t_thu_xd_theo_n_vu_data!V81</f>
        <v>0</v>
      </c>
      <c r="Q80" s="18">
        <f>t_thu_xd_theo_n_vu_data!W81</f>
        <v>0</v>
      </c>
      <c r="R80" s="18">
        <f>t_thu_xd_theo_n_vu_data!X81</f>
        <v>0</v>
      </c>
      <c r="S80" s="18">
        <f>t_thu_xd_theo_n_vu_data!Y81</f>
        <v>0</v>
      </c>
      <c r="T80" s="18">
        <f>t_thu_xd_theo_n_vu_data!Z81</f>
        <v>0</v>
      </c>
      <c r="U80" s="104"/>
      <c r="V80" s="110"/>
      <c r="W80" s="44"/>
      <c r="X80" s="44"/>
      <c r="Y80" s="44"/>
    </row>
    <row r="81" spans="1:27" x14ac:dyDescent="0.25">
      <c r="A81" s="44"/>
      <c r="B81" s="118" t="s">
        <v>137</v>
      </c>
      <c r="C81" s="18" t="str">
        <f>t_thu_xd_theo_n_vu_data!I82</f>
        <v>KT_Hàng không</v>
      </c>
      <c r="D81" s="18">
        <f>t_thu_xd_theo_n_vu_data!J82</f>
        <v>22222</v>
      </c>
      <c r="E81" s="18">
        <f>t_thu_xd_theo_n_vu_data!K82</f>
        <v>22000</v>
      </c>
      <c r="F81" s="18">
        <f>t_thu_xd_theo_n_vu_data!L82</f>
        <v>390000</v>
      </c>
      <c r="G81" s="18">
        <f>t_thu_xd_theo_n_vu_data!M82</f>
        <v>434222</v>
      </c>
      <c r="H81" s="18">
        <f>t_thu_xd_theo_n_vu_data!N82</f>
        <v>0</v>
      </c>
      <c r="I81" s="18" t="str">
        <f>TEXT(t_thu_xd_theo_n_vu_data!O82/(24*60*60),"[h]:mm")</f>
        <v>0:00</v>
      </c>
      <c r="J81" s="18">
        <f>t_thu_xd_theo_n_vu_data!P82</f>
        <v>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>
        <f>t_thu_xd_theo_n_vu_data!S82</f>
        <v>0</v>
      </c>
      <c r="N81" s="18">
        <f>t_thu_xd_theo_n_vu_data!T82</f>
        <v>0</v>
      </c>
      <c r="O81" s="18">
        <f>t_thu_xd_theo_n_vu_data!U82</f>
        <v>0</v>
      </c>
      <c r="P81" s="18">
        <f>t_thu_xd_theo_n_vu_data!V82</f>
        <v>0</v>
      </c>
      <c r="Q81" s="18">
        <f>t_thu_xd_theo_n_vu_data!W82</f>
        <v>0</v>
      </c>
      <c r="R81" s="18">
        <f>t_thu_xd_theo_n_vu_data!X82</f>
        <v>0</v>
      </c>
      <c r="S81" s="18">
        <f>t_thu_xd_theo_n_vu_data!Y82</f>
        <v>0</v>
      </c>
      <c r="T81" s="18">
        <f>t_thu_xd_theo_n_vu_data!Z82</f>
        <v>0</v>
      </c>
      <c r="U81" s="104"/>
      <c r="V81" s="110"/>
      <c r="W81" s="44"/>
      <c r="X81" s="44"/>
      <c r="Y81" s="44"/>
    </row>
    <row r="82" spans="1:27" x14ac:dyDescent="0.25">
      <c r="A82" s="44"/>
      <c r="B82" s="118">
        <v>5</v>
      </c>
      <c r="C82" s="18" t="str">
        <f>t_thu_xd_theo_n_vu_data!I83</f>
        <v>Tăng thiết giáp</v>
      </c>
      <c r="D82" s="18">
        <f>t_thu_xd_theo_n_vu_data!J83</f>
        <v>7975</v>
      </c>
      <c r="E82" s="18">
        <f>t_thu_xd_theo_n_vu_data!K83</f>
        <v>11800</v>
      </c>
      <c r="F82" s="18">
        <f>t_thu_xd_theo_n_vu_data!L83</f>
        <v>0</v>
      </c>
      <c r="G82" s="18">
        <f>t_thu_xd_theo_n_vu_data!M83</f>
        <v>19775</v>
      </c>
      <c r="H82" s="18">
        <f>t_thu_xd_theo_n_vu_data!N83</f>
        <v>0</v>
      </c>
      <c r="I82" s="18" t="str">
        <f>TEXT(t_thu_xd_theo_n_vu_data!O83/(24*60*60),"[h]:mm")</f>
        <v>0:00</v>
      </c>
      <c r="J82" s="18">
        <f>t_thu_xd_theo_n_vu_data!P83</f>
        <v>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>
        <f>t_thu_xd_theo_n_vu_data!S83</f>
        <v>0</v>
      </c>
      <c r="N82" s="18">
        <f>t_thu_xd_theo_n_vu_data!T83</f>
        <v>0</v>
      </c>
      <c r="O82" s="18">
        <f>t_thu_xd_theo_n_vu_data!U83</f>
        <v>0</v>
      </c>
      <c r="P82" s="18">
        <f>t_thu_xd_theo_n_vu_data!V83</f>
        <v>0</v>
      </c>
      <c r="Q82" s="18">
        <f>t_thu_xd_theo_n_vu_data!W83</f>
        <v>0</v>
      </c>
      <c r="R82" s="18">
        <f>t_thu_xd_theo_n_vu_data!X83</f>
        <v>0</v>
      </c>
      <c r="S82" s="18">
        <f>t_thu_xd_theo_n_vu_data!Y83</f>
        <v>0</v>
      </c>
      <c r="T82" s="18">
        <f>t_thu_xd_theo_n_vu_data!Z83</f>
        <v>0</v>
      </c>
      <c r="U82" s="104"/>
      <c r="V82" s="110"/>
      <c r="W82" s="44"/>
      <c r="X82" s="44"/>
      <c r="Y82" s="44"/>
    </row>
    <row r="83" spans="1:27" hidden="1" x14ac:dyDescent="0.25">
      <c r="A83" s="44"/>
      <c r="B83" s="118" t="str">
        <f>t_thu_xd_theo_n_vu_data!E84</f>
        <v>IV</v>
      </c>
      <c r="C83" s="18" t="str">
        <f>t_thu_xd_theo_n_vu_data!I84</f>
        <v>Tăng thiết giáp</v>
      </c>
      <c r="D83" s="18">
        <f>t_thu_xd_theo_n_vu_data!J84</f>
        <v>7975</v>
      </c>
      <c r="E83" s="18">
        <f>t_thu_xd_theo_n_vu_data!K84</f>
        <v>11800</v>
      </c>
      <c r="F83" s="18">
        <f>t_thu_xd_theo_n_vu_data!L84</f>
        <v>0</v>
      </c>
      <c r="G83" s="18">
        <f>t_thu_xd_theo_n_vu_data!M84</f>
        <v>19775</v>
      </c>
      <c r="H83" s="18">
        <f>t_thu_xd_theo_n_vu_data!N84</f>
        <v>0</v>
      </c>
      <c r="I83" s="18" t="str">
        <f>TEXT(t_thu_xd_theo_n_vu_data!O84/(24*60*60),"[h]:mm")</f>
        <v>0:00</v>
      </c>
      <c r="J83" s="18">
        <f>t_thu_xd_theo_n_vu_data!P84</f>
        <v>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>
        <f>t_thu_xd_theo_n_vu_data!S84</f>
        <v>0</v>
      </c>
      <c r="N83" s="18">
        <f>t_thu_xd_theo_n_vu_data!T84</f>
        <v>0</v>
      </c>
      <c r="O83" s="18">
        <f>t_thu_xd_theo_n_vu_data!U84</f>
        <v>0</v>
      </c>
      <c r="P83" s="18">
        <f>t_thu_xd_theo_n_vu_data!V84</f>
        <v>0</v>
      </c>
      <c r="Q83" s="18">
        <f>t_thu_xd_theo_n_vu_data!W84</f>
        <v>0</v>
      </c>
      <c r="R83" s="18">
        <f>t_thu_xd_theo_n_vu_data!X84</f>
        <v>0</v>
      </c>
      <c r="S83" s="18">
        <f>t_thu_xd_theo_n_vu_data!Y84</f>
        <v>0</v>
      </c>
      <c r="T83" s="18">
        <f>t_thu_xd_theo_n_vu_data!Z84</f>
        <v>0</v>
      </c>
      <c r="U83" s="104"/>
      <c r="V83" s="110"/>
      <c r="W83" s="44"/>
      <c r="X83" s="44"/>
      <c r="Y83" s="44"/>
    </row>
    <row r="84" spans="1:27" x14ac:dyDescent="0.25">
      <c r="A84" s="44"/>
      <c r="B84" s="118">
        <v>6</v>
      </c>
      <c r="C84" s="18" t="str">
        <f>t_thu_xd_theo_n_vu_data!I85</f>
        <v>Đo lường</v>
      </c>
      <c r="D84" s="18">
        <f>t_thu_xd_theo_n_vu_data!J85</f>
        <v>40650</v>
      </c>
      <c r="E84" s="18">
        <f>t_thu_xd_theo_n_vu_data!K85</f>
        <v>46460</v>
      </c>
      <c r="F84" s="18">
        <f>t_thu_xd_theo_n_vu_data!L85</f>
        <v>1180200</v>
      </c>
      <c r="G84" s="18">
        <f>t_thu_xd_theo_n_vu_data!M85</f>
        <v>1267310</v>
      </c>
      <c r="H84" s="18">
        <f>t_thu_xd_theo_n_vu_data!N85</f>
        <v>0</v>
      </c>
      <c r="I84" s="18" t="str">
        <f>TEXT(t_thu_xd_theo_n_vu_data!O85/(24*60*60),"[h]:mm")</f>
        <v>0:00</v>
      </c>
      <c r="J84" s="18">
        <f>t_thu_xd_theo_n_vu_data!P85</f>
        <v>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>
        <f>t_thu_xd_theo_n_vu_data!S85</f>
        <v>0</v>
      </c>
      <c r="N84" s="18">
        <f>t_thu_xd_theo_n_vu_data!T85</f>
        <v>0</v>
      </c>
      <c r="O84" s="18">
        <f>t_thu_xd_theo_n_vu_data!U85</f>
        <v>0</v>
      </c>
      <c r="P84" s="18">
        <f>t_thu_xd_theo_n_vu_data!V85</f>
        <v>0</v>
      </c>
      <c r="Q84" s="18">
        <f>t_thu_xd_theo_n_vu_data!W85</f>
        <v>0</v>
      </c>
      <c r="R84" s="18">
        <f>t_thu_xd_theo_n_vu_data!X85</f>
        <v>0</v>
      </c>
      <c r="S84" s="18">
        <f>t_thu_xd_theo_n_vu_data!Y85</f>
        <v>0</v>
      </c>
      <c r="T84" s="18">
        <f>t_thu_xd_theo_n_vu_data!Z85</f>
        <v>0</v>
      </c>
      <c r="U84" s="104"/>
      <c r="V84" s="110"/>
      <c r="W84" s="44"/>
      <c r="X84" s="44"/>
      <c r="Y84" s="44"/>
    </row>
    <row r="85" spans="1:27" hidden="1" x14ac:dyDescent="0.25">
      <c r="A85" s="44"/>
      <c r="B85" s="118">
        <v>6</v>
      </c>
      <c r="C85" s="18" t="str">
        <f>t_thu_xd_theo_n_vu_data!I86</f>
        <v>Đo lường</v>
      </c>
      <c r="D85" s="18">
        <f>t_thu_xd_theo_n_vu_data!J86</f>
        <v>40650</v>
      </c>
      <c r="E85" s="18">
        <f>t_thu_xd_theo_n_vu_data!K86</f>
        <v>46460</v>
      </c>
      <c r="F85" s="18">
        <f>t_thu_xd_theo_n_vu_data!L86</f>
        <v>1180200</v>
      </c>
      <c r="G85" s="18">
        <f>t_thu_xd_theo_n_vu_data!M86</f>
        <v>1267310</v>
      </c>
      <c r="H85" s="18">
        <f>t_thu_xd_theo_n_vu_data!N86</f>
        <v>0</v>
      </c>
      <c r="I85" s="18" t="str">
        <f>TEXT(t_thu_xd_theo_n_vu_data!O86/(24*60*60),"[h]:mm")</f>
        <v>0:00</v>
      </c>
      <c r="J85" s="18">
        <f>t_thu_xd_theo_n_vu_data!P86</f>
        <v>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>
        <f>t_thu_xd_theo_n_vu_data!S86</f>
        <v>0</v>
      </c>
      <c r="N85" s="18">
        <f>t_thu_xd_theo_n_vu_data!T86</f>
        <v>0</v>
      </c>
      <c r="O85" s="18">
        <f>t_thu_xd_theo_n_vu_data!U86</f>
        <v>0</v>
      </c>
      <c r="P85" s="18">
        <f>t_thu_xd_theo_n_vu_data!V86</f>
        <v>0</v>
      </c>
      <c r="Q85" s="18">
        <f>t_thu_xd_theo_n_vu_data!W86</f>
        <v>0</v>
      </c>
      <c r="R85" s="18">
        <f>t_thu_xd_theo_n_vu_data!X86</f>
        <v>0</v>
      </c>
      <c r="S85" s="18">
        <f>t_thu_xd_theo_n_vu_data!Y86</f>
        <v>0</v>
      </c>
      <c r="T85" s="18">
        <f>t_thu_xd_theo_n_vu_data!Z86</f>
        <v>0</v>
      </c>
      <c r="U85" s="104"/>
      <c r="V85" s="110"/>
      <c r="W85" s="44"/>
      <c r="X85" s="44"/>
      <c r="Y85" s="44"/>
    </row>
    <row r="86" spans="1:27" x14ac:dyDescent="0.25">
      <c r="A86" s="44"/>
      <c r="B86" s="118">
        <v>7</v>
      </c>
      <c r="C86" s="18" t="str">
        <f>t_thu_xd_theo_n_vu_data!I87</f>
        <v>KT Ra đa, tên lửa</v>
      </c>
      <c r="D86" s="18">
        <f>t_thu_xd_theo_n_vu_data!J87</f>
        <v>2545</v>
      </c>
      <c r="E86" s="18">
        <f>t_thu_xd_theo_n_vu_data!K87</f>
        <v>2545</v>
      </c>
      <c r="F86" s="18">
        <f>t_thu_xd_theo_n_vu_data!L87</f>
        <v>0</v>
      </c>
      <c r="G86" s="18">
        <f>t_thu_xd_theo_n_vu_data!M87</f>
        <v>5090</v>
      </c>
      <c r="H86" s="18">
        <f>t_thu_xd_theo_n_vu_data!N87</f>
        <v>0</v>
      </c>
      <c r="I86" s="18" t="str">
        <f>TEXT(t_thu_xd_theo_n_vu_data!O87/(24*60*60),"[h]:mm")</f>
        <v>0:00</v>
      </c>
      <c r="J86" s="18">
        <f>t_thu_xd_theo_n_vu_data!P87</f>
        <v>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>
        <f>t_thu_xd_theo_n_vu_data!S87</f>
        <v>0</v>
      </c>
      <c r="N86" s="18">
        <f>t_thu_xd_theo_n_vu_data!T87</f>
        <v>0</v>
      </c>
      <c r="O86" s="18">
        <f>t_thu_xd_theo_n_vu_data!U87</f>
        <v>0</v>
      </c>
      <c r="P86" s="18">
        <f>t_thu_xd_theo_n_vu_data!V87</f>
        <v>0</v>
      </c>
      <c r="Q86" s="18">
        <f>t_thu_xd_theo_n_vu_data!W87</f>
        <v>0</v>
      </c>
      <c r="R86" s="18">
        <f>t_thu_xd_theo_n_vu_data!X87</f>
        <v>0</v>
      </c>
      <c r="S86" s="18">
        <f>t_thu_xd_theo_n_vu_data!Y87</f>
        <v>0</v>
      </c>
      <c r="T86" s="18">
        <f>t_thu_xd_theo_n_vu_data!Z87</f>
        <v>0</v>
      </c>
      <c r="U86" s="104"/>
      <c r="V86" s="110"/>
      <c r="W86" s="44"/>
      <c r="X86" s="44"/>
      <c r="Y86" s="44"/>
    </row>
    <row r="87" spans="1:27" hidden="1" x14ac:dyDescent="0.25">
      <c r="A87" s="44"/>
      <c r="B87" s="118">
        <v>7</v>
      </c>
      <c r="C87" s="18" t="str">
        <f>t_thu_xd_theo_n_vu_data!I88</f>
        <v>KT Ra đa, tên lửa</v>
      </c>
      <c r="D87" s="18">
        <f>t_thu_xd_theo_n_vu_data!J88</f>
        <v>2545</v>
      </c>
      <c r="E87" s="18">
        <f>t_thu_xd_theo_n_vu_data!K88</f>
        <v>2545</v>
      </c>
      <c r="F87" s="18">
        <f>t_thu_xd_theo_n_vu_data!L88</f>
        <v>0</v>
      </c>
      <c r="G87" s="18">
        <f>t_thu_xd_theo_n_vu_data!M88</f>
        <v>5090</v>
      </c>
      <c r="H87" s="18">
        <f>t_thu_xd_theo_n_vu_data!N88</f>
        <v>0</v>
      </c>
      <c r="I87" s="18" t="str">
        <f>TEXT(t_thu_xd_theo_n_vu_data!O88/(24*60*60),"[h]:mm")</f>
        <v>0:00</v>
      </c>
      <c r="J87" s="18">
        <f>t_thu_xd_theo_n_vu_data!P88</f>
        <v>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>
        <f>t_thu_xd_theo_n_vu_data!S88</f>
        <v>0</v>
      </c>
      <c r="N87" s="18">
        <f>t_thu_xd_theo_n_vu_data!T88</f>
        <v>0</v>
      </c>
      <c r="O87" s="18">
        <f>t_thu_xd_theo_n_vu_data!U88</f>
        <v>0</v>
      </c>
      <c r="P87" s="18">
        <f>t_thu_xd_theo_n_vu_data!V88</f>
        <v>0</v>
      </c>
      <c r="Q87" s="18">
        <f>t_thu_xd_theo_n_vu_data!W88</f>
        <v>0</v>
      </c>
      <c r="R87" s="18">
        <f>t_thu_xd_theo_n_vu_data!X88</f>
        <v>0</v>
      </c>
      <c r="S87" s="18">
        <f>t_thu_xd_theo_n_vu_data!Y88</f>
        <v>0</v>
      </c>
      <c r="T87" s="18">
        <f>t_thu_xd_theo_n_vu_data!Z88</f>
        <v>0</v>
      </c>
      <c r="U87" s="104"/>
      <c r="V87" s="110"/>
      <c r="W87" s="44"/>
      <c r="X87" s="44"/>
      <c r="Y87" s="44"/>
    </row>
    <row r="88" spans="1:27" x14ac:dyDescent="0.25">
      <c r="A88" s="44"/>
      <c r="B88" s="118">
        <v>8</v>
      </c>
      <c r="C88" s="18" t="str">
        <f>t_thu_xd_theo_n_vu_data!I89</f>
        <v>Kỹ thuạt khác</v>
      </c>
      <c r="D88" s="18">
        <f>t_thu_xd_theo_n_vu_data!J89</f>
        <v>500</v>
      </c>
      <c r="E88" s="18">
        <f>t_thu_xd_theo_n_vu_data!K89</f>
        <v>1000</v>
      </c>
      <c r="F88" s="18">
        <f>t_thu_xd_theo_n_vu_data!L89</f>
        <v>0</v>
      </c>
      <c r="G88" s="18">
        <f>t_thu_xd_theo_n_vu_data!M89</f>
        <v>1500</v>
      </c>
      <c r="H88" s="18">
        <f>t_thu_xd_theo_n_vu_data!N89</f>
        <v>0</v>
      </c>
      <c r="I88" s="18" t="str">
        <f>TEXT(t_thu_xd_theo_n_vu_data!O89/(24*60*60),"[h]:mm")</f>
        <v>0:00</v>
      </c>
      <c r="J88" s="18">
        <f>t_thu_xd_theo_n_vu_data!P89</f>
        <v>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>
        <f>t_thu_xd_theo_n_vu_data!S89</f>
        <v>0</v>
      </c>
      <c r="N88" s="18">
        <f>t_thu_xd_theo_n_vu_data!T89</f>
        <v>0</v>
      </c>
      <c r="O88" s="18">
        <f>t_thu_xd_theo_n_vu_data!U89</f>
        <v>0</v>
      </c>
      <c r="P88" s="18">
        <f>t_thu_xd_theo_n_vu_data!V89</f>
        <v>0</v>
      </c>
      <c r="Q88" s="18">
        <f>t_thu_xd_theo_n_vu_data!W89</f>
        <v>0</v>
      </c>
      <c r="R88" s="18">
        <f>t_thu_xd_theo_n_vu_data!X89</f>
        <v>0</v>
      </c>
      <c r="S88" s="18">
        <f>t_thu_xd_theo_n_vu_data!Y89</f>
        <v>0</v>
      </c>
      <c r="T88" s="18">
        <f>t_thu_xd_theo_n_vu_data!Z89</f>
        <v>0</v>
      </c>
      <c r="U88" s="104"/>
      <c r="V88" s="110"/>
      <c r="W88" s="44"/>
      <c r="X88" s="44"/>
      <c r="Y88" s="44"/>
    </row>
    <row r="89" spans="1:27" hidden="1" x14ac:dyDescent="0.25">
      <c r="A89" s="44"/>
      <c r="B89" s="118" t="str">
        <f>t_thu_xd_theo_n_vu_data!E90</f>
        <v>IV</v>
      </c>
      <c r="C89" s="18" t="str">
        <f>t_thu_xd_theo_n_vu_data!I90</f>
        <v>Kỹ thuạt khác</v>
      </c>
      <c r="D89" s="18">
        <f>t_thu_xd_theo_n_vu_data!J90</f>
        <v>500</v>
      </c>
      <c r="E89" s="18">
        <f>t_thu_xd_theo_n_vu_data!K90</f>
        <v>1000</v>
      </c>
      <c r="F89" s="18">
        <f>t_thu_xd_theo_n_vu_data!L90</f>
        <v>0</v>
      </c>
      <c r="G89" s="18">
        <f>t_thu_xd_theo_n_vu_data!M90</f>
        <v>1500</v>
      </c>
      <c r="H89" s="18">
        <f>t_thu_xd_theo_n_vu_data!N90</f>
        <v>0</v>
      </c>
      <c r="I89" s="18" t="str">
        <f>TEXT(t_thu_xd_theo_n_vu_data!O90/(24*60*60),"[h]:mm")</f>
        <v>0:00</v>
      </c>
      <c r="J89" s="18">
        <f>t_thu_xd_theo_n_vu_data!P90</f>
        <v>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>
        <f>t_thu_xd_theo_n_vu_data!S90</f>
        <v>0</v>
      </c>
      <c r="N89" s="18">
        <f>t_thu_xd_theo_n_vu_data!T90</f>
        <v>0</v>
      </c>
      <c r="O89" s="18">
        <f>t_thu_xd_theo_n_vu_data!U90</f>
        <v>0</v>
      </c>
      <c r="P89" s="18">
        <f>t_thu_xd_theo_n_vu_data!V90</f>
        <v>0</v>
      </c>
      <c r="Q89" s="18">
        <f>t_thu_xd_theo_n_vu_data!W90</f>
        <v>0</v>
      </c>
      <c r="R89" s="18">
        <f>t_thu_xd_theo_n_vu_data!X90</f>
        <v>0</v>
      </c>
      <c r="S89" s="18">
        <f>t_thu_xd_theo_n_vu_data!Y90</f>
        <v>0</v>
      </c>
      <c r="T89" s="18">
        <f>t_thu_xd_theo_n_vu_data!Z90</f>
        <v>0</v>
      </c>
      <c r="U89" s="104"/>
      <c r="V89" s="110"/>
      <c r="W89" s="44"/>
      <c r="X89" s="44"/>
      <c r="Y89" s="44"/>
    </row>
    <row r="90" spans="1:27" x14ac:dyDescent="0.25">
      <c r="A90" s="44"/>
      <c r="B90" s="118">
        <v>9</v>
      </c>
      <c r="C90" s="18" t="str">
        <f>t_thu_xd_theo_n_vu_data!I91</f>
        <v>HAO HỤT</v>
      </c>
      <c r="D90" s="18">
        <f>t_thu_xd_theo_n_vu_data!J91</f>
        <v>6544</v>
      </c>
      <c r="E90" s="18">
        <f>t_thu_xd_theo_n_vu_data!K91</f>
        <v>6444</v>
      </c>
      <c r="F90" s="18">
        <f>t_thu_xd_theo_n_vu_data!L91</f>
        <v>0</v>
      </c>
      <c r="G90" s="18">
        <f>t_thu_xd_theo_n_vu_data!M91</f>
        <v>12988</v>
      </c>
      <c r="H90" s="18">
        <f>t_thu_xd_theo_n_vu_data!N91</f>
        <v>0</v>
      </c>
      <c r="I90" s="18" t="str">
        <f>TEXT(t_thu_xd_theo_n_vu_data!O91/(24*60*60),"[h]:mm")</f>
        <v>0:00</v>
      </c>
      <c r="J90" s="18">
        <f>t_thu_xd_theo_n_vu_data!P91</f>
        <v>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>
        <f>t_thu_xd_theo_n_vu_data!S91</f>
        <v>0</v>
      </c>
      <c r="N90" s="18">
        <f>t_thu_xd_theo_n_vu_data!T91</f>
        <v>0</v>
      </c>
      <c r="O90" s="18">
        <f>t_thu_xd_theo_n_vu_data!U91</f>
        <v>0</v>
      </c>
      <c r="P90" s="18">
        <f>t_thu_xd_theo_n_vu_data!V91</f>
        <v>0</v>
      </c>
      <c r="Q90" s="18">
        <f>t_thu_xd_theo_n_vu_data!W91</f>
        <v>0</v>
      </c>
      <c r="R90" s="18">
        <f>t_thu_xd_theo_n_vu_data!X91</f>
        <v>0</v>
      </c>
      <c r="S90" s="18">
        <f>t_thu_xd_theo_n_vu_data!Y91</f>
        <v>0</v>
      </c>
      <c r="T90" s="18">
        <f>t_thu_xd_theo_n_vu_data!Z91</f>
        <v>0</v>
      </c>
      <c r="U90" s="104"/>
      <c r="V90" s="110"/>
      <c r="W90" s="44"/>
      <c r="X90" s="44"/>
      <c r="Y90" s="44"/>
    </row>
    <row r="91" spans="1:27" x14ac:dyDescent="0.25">
      <c r="A91" s="44"/>
      <c r="B91" s="118">
        <v>8</v>
      </c>
      <c r="C91" s="18" t="str">
        <f>t_thu_xd_theo_n_vu_data!I92</f>
        <v>Bù hao hụt</v>
      </c>
      <c r="D91" s="18">
        <f>t_thu_xd_theo_n_vu_data!J92</f>
        <v>6544</v>
      </c>
      <c r="E91" s="18">
        <f>t_thu_xd_theo_n_vu_data!K92</f>
        <v>6444</v>
      </c>
      <c r="F91" s="18">
        <f>t_thu_xd_theo_n_vu_data!L92</f>
        <v>0</v>
      </c>
      <c r="G91" s="18">
        <f>t_thu_xd_theo_n_vu_data!M92</f>
        <v>12988</v>
      </c>
      <c r="H91" s="18">
        <f>t_thu_xd_theo_n_vu_data!N92</f>
        <v>0</v>
      </c>
      <c r="I91" s="18" t="str">
        <f>TEXT(t_thu_xd_theo_n_vu_data!O92/(24*60*60),"[h]:mm")</f>
        <v>0:00</v>
      </c>
      <c r="J91" s="18">
        <f>t_thu_xd_theo_n_vu_data!P92</f>
        <v>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>
        <f>t_thu_xd_theo_n_vu_data!S92</f>
        <v>0</v>
      </c>
      <c r="N91" s="18">
        <f>t_thu_xd_theo_n_vu_data!T92</f>
        <v>0</v>
      </c>
      <c r="O91" s="18">
        <f>t_thu_xd_theo_n_vu_data!U92</f>
        <v>0</v>
      </c>
      <c r="P91" s="18">
        <f>t_thu_xd_theo_n_vu_data!V92</f>
        <v>0</v>
      </c>
      <c r="Q91" s="18">
        <f>t_thu_xd_theo_n_vu_data!W92</f>
        <v>0</v>
      </c>
      <c r="R91" s="18">
        <f>t_thu_xd_theo_n_vu_data!X92</f>
        <v>0</v>
      </c>
      <c r="S91" s="18">
        <f>t_thu_xd_theo_n_vu_data!Y92</f>
        <v>0</v>
      </c>
      <c r="T91" s="18">
        <f>t_thu_xd_theo_n_vu_data!Z92</f>
        <v>0</v>
      </c>
      <c r="U91" s="104"/>
      <c r="V91" s="110"/>
      <c r="W91" s="44"/>
      <c r="X91" s="44"/>
      <c r="Y91" s="44"/>
    </row>
    <row r="92" spans="1:27" s="5" customFormat="1" x14ac:dyDescent="0.25">
      <c r="A92" s="105"/>
      <c r="B92" s="114" t="str">
        <f>t_thu_xd_theo_n_vu_data!E93</f>
        <v>V</v>
      </c>
      <c r="C92" s="17" t="str">
        <f>t_thu_xd_theo_n_vu_data!I93</f>
        <v>HH DTCĐ</v>
      </c>
      <c r="D92" s="17">
        <f>t_thu_xd_theo_n_vu_data!J93</f>
        <v>2000</v>
      </c>
      <c r="E92" s="17">
        <f>t_thu_xd_theo_n_vu_data!K93</f>
        <v>2000</v>
      </c>
      <c r="F92" s="17">
        <f>t_thu_xd_theo_n_vu_data!L93</f>
        <v>0</v>
      </c>
      <c r="G92" s="17">
        <f>t_thu_xd_theo_n_vu_data!M93</f>
        <v>4000</v>
      </c>
      <c r="H92" s="17">
        <f>t_thu_xd_theo_n_vu_data!N93</f>
        <v>0</v>
      </c>
      <c r="I92" s="17" t="str">
        <f>TEXT(t_thu_xd_theo_n_vu_data!O93/(24*60*60),"[h]:mm")</f>
        <v>0:00</v>
      </c>
      <c r="J92" s="17">
        <f>t_thu_xd_theo_n_vu_data!P93</f>
        <v>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>
        <f>t_thu_xd_theo_n_vu_data!S93</f>
        <v>0</v>
      </c>
      <c r="N92" s="17">
        <f>t_thu_xd_theo_n_vu_data!T93</f>
        <v>0</v>
      </c>
      <c r="O92" s="17">
        <f>t_thu_xd_theo_n_vu_data!U93</f>
        <v>0</v>
      </c>
      <c r="P92" s="17">
        <f>t_thu_xd_theo_n_vu_data!V93</f>
        <v>0</v>
      </c>
      <c r="Q92" s="17">
        <f>t_thu_xd_theo_n_vu_data!W93</f>
        <v>0</v>
      </c>
      <c r="R92" s="17">
        <f>t_thu_xd_theo_n_vu_data!X93</f>
        <v>0</v>
      </c>
      <c r="S92" s="17">
        <f>t_thu_xd_theo_n_vu_data!Y93</f>
        <v>0</v>
      </c>
      <c r="T92" s="17">
        <f>t_thu_xd_theo_n_vu_data!Z93</f>
        <v>0</v>
      </c>
      <c r="U92" s="106"/>
      <c r="V92" s="111"/>
      <c r="W92" s="105"/>
      <c r="X92" s="105"/>
      <c r="Y92" s="105"/>
      <c r="Z92" s="41"/>
      <c r="AA92" s="41"/>
    </row>
    <row r="93" spans="1:27" x14ac:dyDescent="0.25">
      <c r="A93" s="44"/>
      <c r="B93" s="118">
        <v>1</v>
      </c>
      <c r="C93" s="18" t="str">
        <f>t_thu_xd_theo_n_vu_data!I94</f>
        <v>HH T.Xuyên</v>
      </c>
      <c r="D93" s="18">
        <f>t_thu_xd_theo_n_vu_data!J94</f>
        <v>4544</v>
      </c>
      <c r="E93" s="18">
        <f>t_thu_xd_theo_n_vu_data!K94</f>
        <v>4444</v>
      </c>
      <c r="F93" s="18">
        <f>t_thu_xd_theo_n_vu_data!L94</f>
        <v>0</v>
      </c>
      <c r="G93" s="18">
        <f>t_thu_xd_theo_n_vu_data!M94</f>
        <v>8988</v>
      </c>
      <c r="H93" s="18">
        <f>t_thu_xd_theo_n_vu_data!N94</f>
        <v>0</v>
      </c>
      <c r="I93" s="18" t="str">
        <f>TEXT(t_thu_xd_theo_n_vu_data!O94/(24*60*60),"[h]:mm")</f>
        <v>0:00</v>
      </c>
      <c r="J93" s="18">
        <f>t_thu_xd_theo_n_vu_data!P94</f>
        <v>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>
        <f>t_thu_xd_theo_n_vu_data!S94</f>
        <v>0</v>
      </c>
      <c r="N93" s="18">
        <f>t_thu_xd_theo_n_vu_data!T94</f>
        <v>0</v>
      </c>
      <c r="O93" s="18">
        <f>t_thu_xd_theo_n_vu_data!U94</f>
        <v>0</v>
      </c>
      <c r="P93" s="18">
        <f>t_thu_xd_theo_n_vu_data!V94</f>
        <v>0</v>
      </c>
      <c r="Q93" s="18">
        <f>t_thu_xd_theo_n_vu_data!W94</f>
        <v>0</v>
      </c>
      <c r="R93" s="18">
        <f>t_thu_xd_theo_n_vu_data!X94</f>
        <v>0</v>
      </c>
      <c r="S93" s="18">
        <f>t_thu_xd_theo_n_vu_data!Y94</f>
        <v>0</v>
      </c>
      <c r="T93" s="18">
        <f>t_thu_xd_theo_n_vu_data!Z94</f>
        <v>0</v>
      </c>
      <c r="U93" s="104"/>
      <c r="V93" s="110"/>
      <c r="W93" s="44"/>
      <c r="X93" s="44"/>
      <c r="Y93" s="44"/>
    </row>
    <row r="94" spans="1:27" x14ac:dyDescent="0.25">
      <c r="A94" s="44"/>
      <c r="B94" s="114" t="s">
        <v>137</v>
      </c>
      <c r="C94" s="18" t="str">
        <f>t_thu_xd_theo_n_vu_data!I95</f>
        <v>HH DTCĐ</v>
      </c>
      <c r="D94" s="18">
        <f>t_thu_xd_theo_n_vu_data!J95</f>
        <v>2000</v>
      </c>
      <c r="E94" s="18">
        <f>t_thu_xd_theo_n_vu_data!K95</f>
        <v>2000</v>
      </c>
      <c r="F94" s="18">
        <f>t_thu_xd_theo_n_vu_data!L95</f>
        <v>0</v>
      </c>
      <c r="G94" s="18">
        <f>t_thu_xd_theo_n_vu_data!M95</f>
        <v>4000</v>
      </c>
      <c r="H94" s="18">
        <f>t_thu_xd_theo_n_vu_data!N95</f>
        <v>0</v>
      </c>
      <c r="I94" s="18" t="str">
        <f>TEXT(t_thu_xd_theo_n_vu_data!O95/(24*60*60),"[h]:mm")</f>
        <v>0:00</v>
      </c>
      <c r="J94" s="18">
        <f>t_thu_xd_theo_n_vu_data!P95</f>
        <v>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>
        <f>t_thu_xd_theo_n_vu_data!S95</f>
        <v>0</v>
      </c>
      <c r="N94" s="18">
        <f>t_thu_xd_theo_n_vu_data!T95</f>
        <v>0</v>
      </c>
      <c r="O94" s="18">
        <f>t_thu_xd_theo_n_vu_data!U95</f>
        <v>0</v>
      </c>
      <c r="P94" s="18">
        <f>t_thu_xd_theo_n_vu_data!V95</f>
        <v>0</v>
      </c>
      <c r="Q94" s="18">
        <f>t_thu_xd_theo_n_vu_data!W95</f>
        <v>0</v>
      </c>
      <c r="R94" s="18">
        <f>t_thu_xd_theo_n_vu_data!X95</f>
        <v>0</v>
      </c>
      <c r="S94" s="18">
        <f>t_thu_xd_theo_n_vu_data!Y95</f>
        <v>0</v>
      </c>
      <c r="T94" s="18">
        <f>t_thu_xd_theo_n_vu_data!Z95</f>
        <v>0</v>
      </c>
      <c r="U94" s="104"/>
      <c r="V94" s="110"/>
      <c r="W94" s="44"/>
      <c r="X94" s="44"/>
      <c r="Y94" s="44"/>
    </row>
    <row r="95" spans="1:27" ht="15.75" thickBot="1" x14ac:dyDescent="0.3">
      <c r="A95" s="44"/>
      <c r="B95" s="114" t="s">
        <v>137</v>
      </c>
      <c r="C95" s="33" t="str">
        <f>t_thu_xd_theo_n_vu_data!I96</f>
        <v>HH T.Xuyên</v>
      </c>
      <c r="D95" s="33">
        <f>t_thu_xd_theo_n_vu_data!J96</f>
        <v>4544</v>
      </c>
      <c r="E95" s="33">
        <f>t_thu_xd_theo_n_vu_data!K96</f>
        <v>4444</v>
      </c>
      <c r="F95" s="33">
        <f>t_thu_xd_theo_n_vu_data!L96</f>
        <v>0</v>
      </c>
      <c r="G95" s="33">
        <f>t_thu_xd_theo_n_vu_data!M96</f>
        <v>8988</v>
      </c>
      <c r="H95" s="33">
        <f>t_thu_xd_theo_n_vu_data!N96</f>
        <v>0</v>
      </c>
      <c r="I95" s="33" t="str">
        <f>TEXT(t_thu_xd_theo_n_vu_data!O96/(24*60*60),"[h]:mm")</f>
        <v>0:00</v>
      </c>
      <c r="J95" s="33">
        <f>t_thu_xd_theo_n_vu_data!P96</f>
        <v>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>
        <f>t_thu_xd_theo_n_vu_data!S96</f>
        <v>0</v>
      </c>
      <c r="N95" s="33">
        <f>t_thu_xd_theo_n_vu_data!T96</f>
        <v>0</v>
      </c>
      <c r="O95" s="33">
        <f>t_thu_xd_theo_n_vu_data!U96</f>
        <v>0</v>
      </c>
      <c r="P95" s="33">
        <f>t_thu_xd_theo_n_vu_data!V96</f>
        <v>0</v>
      </c>
      <c r="Q95" s="33">
        <f>t_thu_xd_theo_n_vu_data!W96</f>
        <v>0</v>
      </c>
      <c r="R95" s="33">
        <f>t_thu_xd_theo_n_vu_data!X96</f>
        <v>0</v>
      </c>
      <c r="S95" s="33">
        <f>t_thu_xd_theo_n_vu_data!Y96</f>
        <v>0</v>
      </c>
      <c r="T95" s="33">
        <f>t_thu_xd_theo_n_vu_data!Z96</f>
        <v>0</v>
      </c>
      <c r="U95" s="112"/>
      <c r="V95" s="113"/>
      <c r="W95" s="44"/>
      <c r="X95" s="44"/>
      <c r="Y95" s="44"/>
    </row>
    <row r="96" spans="1:27" ht="15.75" thickTop="1" x14ac:dyDescent="0.25">
      <c r="A96" s="107"/>
      <c r="B96" s="115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8"/>
      <c r="B97" s="115" t="s">
        <v>350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5"/>
      <c r="V97" s="105"/>
      <c r="W97" s="105"/>
      <c r="X97" s="105"/>
      <c r="Y97" s="105"/>
      <c r="Z97" s="41"/>
      <c r="AA97" s="41"/>
    </row>
    <row r="98" spans="1:27" x14ac:dyDescent="0.25">
      <c r="A98" s="44"/>
      <c r="B98" s="92"/>
      <c r="C98" s="44" t="s">
        <v>351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92"/>
      <c r="C99" s="44" t="s">
        <v>352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92"/>
      <c r="C100" s="109" t="s">
        <v>353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92"/>
      <c r="C101" s="109" t="s">
        <v>354</v>
      </c>
      <c r="D101" s="44" t="s">
        <v>355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92"/>
      <c r="C102" s="44"/>
      <c r="D102" s="44" t="s">
        <v>356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92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75" t="s">
        <v>336</v>
      </c>
      <c r="T103" s="175"/>
      <c r="U103" s="175"/>
      <c r="V103" s="44"/>
      <c r="W103" s="44"/>
      <c r="X103" s="44"/>
      <c r="Y103" s="44"/>
    </row>
    <row r="104" spans="1:27" s="5" customFormat="1" ht="63" customHeight="1" x14ac:dyDescent="0.25">
      <c r="A104" s="105"/>
      <c r="B104" s="92"/>
      <c r="C104" s="176" t="s">
        <v>323</v>
      </c>
      <c r="D104" s="176"/>
      <c r="E104" s="105"/>
      <c r="F104" s="105"/>
      <c r="G104" s="105"/>
      <c r="H104" s="105"/>
      <c r="I104" s="105"/>
      <c r="J104" s="105"/>
      <c r="K104" s="176" t="s">
        <v>324</v>
      </c>
      <c r="L104" s="176"/>
      <c r="M104" s="176"/>
      <c r="N104" s="105"/>
      <c r="O104" s="105"/>
      <c r="P104" s="105"/>
      <c r="Q104" s="105"/>
      <c r="R104" s="105"/>
      <c r="S104" s="177" t="s">
        <v>357</v>
      </c>
      <c r="T104" s="177"/>
      <c r="U104" s="177"/>
      <c r="V104" s="105"/>
      <c r="W104" s="105"/>
      <c r="X104" s="105"/>
      <c r="Y104" s="105"/>
      <c r="Z104" s="41"/>
      <c r="AA104" s="41"/>
    </row>
    <row r="105" spans="1:27" x14ac:dyDescent="0.25">
      <c r="A105" s="44"/>
      <c r="B105" s="92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92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92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5"/>
      <c r="B108" s="92"/>
      <c r="C108" s="176" t="s">
        <v>327</v>
      </c>
      <c r="D108" s="176"/>
      <c r="E108" s="105"/>
      <c r="F108" s="105"/>
      <c r="G108" s="105"/>
      <c r="H108" s="105"/>
      <c r="I108" s="105"/>
      <c r="J108" s="105"/>
      <c r="K108" s="176" t="s">
        <v>328</v>
      </c>
      <c r="L108" s="176"/>
      <c r="M108" s="176"/>
      <c r="N108" s="105"/>
      <c r="O108" s="105"/>
      <c r="P108" s="105"/>
      <c r="Q108" s="105"/>
      <c r="R108" s="105"/>
      <c r="S108" s="176" t="s">
        <v>329</v>
      </c>
      <c r="T108" s="176"/>
      <c r="U108" s="176"/>
      <c r="V108" s="105"/>
      <c r="W108" s="105"/>
      <c r="X108" s="105"/>
      <c r="Y108" s="105"/>
      <c r="Z108" s="41"/>
      <c r="AA108" s="41"/>
    </row>
    <row r="109" spans="1:27" x14ac:dyDescent="0.25">
      <c r="A109" s="44"/>
      <c r="B109" s="92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92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92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92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92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92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92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92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92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92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92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92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92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topLeftCell="A16" workbookViewId="0">
      <selection activeCell="K2" sqref="K2"/>
    </sheetView>
  </sheetViews>
  <sheetFormatPr defaultRowHeight="15" x14ac:dyDescent="0.25"/>
  <cols>
    <col min="3" max="3" width="10.7109375" bestFit="1" customWidth="1"/>
    <col min="4" max="4" width="20.42578125" bestFit="1" customWidth="1"/>
    <col min="5" max="5" width="20.28515625" bestFit="1" customWidth="1"/>
    <col min="6" max="9" width="15.7109375" bestFit="1" customWidth="1"/>
    <col min="18" max="18" width="13.5703125" customWidth="1"/>
    <col min="19" max="19" width="14" style="40" customWidth="1"/>
    <col min="20" max="20" width="19" customWidth="1"/>
  </cols>
  <sheetData>
    <row r="2" spans="2:30" s="4" customFormat="1" x14ac:dyDescent="0.25">
      <c r="B2" s="4" t="s">
        <v>139</v>
      </c>
      <c r="K2" s="4" t="s">
        <v>140</v>
      </c>
      <c r="S2" s="38"/>
      <c r="AA2" s="179" t="s">
        <v>158</v>
      </c>
      <c r="AB2" s="180"/>
    </row>
    <row r="5" spans="2:30" x14ac:dyDescent="0.25">
      <c r="B5" s="178" t="s">
        <v>2</v>
      </c>
      <c r="C5" s="37"/>
      <c r="D5" s="37"/>
      <c r="E5" s="178" t="s">
        <v>141</v>
      </c>
      <c r="F5" s="178" t="s">
        <v>142</v>
      </c>
      <c r="G5" s="178"/>
      <c r="H5" s="178"/>
      <c r="I5" s="178"/>
      <c r="J5" s="178" t="s">
        <v>146</v>
      </c>
      <c r="K5" s="178"/>
      <c r="L5" s="178"/>
      <c r="M5" s="178" t="s">
        <v>127</v>
      </c>
      <c r="N5" s="178"/>
      <c r="O5" s="178"/>
      <c r="P5" s="178" t="s">
        <v>149</v>
      </c>
      <c r="Q5" s="178" t="s">
        <v>150</v>
      </c>
      <c r="R5" s="178" t="s">
        <v>151</v>
      </c>
      <c r="S5" s="178"/>
      <c r="T5" s="178"/>
      <c r="U5" s="178"/>
      <c r="V5" s="178" t="s">
        <v>153</v>
      </c>
      <c r="W5" s="178"/>
      <c r="X5" s="178" t="s">
        <v>154</v>
      </c>
      <c r="Y5" s="178"/>
      <c r="Z5" s="178" t="s">
        <v>155</v>
      </c>
      <c r="AA5" s="178"/>
      <c r="AB5" s="178"/>
      <c r="AC5" s="178"/>
      <c r="AD5" s="178" t="s">
        <v>157</v>
      </c>
    </row>
    <row r="6" spans="2:30" x14ac:dyDescent="0.25">
      <c r="B6" s="178"/>
      <c r="C6" s="37"/>
      <c r="D6" s="37"/>
      <c r="E6" s="178"/>
      <c r="F6" s="178" t="s">
        <v>143</v>
      </c>
      <c r="G6" s="178"/>
      <c r="H6" s="178"/>
      <c r="I6" s="178" t="s">
        <v>29</v>
      </c>
      <c r="J6" s="178" t="s">
        <v>227</v>
      </c>
      <c r="K6" s="178" t="s">
        <v>144</v>
      </c>
      <c r="L6" s="178" t="s">
        <v>10</v>
      </c>
      <c r="M6" s="178" t="s">
        <v>147</v>
      </c>
      <c r="N6" s="178" t="s">
        <v>148</v>
      </c>
      <c r="O6" s="178" t="s">
        <v>10</v>
      </c>
      <c r="P6" s="178"/>
      <c r="Q6" s="178"/>
      <c r="R6" s="178" t="s">
        <v>143</v>
      </c>
      <c r="S6" s="178"/>
      <c r="T6" s="178" t="s">
        <v>152</v>
      </c>
      <c r="U6" s="178"/>
      <c r="V6" s="178" t="s">
        <v>144</v>
      </c>
      <c r="W6" s="178" t="s">
        <v>145</v>
      </c>
      <c r="X6" s="178" t="s">
        <v>144</v>
      </c>
      <c r="Y6" s="178" t="s">
        <v>145</v>
      </c>
      <c r="Z6" s="36" t="s">
        <v>147</v>
      </c>
      <c r="AA6" s="36"/>
      <c r="AB6" s="36" t="s">
        <v>148</v>
      </c>
      <c r="AC6" s="36"/>
      <c r="AD6" s="178"/>
    </row>
    <row r="7" spans="2:30" x14ac:dyDescent="0.25">
      <c r="B7" s="178"/>
      <c r="C7" s="37"/>
      <c r="D7" s="37"/>
      <c r="E7" s="178"/>
      <c r="F7" s="36" t="s">
        <v>227</v>
      </c>
      <c r="G7" s="36" t="s">
        <v>144</v>
      </c>
      <c r="H7" s="36" t="s">
        <v>10</v>
      </c>
      <c r="I7" s="178"/>
      <c r="J7" s="178"/>
      <c r="K7" s="178"/>
      <c r="L7" s="178"/>
      <c r="M7" s="178"/>
      <c r="N7" s="178"/>
      <c r="O7" s="178"/>
      <c r="P7" s="178"/>
      <c r="Q7" s="178"/>
      <c r="R7" s="36" t="s">
        <v>135</v>
      </c>
      <c r="S7" s="39" t="s">
        <v>136</v>
      </c>
      <c r="T7" s="36" t="s">
        <v>135</v>
      </c>
      <c r="U7" s="36" t="s">
        <v>136</v>
      </c>
      <c r="V7" s="178"/>
      <c r="W7" s="178"/>
      <c r="X7" s="178"/>
      <c r="Y7" s="178"/>
      <c r="Z7" s="36" t="s">
        <v>136</v>
      </c>
      <c r="AA7" s="36" t="s">
        <v>156</v>
      </c>
      <c r="AB7" s="36" t="s">
        <v>136</v>
      </c>
      <c r="AC7" s="36" t="s">
        <v>156</v>
      </c>
      <c r="AD7" s="178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492</v>
      </c>
      <c r="G9" s="5" t="s">
        <v>493</v>
      </c>
      <c r="H9" s="5" t="s">
        <v>494</v>
      </c>
      <c r="I9" s="5">
        <v>278604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1</v>
      </c>
      <c r="S9" s="41">
        <v>1</v>
      </c>
      <c r="T9" s="5">
        <v>0</v>
      </c>
      <c r="U9" s="5">
        <v>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495</v>
      </c>
      <c r="G10" s="5" t="s">
        <v>496</v>
      </c>
      <c r="H10" s="5" t="s">
        <v>497</v>
      </c>
      <c r="I10" s="5">
        <v>123121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1</v>
      </c>
      <c r="S10" s="41">
        <v>0</v>
      </c>
      <c r="T10" s="5">
        <v>0</v>
      </c>
      <c r="U10" s="5">
        <v>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162</v>
      </c>
      <c r="G11" s="5" t="s">
        <v>162</v>
      </c>
      <c r="H11" s="5" t="s">
        <v>162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1</v>
      </c>
      <c r="S11" s="41">
        <v>0</v>
      </c>
      <c r="T11" s="5">
        <v>0</v>
      </c>
      <c r="U11" s="5">
        <v>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358</v>
      </c>
      <c r="F12" s="5" t="s">
        <v>162</v>
      </c>
      <c r="G12" s="5" t="s">
        <v>162</v>
      </c>
      <c r="H12" s="5" t="s">
        <v>162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1</v>
      </c>
      <c r="S12" s="41">
        <v>0</v>
      </c>
      <c r="T12" s="5">
        <v>0</v>
      </c>
      <c r="U12" s="5">
        <v>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359</v>
      </c>
      <c r="F13" s="5" t="s">
        <v>162</v>
      </c>
      <c r="G13" s="5" t="s">
        <v>162</v>
      </c>
      <c r="H13" s="5" t="s">
        <v>162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1</v>
      </c>
      <c r="S13" s="41">
        <v>0</v>
      </c>
      <c r="T13" s="5">
        <v>0</v>
      </c>
      <c r="U13" s="5">
        <v>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360</v>
      </c>
      <c r="F14" s="5" t="s">
        <v>162</v>
      </c>
      <c r="G14" s="5" t="s">
        <v>162</v>
      </c>
      <c r="H14" s="5" t="s">
        <v>162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1</v>
      </c>
      <c r="S14" s="41">
        <v>0</v>
      </c>
      <c r="T14" s="5">
        <v>0</v>
      </c>
      <c r="U14" s="5">
        <v>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361</v>
      </c>
      <c r="F15" s="5" t="s">
        <v>498</v>
      </c>
      <c r="G15" s="5" t="s">
        <v>499</v>
      </c>
      <c r="H15" s="5" t="s">
        <v>500</v>
      </c>
      <c r="I15" s="5">
        <v>155483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1</v>
      </c>
      <c r="S15" s="41">
        <v>0</v>
      </c>
      <c r="T15" s="5">
        <v>0</v>
      </c>
      <c r="U15" s="5">
        <v>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492</v>
      </c>
      <c r="G16" s="5" t="s">
        <v>493</v>
      </c>
      <c r="H16" s="5" t="s">
        <v>494</v>
      </c>
      <c r="I16" s="5">
        <v>278604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41">
        <v>1</v>
      </c>
      <c r="T16" s="5">
        <v>1</v>
      </c>
      <c r="U16" s="5">
        <v>7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162</v>
      </c>
      <c r="G17" s="64" t="s">
        <v>162</v>
      </c>
      <c r="H17" s="64" t="s">
        <v>162</v>
      </c>
      <c r="I17" s="64">
        <v>0</v>
      </c>
      <c r="J17" s="64">
        <v>0</v>
      </c>
      <c r="K17" s="64">
        <v>0</v>
      </c>
      <c r="L17" s="64">
        <v>0</v>
      </c>
      <c r="M17" s="64">
        <v>0</v>
      </c>
      <c r="N17" s="64">
        <v>0</v>
      </c>
      <c r="O17" s="64">
        <v>0</v>
      </c>
      <c r="P17" s="64">
        <v>0</v>
      </c>
      <c r="Q17" s="64">
        <v>0</v>
      </c>
      <c r="R17" s="64">
        <v>0</v>
      </c>
      <c r="S17" s="65">
        <v>0</v>
      </c>
      <c r="T17" s="64">
        <v>1</v>
      </c>
      <c r="U17" s="64">
        <v>1</v>
      </c>
    </row>
    <row r="18" spans="2:23" x14ac:dyDescent="0.25">
      <c r="B18" t="s">
        <v>165</v>
      </c>
      <c r="C18" t="s">
        <v>166</v>
      </c>
      <c r="D18" t="s">
        <v>104</v>
      </c>
      <c r="E18" t="s">
        <v>106</v>
      </c>
      <c r="F18" t="s">
        <v>162</v>
      </c>
      <c r="G18" t="s">
        <v>162</v>
      </c>
      <c r="H18" t="s">
        <v>162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40">
        <v>0</v>
      </c>
      <c r="T18">
        <v>0</v>
      </c>
      <c r="U18">
        <v>1</v>
      </c>
    </row>
    <row r="19" spans="2:23" x14ac:dyDescent="0.25">
      <c r="B19" t="s">
        <v>165</v>
      </c>
      <c r="C19" t="s">
        <v>166</v>
      </c>
      <c r="D19" t="s">
        <v>104</v>
      </c>
      <c r="E19" t="s">
        <v>105</v>
      </c>
      <c r="F19" t="s">
        <v>162</v>
      </c>
      <c r="G19" t="s">
        <v>162</v>
      </c>
      <c r="H19" t="s">
        <v>162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40">
        <v>0</v>
      </c>
      <c r="T19">
        <v>0</v>
      </c>
      <c r="U19">
        <v>1</v>
      </c>
    </row>
    <row r="20" spans="2:23" x14ac:dyDescent="0.25">
      <c r="B20" t="s">
        <v>165</v>
      </c>
      <c r="C20" t="s">
        <v>166</v>
      </c>
      <c r="D20" t="s">
        <v>104</v>
      </c>
      <c r="E20" t="s">
        <v>180</v>
      </c>
      <c r="F20" t="s">
        <v>162</v>
      </c>
      <c r="G20" t="s">
        <v>162</v>
      </c>
      <c r="H20" t="s">
        <v>162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40">
        <v>0</v>
      </c>
      <c r="T20">
        <v>0</v>
      </c>
      <c r="U20">
        <v>1</v>
      </c>
    </row>
    <row r="21" spans="2:23" x14ac:dyDescent="0.25">
      <c r="B21" t="s">
        <v>165</v>
      </c>
      <c r="C21" t="s">
        <v>166</v>
      </c>
      <c r="D21" t="s">
        <v>107</v>
      </c>
      <c r="E21" t="s">
        <v>107</v>
      </c>
      <c r="F21" t="s">
        <v>492</v>
      </c>
      <c r="G21" t="s">
        <v>493</v>
      </c>
      <c r="H21" t="s">
        <v>494</v>
      </c>
      <c r="I21">
        <v>278604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40">
        <v>0</v>
      </c>
      <c r="T21">
        <v>1</v>
      </c>
      <c r="U21">
        <v>2</v>
      </c>
    </row>
    <row r="22" spans="2:23" x14ac:dyDescent="0.25">
      <c r="B22" t="s">
        <v>165</v>
      </c>
      <c r="C22" t="s">
        <v>166</v>
      </c>
      <c r="D22" t="s">
        <v>107</v>
      </c>
      <c r="E22" t="s">
        <v>108</v>
      </c>
      <c r="F22" t="s">
        <v>162</v>
      </c>
      <c r="G22" t="s">
        <v>162</v>
      </c>
      <c r="H22" t="s">
        <v>162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40">
        <v>0</v>
      </c>
      <c r="T22">
        <v>0</v>
      </c>
      <c r="U22">
        <v>2</v>
      </c>
    </row>
    <row r="23" spans="2:23" x14ac:dyDescent="0.25">
      <c r="B23" t="s">
        <v>165</v>
      </c>
      <c r="C23" t="s">
        <v>166</v>
      </c>
      <c r="D23" t="s">
        <v>107</v>
      </c>
      <c r="E23" t="s">
        <v>187</v>
      </c>
      <c r="F23" t="s">
        <v>495</v>
      </c>
      <c r="G23" t="s">
        <v>496</v>
      </c>
      <c r="H23" t="s">
        <v>497</v>
      </c>
      <c r="I23">
        <v>123121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40">
        <v>0</v>
      </c>
      <c r="T23">
        <v>0</v>
      </c>
      <c r="U23">
        <v>2</v>
      </c>
    </row>
    <row r="24" spans="2:23" x14ac:dyDescent="0.25">
      <c r="B24" t="s">
        <v>165</v>
      </c>
      <c r="C24" t="s">
        <v>166</v>
      </c>
      <c r="D24" t="s">
        <v>107</v>
      </c>
      <c r="E24" t="s">
        <v>186</v>
      </c>
      <c r="F24" t="s">
        <v>498</v>
      </c>
      <c r="G24" t="s">
        <v>499</v>
      </c>
      <c r="H24" t="s">
        <v>500</v>
      </c>
      <c r="I24">
        <v>155483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40">
        <v>0</v>
      </c>
      <c r="T24">
        <v>0</v>
      </c>
      <c r="U24">
        <v>2</v>
      </c>
      <c r="V24">
        <v>1</v>
      </c>
      <c r="W24">
        <v>6</v>
      </c>
    </row>
    <row r="25" spans="2:23" x14ac:dyDescent="0.25">
      <c r="B25" t="s">
        <v>165</v>
      </c>
      <c r="C25" t="s">
        <v>166</v>
      </c>
      <c r="D25" t="s">
        <v>109</v>
      </c>
      <c r="E25" t="s">
        <v>109</v>
      </c>
      <c r="F25" t="s">
        <v>162</v>
      </c>
      <c r="G25" t="s">
        <v>162</v>
      </c>
      <c r="H25" t="s">
        <v>162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>bc_ttnl_theo_kh_data!M9</f>
        <v>0</v>
      </c>
      <c r="P25">
        <v>0</v>
      </c>
      <c r="Q25">
        <v>0</v>
      </c>
      <c r="R25">
        <v>0</v>
      </c>
      <c r="S25" s="40">
        <v>0</v>
      </c>
      <c r="T25">
        <v>1</v>
      </c>
      <c r="U25">
        <v>3</v>
      </c>
      <c r="V25">
        <v>1</v>
      </c>
      <c r="W25">
        <v>6</v>
      </c>
    </row>
    <row r="26" spans="2:23" x14ac:dyDescent="0.25">
      <c r="B26" t="s">
        <v>165</v>
      </c>
      <c r="C26" t="s">
        <v>166</v>
      </c>
      <c r="D26" t="s">
        <v>109</v>
      </c>
      <c r="E26" t="s">
        <v>110</v>
      </c>
      <c r="F26" t="s">
        <v>162</v>
      </c>
      <c r="G26" t="s">
        <v>162</v>
      </c>
      <c r="H26" t="s">
        <v>162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40">
        <v>0</v>
      </c>
      <c r="T26">
        <v>0</v>
      </c>
      <c r="U26">
        <v>3</v>
      </c>
      <c r="V26">
        <v>1</v>
      </c>
      <c r="W26">
        <v>6</v>
      </c>
    </row>
    <row r="27" spans="2:23" x14ac:dyDescent="0.25">
      <c r="B27" t="s">
        <v>165</v>
      </c>
      <c r="C27" t="s">
        <v>166</v>
      </c>
      <c r="D27" t="s">
        <v>109</v>
      </c>
      <c r="E27" t="s">
        <v>111</v>
      </c>
      <c r="F27" t="s">
        <v>162</v>
      </c>
      <c r="G27" t="s">
        <v>162</v>
      </c>
      <c r="H27" t="s">
        <v>162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40">
        <v>0</v>
      </c>
      <c r="T27">
        <v>0</v>
      </c>
      <c r="U27">
        <v>3</v>
      </c>
      <c r="V27">
        <v>1</v>
      </c>
      <c r="W27">
        <v>6</v>
      </c>
    </row>
    <row r="28" spans="2:23" x14ac:dyDescent="0.25">
      <c r="B28" t="s">
        <v>165</v>
      </c>
      <c r="C28" t="s">
        <v>166</v>
      </c>
      <c r="D28" t="s">
        <v>112</v>
      </c>
      <c r="E28" t="s">
        <v>112</v>
      </c>
      <c r="F28" t="s">
        <v>162</v>
      </c>
      <c r="G28" t="s">
        <v>162</v>
      </c>
      <c r="H28" t="s">
        <v>162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40">
        <v>0</v>
      </c>
      <c r="T28">
        <v>1</v>
      </c>
      <c r="U28">
        <v>4</v>
      </c>
      <c r="V28">
        <v>0</v>
      </c>
      <c r="W28">
        <v>6</v>
      </c>
    </row>
    <row r="29" spans="2:23" x14ac:dyDescent="0.25">
      <c r="B29" t="s">
        <v>165</v>
      </c>
      <c r="C29" t="s">
        <v>166</v>
      </c>
      <c r="D29" t="s">
        <v>113</v>
      </c>
      <c r="E29" t="s">
        <v>113</v>
      </c>
      <c r="F29" t="s">
        <v>162</v>
      </c>
      <c r="G29" t="s">
        <v>162</v>
      </c>
      <c r="H29" t="s">
        <v>162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40">
        <v>0</v>
      </c>
      <c r="T29">
        <v>1</v>
      </c>
      <c r="U29">
        <v>5</v>
      </c>
      <c r="V29">
        <v>1</v>
      </c>
      <c r="W29">
        <v>6</v>
      </c>
    </row>
    <row r="30" spans="2:23" x14ac:dyDescent="0.25">
      <c r="B30" t="s">
        <v>165</v>
      </c>
      <c r="C30" t="s">
        <v>166</v>
      </c>
      <c r="D30" t="s">
        <v>113</v>
      </c>
      <c r="E30" t="s">
        <v>220</v>
      </c>
      <c r="F30" t="s">
        <v>162</v>
      </c>
      <c r="G30" t="s">
        <v>162</v>
      </c>
      <c r="H30" t="s">
        <v>162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40">
        <v>0</v>
      </c>
      <c r="T30">
        <v>0</v>
      </c>
      <c r="U30">
        <v>5</v>
      </c>
      <c r="V30">
        <v>1</v>
      </c>
      <c r="W3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>
        <v>0</v>
      </c>
      <c r="J31" s="64">
        <v>0</v>
      </c>
      <c r="K31" s="64">
        <v>0</v>
      </c>
      <c r="L31" s="64">
        <v>0</v>
      </c>
      <c r="M31" s="64">
        <v>0</v>
      </c>
      <c r="N31" s="64">
        <v>0</v>
      </c>
      <c r="O31" s="64">
        <v>0</v>
      </c>
      <c r="P31" s="64">
        <v>0</v>
      </c>
      <c r="Q31" s="64">
        <v>0</v>
      </c>
      <c r="R31" s="64">
        <v>0</v>
      </c>
      <c r="S31" s="65">
        <v>0</v>
      </c>
      <c r="T31" s="64">
        <v>1</v>
      </c>
      <c r="U31" s="64">
        <v>7</v>
      </c>
      <c r="V31" s="64">
        <v>0</v>
      </c>
      <c r="W31" s="64">
        <v>1</v>
      </c>
    </row>
    <row r="32" spans="2:23" x14ac:dyDescent="0.25">
      <c r="B32" t="s">
        <v>167</v>
      </c>
      <c r="C32" t="s">
        <v>28</v>
      </c>
      <c r="D32" t="s">
        <v>28</v>
      </c>
      <c r="E32" t="s">
        <v>28</v>
      </c>
      <c r="F32" t="s">
        <v>492</v>
      </c>
      <c r="G32" t="s">
        <v>493</v>
      </c>
      <c r="H32" t="s">
        <v>494</v>
      </c>
      <c r="I32">
        <v>278604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5527</v>
      </c>
      <c r="S32" s="40">
        <v>3060</v>
      </c>
      <c r="T32">
        <v>1</v>
      </c>
      <c r="U32">
        <v>1</v>
      </c>
      <c r="V32">
        <v>1</v>
      </c>
      <c r="W32">
        <v>7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5527</v>
      </c>
      <c r="S33" s="41">
        <v>3060</v>
      </c>
      <c r="T33" s="5">
        <v>0</v>
      </c>
      <c r="U33" s="5">
        <v>1</v>
      </c>
      <c r="V33" s="5">
        <v>1</v>
      </c>
      <c r="W33" s="5">
        <v>7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5527</v>
      </c>
      <c r="S34" s="65">
        <v>3060</v>
      </c>
      <c r="T34" s="64">
        <v>0</v>
      </c>
      <c r="U34" s="64">
        <v>0</v>
      </c>
      <c r="V34" s="64">
        <v>1</v>
      </c>
      <c r="W34" s="64">
        <v>1</v>
      </c>
    </row>
    <row r="35" spans="2:23" x14ac:dyDescent="0.25">
      <c r="B35" t="s">
        <v>167</v>
      </c>
      <c r="C35" t="s">
        <v>169</v>
      </c>
      <c r="D35" t="s">
        <v>104</v>
      </c>
      <c r="E35" t="s">
        <v>106</v>
      </c>
      <c r="F35" t="s">
        <v>162</v>
      </c>
      <c r="G35" t="s">
        <v>162</v>
      </c>
      <c r="H35" t="s">
        <v>162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5527</v>
      </c>
      <c r="S35" s="40">
        <v>3060</v>
      </c>
      <c r="T35">
        <v>0</v>
      </c>
      <c r="U35">
        <v>0</v>
      </c>
      <c r="V35">
        <v>0</v>
      </c>
      <c r="W35">
        <v>1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>
        <v>0</v>
      </c>
      <c r="J36" s="64">
        <v>0</v>
      </c>
      <c r="K36" s="64">
        <v>0</v>
      </c>
      <c r="L36" s="64">
        <v>0</v>
      </c>
      <c r="M36" s="64">
        <v>0</v>
      </c>
      <c r="N36" s="64">
        <v>0</v>
      </c>
      <c r="O36" s="64">
        <v>0</v>
      </c>
      <c r="P36" s="64">
        <v>0</v>
      </c>
      <c r="Q36" s="64">
        <v>0</v>
      </c>
      <c r="R36" s="64">
        <v>5527</v>
      </c>
      <c r="S36" s="65">
        <v>3060</v>
      </c>
      <c r="T36" s="64">
        <v>0</v>
      </c>
      <c r="U36" s="64">
        <v>0</v>
      </c>
      <c r="V36" s="64">
        <v>0</v>
      </c>
      <c r="W36" s="64">
        <v>1</v>
      </c>
    </row>
    <row r="37" spans="2:23" x14ac:dyDescent="0.25">
      <c r="B37" t="s">
        <v>167</v>
      </c>
      <c r="C37" t="s">
        <v>169</v>
      </c>
      <c r="D37" t="s">
        <v>104</v>
      </c>
      <c r="E37" t="s">
        <v>180</v>
      </c>
      <c r="F37" t="s">
        <v>162</v>
      </c>
      <c r="G37" t="s">
        <v>162</v>
      </c>
      <c r="H37" t="s">
        <v>162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5527</v>
      </c>
      <c r="S37" s="40">
        <v>3060</v>
      </c>
      <c r="T37">
        <v>0</v>
      </c>
      <c r="U37">
        <v>0</v>
      </c>
      <c r="V37">
        <v>0</v>
      </c>
      <c r="W37">
        <v>1</v>
      </c>
    </row>
    <row r="38" spans="2:23" x14ac:dyDescent="0.25">
      <c r="B38" t="s">
        <v>167</v>
      </c>
      <c r="C38" t="s">
        <v>169</v>
      </c>
      <c r="D38" t="s">
        <v>107</v>
      </c>
      <c r="E38" t="s">
        <v>107</v>
      </c>
      <c r="F38" t="s">
        <v>162</v>
      </c>
      <c r="G38" t="s">
        <v>162</v>
      </c>
      <c r="H38" t="s">
        <v>162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5527</v>
      </c>
      <c r="S38" s="40">
        <v>3060</v>
      </c>
      <c r="T38">
        <v>0</v>
      </c>
      <c r="U38">
        <v>0</v>
      </c>
      <c r="V38">
        <v>1</v>
      </c>
      <c r="W38">
        <v>2</v>
      </c>
    </row>
    <row r="39" spans="2:23" x14ac:dyDescent="0.25">
      <c r="B39" t="s">
        <v>167</v>
      </c>
      <c r="C39" t="s">
        <v>169</v>
      </c>
      <c r="D39" t="s">
        <v>107</v>
      </c>
      <c r="E39" t="s">
        <v>108</v>
      </c>
      <c r="F39" t="s">
        <v>162</v>
      </c>
      <c r="G39" t="s">
        <v>162</v>
      </c>
      <c r="H39" t="s">
        <v>162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5527</v>
      </c>
      <c r="S39" s="40">
        <v>3060</v>
      </c>
      <c r="T39">
        <v>0</v>
      </c>
      <c r="U39">
        <v>0</v>
      </c>
      <c r="V39">
        <v>0</v>
      </c>
      <c r="W39">
        <v>2</v>
      </c>
    </row>
    <row r="40" spans="2:23" x14ac:dyDescent="0.25">
      <c r="B40" t="s">
        <v>167</v>
      </c>
      <c r="C40" t="s">
        <v>169</v>
      </c>
      <c r="D40" t="s">
        <v>107</v>
      </c>
      <c r="E40" t="s">
        <v>187</v>
      </c>
      <c r="F40" t="s">
        <v>162</v>
      </c>
      <c r="G40" t="s">
        <v>162</v>
      </c>
      <c r="H40" t="s">
        <v>162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5527</v>
      </c>
      <c r="S40" s="40">
        <v>3060</v>
      </c>
      <c r="T40">
        <v>0</v>
      </c>
      <c r="U40">
        <v>0</v>
      </c>
      <c r="V40">
        <v>0</v>
      </c>
      <c r="W40">
        <v>2</v>
      </c>
    </row>
    <row r="41" spans="2:23" x14ac:dyDescent="0.25">
      <c r="B41" t="s">
        <v>167</v>
      </c>
      <c r="C41" t="s">
        <v>169</v>
      </c>
      <c r="D41" t="s">
        <v>107</v>
      </c>
      <c r="E41" t="s">
        <v>186</v>
      </c>
      <c r="F41" t="s">
        <v>162</v>
      </c>
      <c r="G41" t="s">
        <v>162</v>
      </c>
      <c r="H41" t="s">
        <v>162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5527</v>
      </c>
      <c r="S41" s="40">
        <v>3060</v>
      </c>
      <c r="T41">
        <v>0</v>
      </c>
      <c r="U41">
        <v>0</v>
      </c>
      <c r="V41">
        <v>0</v>
      </c>
      <c r="W41">
        <v>2</v>
      </c>
    </row>
    <row r="42" spans="2:23" x14ac:dyDescent="0.25">
      <c r="B42" t="s">
        <v>167</v>
      </c>
      <c r="C42" t="s">
        <v>169</v>
      </c>
      <c r="D42" t="s">
        <v>109</v>
      </c>
      <c r="E42" t="s">
        <v>109</v>
      </c>
      <c r="F42" t="s">
        <v>162</v>
      </c>
      <c r="G42" t="s">
        <v>162</v>
      </c>
      <c r="H42" t="s">
        <v>162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5527</v>
      </c>
      <c r="S42" s="40">
        <v>3060</v>
      </c>
      <c r="T42">
        <v>0</v>
      </c>
      <c r="U42">
        <v>0</v>
      </c>
      <c r="V42">
        <v>1</v>
      </c>
      <c r="W42">
        <v>3</v>
      </c>
    </row>
    <row r="43" spans="2:23" x14ac:dyDescent="0.25">
      <c r="B43" t="s">
        <v>167</v>
      </c>
      <c r="C43" t="s">
        <v>169</v>
      </c>
      <c r="D43" t="s">
        <v>109</v>
      </c>
      <c r="E43" t="s">
        <v>111</v>
      </c>
      <c r="F43" t="s">
        <v>162</v>
      </c>
      <c r="G43" t="s">
        <v>162</v>
      </c>
      <c r="H43" t="s">
        <v>162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5527</v>
      </c>
      <c r="S43" s="40">
        <v>3060</v>
      </c>
      <c r="T43">
        <v>0</v>
      </c>
      <c r="U43">
        <v>0</v>
      </c>
      <c r="V43">
        <v>0</v>
      </c>
      <c r="W43">
        <v>3</v>
      </c>
    </row>
    <row r="44" spans="2:23" x14ac:dyDescent="0.25">
      <c r="B44" t="s">
        <v>167</v>
      </c>
      <c r="C44" t="s">
        <v>169</v>
      </c>
      <c r="D44" t="s">
        <v>109</v>
      </c>
      <c r="E44" t="s">
        <v>110</v>
      </c>
      <c r="F44" t="s">
        <v>162</v>
      </c>
      <c r="G44" t="s">
        <v>162</v>
      </c>
      <c r="H44" t="s">
        <v>162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5527</v>
      </c>
      <c r="S44" s="40">
        <v>3060</v>
      </c>
      <c r="T44">
        <v>0</v>
      </c>
      <c r="U44">
        <v>0</v>
      </c>
      <c r="V44">
        <v>0</v>
      </c>
      <c r="W44">
        <v>3</v>
      </c>
    </row>
    <row r="45" spans="2:23" x14ac:dyDescent="0.25">
      <c r="B45" t="s">
        <v>167</v>
      </c>
      <c r="C45" t="s">
        <v>169</v>
      </c>
      <c r="D45" t="s">
        <v>112</v>
      </c>
      <c r="E45" t="s">
        <v>112</v>
      </c>
      <c r="F45" t="s">
        <v>162</v>
      </c>
      <c r="G45" t="s">
        <v>162</v>
      </c>
      <c r="H45" t="s">
        <v>162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5527</v>
      </c>
      <c r="S45" s="40">
        <v>3060</v>
      </c>
      <c r="T45">
        <v>0</v>
      </c>
      <c r="U45">
        <v>0</v>
      </c>
      <c r="V45">
        <v>1</v>
      </c>
      <c r="W45">
        <v>4</v>
      </c>
    </row>
    <row r="46" spans="2:23" x14ac:dyDescent="0.25">
      <c r="B46" t="s">
        <v>167</v>
      </c>
      <c r="C46" t="s">
        <v>169</v>
      </c>
      <c r="D46" t="s">
        <v>113</v>
      </c>
      <c r="E46" t="s">
        <v>113</v>
      </c>
      <c r="F46" t="s">
        <v>162</v>
      </c>
      <c r="G46" t="s">
        <v>162</v>
      </c>
      <c r="H46" t="s">
        <v>162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5527</v>
      </c>
      <c r="S46" s="40">
        <v>3060</v>
      </c>
      <c r="T46">
        <v>0</v>
      </c>
      <c r="U46">
        <v>0</v>
      </c>
      <c r="V46">
        <v>1</v>
      </c>
      <c r="W46">
        <v>5</v>
      </c>
    </row>
    <row r="47" spans="2:23" x14ac:dyDescent="0.25">
      <c r="B47" t="s">
        <v>167</v>
      </c>
      <c r="C47" t="s">
        <v>169</v>
      </c>
      <c r="D47" t="s">
        <v>113</v>
      </c>
      <c r="E47" t="s">
        <v>220</v>
      </c>
      <c r="F47" t="s">
        <v>162</v>
      </c>
      <c r="G47" t="s">
        <v>162</v>
      </c>
      <c r="H47" t="s">
        <v>162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5527</v>
      </c>
      <c r="S47" s="40">
        <v>3060</v>
      </c>
      <c r="T47">
        <v>0</v>
      </c>
      <c r="U47">
        <v>0</v>
      </c>
      <c r="V47">
        <v>0</v>
      </c>
      <c r="W47">
        <v>5</v>
      </c>
    </row>
    <row r="48" spans="2:23" x14ac:dyDescent="0.25">
      <c r="B48" t="s">
        <v>167</v>
      </c>
      <c r="C48" t="s">
        <v>169</v>
      </c>
      <c r="D48" t="s">
        <v>21</v>
      </c>
      <c r="E48" t="s">
        <v>21</v>
      </c>
      <c r="F48" t="s">
        <v>162</v>
      </c>
      <c r="G48" t="s">
        <v>162</v>
      </c>
      <c r="H48" t="s">
        <v>162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5527</v>
      </c>
      <c r="S48" s="40">
        <v>3060</v>
      </c>
      <c r="T48">
        <v>0</v>
      </c>
      <c r="U48">
        <v>0</v>
      </c>
      <c r="V48">
        <v>1</v>
      </c>
      <c r="W48">
        <v>7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495</v>
      </c>
      <c r="G49" s="5" t="s">
        <v>496</v>
      </c>
      <c r="H49" s="5" t="s">
        <v>497</v>
      </c>
      <c r="I49" s="5">
        <v>123121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5527</v>
      </c>
      <c r="S49" s="41">
        <v>3060</v>
      </c>
      <c r="T49" s="5">
        <v>0</v>
      </c>
      <c r="U49" s="5">
        <v>1</v>
      </c>
      <c r="V49" s="5">
        <v>1</v>
      </c>
      <c r="W49" s="5">
        <v>7</v>
      </c>
    </row>
    <row r="50" spans="2:23" x14ac:dyDescent="0.25">
      <c r="B50" t="s">
        <v>167</v>
      </c>
      <c r="C50" t="s">
        <v>170</v>
      </c>
      <c r="D50" t="s">
        <v>104</v>
      </c>
      <c r="E50" t="s">
        <v>104</v>
      </c>
      <c r="F50" t="s">
        <v>162</v>
      </c>
      <c r="G50" t="s">
        <v>162</v>
      </c>
      <c r="H50" t="s">
        <v>162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5527</v>
      </c>
      <c r="S50" s="40">
        <v>3060</v>
      </c>
      <c r="T50">
        <v>0</v>
      </c>
      <c r="U50">
        <v>0</v>
      </c>
      <c r="V50">
        <v>1</v>
      </c>
      <c r="W50">
        <v>1</v>
      </c>
    </row>
    <row r="51" spans="2:23" x14ac:dyDescent="0.25">
      <c r="B51" t="s">
        <v>167</v>
      </c>
      <c r="C51" t="s">
        <v>170</v>
      </c>
      <c r="D51" t="s">
        <v>104</v>
      </c>
      <c r="E51" t="s">
        <v>180</v>
      </c>
      <c r="F51" t="s">
        <v>162</v>
      </c>
      <c r="G51" t="s">
        <v>162</v>
      </c>
      <c r="H51" t="s">
        <v>162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5527</v>
      </c>
      <c r="S51" s="40">
        <v>3060</v>
      </c>
      <c r="T51">
        <v>0</v>
      </c>
      <c r="U51">
        <v>0</v>
      </c>
      <c r="V51">
        <v>0</v>
      </c>
      <c r="W51">
        <v>1</v>
      </c>
    </row>
    <row r="52" spans="2:23" x14ac:dyDescent="0.25">
      <c r="B52" t="s">
        <v>167</v>
      </c>
      <c r="C52" t="s">
        <v>170</v>
      </c>
      <c r="D52" t="s">
        <v>104</v>
      </c>
      <c r="E52" t="s">
        <v>105</v>
      </c>
      <c r="F52" t="s">
        <v>162</v>
      </c>
      <c r="G52" t="s">
        <v>162</v>
      </c>
      <c r="H52" t="s">
        <v>162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5527</v>
      </c>
      <c r="S52" s="40">
        <v>3060</v>
      </c>
      <c r="T52">
        <v>0</v>
      </c>
      <c r="U52">
        <v>0</v>
      </c>
      <c r="V52">
        <v>0</v>
      </c>
      <c r="W52">
        <v>1</v>
      </c>
    </row>
    <row r="53" spans="2:23" x14ac:dyDescent="0.25">
      <c r="B53" t="s">
        <v>167</v>
      </c>
      <c r="C53" t="s">
        <v>170</v>
      </c>
      <c r="D53" t="s">
        <v>104</v>
      </c>
      <c r="E53" t="s">
        <v>106</v>
      </c>
      <c r="F53" t="s">
        <v>162</v>
      </c>
      <c r="G53" t="s">
        <v>162</v>
      </c>
      <c r="H53" t="s">
        <v>162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5527</v>
      </c>
      <c r="S53" s="40">
        <v>3060</v>
      </c>
      <c r="T53">
        <v>0</v>
      </c>
      <c r="U53">
        <v>0</v>
      </c>
      <c r="V53">
        <v>0</v>
      </c>
      <c r="W53">
        <v>1</v>
      </c>
    </row>
    <row r="54" spans="2:23" x14ac:dyDescent="0.25">
      <c r="B54" t="s">
        <v>167</v>
      </c>
      <c r="C54" t="s">
        <v>170</v>
      </c>
      <c r="D54" t="s">
        <v>107</v>
      </c>
      <c r="E54" t="s">
        <v>107</v>
      </c>
      <c r="F54" t="s">
        <v>495</v>
      </c>
      <c r="G54" t="s">
        <v>496</v>
      </c>
      <c r="H54" t="s">
        <v>497</v>
      </c>
      <c r="I54">
        <v>123121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5527</v>
      </c>
      <c r="S54" s="40">
        <v>3060</v>
      </c>
      <c r="T54">
        <v>0</v>
      </c>
      <c r="U54">
        <v>0</v>
      </c>
      <c r="V54">
        <v>1</v>
      </c>
      <c r="W54">
        <v>2</v>
      </c>
    </row>
    <row r="55" spans="2:23" x14ac:dyDescent="0.25">
      <c r="B55" t="s">
        <v>167</v>
      </c>
      <c r="C55" t="s">
        <v>170</v>
      </c>
      <c r="D55" t="s">
        <v>107</v>
      </c>
      <c r="E55" t="s">
        <v>186</v>
      </c>
      <c r="F55" t="s">
        <v>162</v>
      </c>
      <c r="G55" t="s">
        <v>162</v>
      </c>
      <c r="H55" t="s">
        <v>162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5527</v>
      </c>
      <c r="S55" s="40">
        <v>3060</v>
      </c>
      <c r="T55">
        <v>0</v>
      </c>
      <c r="U55">
        <v>0</v>
      </c>
      <c r="V55">
        <v>0</v>
      </c>
      <c r="W55">
        <v>2</v>
      </c>
    </row>
    <row r="56" spans="2:23" x14ac:dyDescent="0.25">
      <c r="B56" t="s">
        <v>167</v>
      </c>
      <c r="C56" t="s">
        <v>170</v>
      </c>
      <c r="D56" t="s">
        <v>107</v>
      </c>
      <c r="E56" t="s">
        <v>108</v>
      </c>
      <c r="F56" t="s">
        <v>162</v>
      </c>
      <c r="G56" t="s">
        <v>162</v>
      </c>
      <c r="H56" t="s">
        <v>162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5527</v>
      </c>
      <c r="S56" s="40">
        <v>3060</v>
      </c>
      <c r="T56">
        <v>0</v>
      </c>
      <c r="U56">
        <v>0</v>
      </c>
      <c r="V56">
        <v>0</v>
      </c>
      <c r="W56">
        <v>2</v>
      </c>
    </row>
    <row r="57" spans="2:23" x14ac:dyDescent="0.25">
      <c r="B57" t="s">
        <v>167</v>
      </c>
      <c r="C57" t="s">
        <v>170</v>
      </c>
      <c r="D57" t="s">
        <v>107</v>
      </c>
      <c r="E57" t="s">
        <v>187</v>
      </c>
      <c r="F57" t="s">
        <v>495</v>
      </c>
      <c r="G57" t="s">
        <v>496</v>
      </c>
      <c r="H57" t="s">
        <v>497</v>
      </c>
      <c r="I57">
        <v>123121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5527</v>
      </c>
      <c r="S57" s="40">
        <v>3060</v>
      </c>
      <c r="T57">
        <v>0</v>
      </c>
      <c r="U57">
        <v>0</v>
      </c>
      <c r="V57">
        <v>0</v>
      </c>
      <c r="W57">
        <v>2</v>
      </c>
    </row>
    <row r="58" spans="2:23" x14ac:dyDescent="0.25">
      <c r="B58" t="s">
        <v>167</v>
      </c>
      <c r="C58" t="s">
        <v>170</v>
      </c>
      <c r="D58" t="s">
        <v>109</v>
      </c>
      <c r="E58" t="s">
        <v>109</v>
      </c>
      <c r="F58" t="s">
        <v>162</v>
      </c>
      <c r="G58" t="s">
        <v>162</v>
      </c>
      <c r="H58" t="s">
        <v>162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5527</v>
      </c>
      <c r="S58" s="40">
        <v>3060</v>
      </c>
      <c r="T58">
        <v>0</v>
      </c>
      <c r="U58">
        <v>0</v>
      </c>
      <c r="V58">
        <v>1</v>
      </c>
      <c r="W58">
        <v>3</v>
      </c>
    </row>
    <row r="59" spans="2:23" x14ac:dyDescent="0.25">
      <c r="B59" t="s">
        <v>167</v>
      </c>
      <c r="C59" t="s">
        <v>170</v>
      </c>
      <c r="D59" t="s">
        <v>109</v>
      </c>
      <c r="E59" t="s">
        <v>110</v>
      </c>
      <c r="F59" t="s">
        <v>162</v>
      </c>
      <c r="G59" t="s">
        <v>162</v>
      </c>
      <c r="H59" t="s">
        <v>162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5527</v>
      </c>
      <c r="S59" s="40">
        <v>3060</v>
      </c>
      <c r="T59">
        <v>0</v>
      </c>
      <c r="U59">
        <v>0</v>
      </c>
      <c r="V59">
        <v>0</v>
      </c>
      <c r="W59">
        <v>3</v>
      </c>
    </row>
    <row r="60" spans="2:23" x14ac:dyDescent="0.25">
      <c r="B60" t="s">
        <v>167</v>
      </c>
      <c r="C60" t="s">
        <v>170</v>
      </c>
      <c r="D60" t="s">
        <v>109</v>
      </c>
      <c r="E60" t="s">
        <v>111</v>
      </c>
      <c r="F60" t="s">
        <v>162</v>
      </c>
      <c r="G60" t="s">
        <v>162</v>
      </c>
      <c r="H60" t="s">
        <v>162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5527</v>
      </c>
      <c r="S60" s="40">
        <v>3060</v>
      </c>
      <c r="T60">
        <v>0</v>
      </c>
      <c r="U60">
        <v>0</v>
      </c>
      <c r="V60">
        <v>0</v>
      </c>
      <c r="W60">
        <v>3</v>
      </c>
    </row>
    <row r="61" spans="2:23" x14ac:dyDescent="0.25">
      <c r="B61" t="s">
        <v>167</v>
      </c>
      <c r="C61" t="s">
        <v>170</v>
      </c>
      <c r="D61" t="s">
        <v>112</v>
      </c>
      <c r="E61" t="s">
        <v>112</v>
      </c>
      <c r="F61" t="s">
        <v>162</v>
      </c>
      <c r="G61" t="s">
        <v>162</v>
      </c>
      <c r="H61" t="s">
        <v>162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5527</v>
      </c>
      <c r="S61" s="40">
        <v>3060</v>
      </c>
      <c r="T61">
        <v>0</v>
      </c>
      <c r="U61">
        <v>0</v>
      </c>
      <c r="V61">
        <v>1</v>
      </c>
      <c r="W61">
        <v>4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>
        <v>0</v>
      </c>
      <c r="J62" s="64">
        <v>0</v>
      </c>
      <c r="K62" s="64">
        <v>0</v>
      </c>
      <c r="L62" s="64">
        <v>0</v>
      </c>
      <c r="M62" s="64">
        <v>0</v>
      </c>
      <c r="N62" s="64">
        <v>0</v>
      </c>
      <c r="O62" s="64">
        <v>0</v>
      </c>
      <c r="P62" s="64">
        <v>0</v>
      </c>
      <c r="Q62" s="64">
        <v>0</v>
      </c>
      <c r="R62" s="64">
        <v>5527</v>
      </c>
      <c r="S62" s="65">
        <v>3060</v>
      </c>
      <c r="T62" s="64">
        <v>0</v>
      </c>
      <c r="U62" s="64">
        <v>0</v>
      </c>
      <c r="V62" s="64">
        <v>1</v>
      </c>
      <c r="W62" s="64">
        <v>5</v>
      </c>
    </row>
    <row r="63" spans="2:23" x14ac:dyDescent="0.25">
      <c r="B63" t="s">
        <v>167</v>
      </c>
      <c r="C63" t="s">
        <v>170</v>
      </c>
      <c r="D63" t="s">
        <v>113</v>
      </c>
      <c r="E63" t="s">
        <v>220</v>
      </c>
      <c r="F63" t="s">
        <v>162</v>
      </c>
      <c r="G63" t="s">
        <v>162</v>
      </c>
      <c r="H63" t="s">
        <v>162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5527</v>
      </c>
      <c r="S63" s="40">
        <v>3060</v>
      </c>
      <c r="T63">
        <v>0</v>
      </c>
      <c r="U63">
        <v>0</v>
      </c>
      <c r="V63">
        <v>0</v>
      </c>
      <c r="W63">
        <v>5</v>
      </c>
    </row>
    <row r="64" spans="2:23" x14ac:dyDescent="0.25">
      <c r="B64" t="s">
        <v>167</v>
      </c>
      <c r="C64" t="s">
        <v>170</v>
      </c>
      <c r="D64" t="s">
        <v>21</v>
      </c>
      <c r="E64" t="s">
        <v>21</v>
      </c>
      <c r="F64" t="s">
        <v>162</v>
      </c>
      <c r="G64" t="s">
        <v>162</v>
      </c>
      <c r="H64" t="s">
        <v>162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5527</v>
      </c>
      <c r="S64" s="40">
        <v>3060</v>
      </c>
      <c r="T64">
        <v>0</v>
      </c>
      <c r="U64">
        <v>0</v>
      </c>
      <c r="V64">
        <v>1</v>
      </c>
      <c r="W64">
        <v>7</v>
      </c>
    </row>
    <row r="65" spans="2:23" x14ac:dyDescent="0.25">
      <c r="B65" t="s">
        <v>167</v>
      </c>
      <c r="C65" t="s">
        <v>171</v>
      </c>
      <c r="D65" t="s">
        <v>28</v>
      </c>
      <c r="E65" t="s">
        <v>171</v>
      </c>
      <c r="F65" t="s">
        <v>162</v>
      </c>
      <c r="G65" t="s">
        <v>162</v>
      </c>
      <c r="H65" t="s">
        <v>162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5034</v>
      </c>
      <c r="S65" s="40">
        <v>2368</v>
      </c>
      <c r="T65">
        <v>0</v>
      </c>
      <c r="U65">
        <v>1</v>
      </c>
      <c r="V65">
        <v>1</v>
      </c>
      <c r="W65">
        <v>7</v>
      </c>
    </row>
    <row r="66" spans="2:23" x14ac:dyDescent="0.25">
      <c r="B66" t="s">
        <v>167</v>
      </c>
      <c r="C66" t="s">
        <v>171</v>
      </c>
      <c r="D66" t="s">
        <v>104</v>
      </c>
      <c r="E66" t="s">
        <v>104</v>
      </c>
      <c r="F66" t="s">
        <v>162</v>
      </c>
      <c r="G66" t="s">
        <v>162</v>
      </c>
      <c r="H66" t="s">
        <v>162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5034</v>
      </c>
      <c r="S66" s="40">
        <v>2368</v>
      </c>
      <c r="T66">
        <v>0</v>
      </c>
      <c r="U66">
        <v>0</v>
      </c>
      <c r="V66">
        <v>1</v>
      </c>
      <c r="W66">
        <v>1</v>
      </c>
    </row>
    <row r="67" spans="2:23" x14ac:dyDescent="0.25">
      <c r="B67" t="s">
        <v>167</v>
      </c>
      <c r="C67" t="s">
        <v>171</v>
      </c>
      <c r="D67" t="s">
        <v>104</v>
      </c>
      <c r="E67" t="s">
        <v>180</v>
      </c>
      <c r="F67" t="s">
        <v>162</v>
      </c>
      <c r="G67" t="s">
        <v>162</v>
      </c>
      <c r="H67" t="s">
        <v>162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5034</v>
      </c>
      <c r="S67" s="40">
        <v>2368</v>
      </c>
      <c r="T67">
        <v>0</v>
      </c>
      <c r="U67">
        <v>0</v>
      </c>
      <c r="V67">
        <v>0</v>
      </c>
      <c r="W67">
        <v>1</v>
      </c>
    </row>
    <row r="68" spans="2:23" x14ac:dyDescent="0.25">
      <c r="B68" t="s">
        <v>167</v>
      </c>
      <c r="C68" t="s">
        <v>171</v>
      </c>
      <c r="D68" t="s">
        <v>104</v>
      </c>
      <c r="E68" t="s">
        <v>105</v>
      </c>
      <c r="F68" t="s">
        <v>162</v>
      </c>
      <c r="G68" t="s">
        <v>162</v>
      </c>
      <c r="H68" t="s">
        <v>162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5034</v>
      </c>
      <c r="S68" s="40">
        <v>2368</v>
      </c>
      <c r="T68">
        <v>0</v>
      </c>
      <c r="U68">
        <v>0</v>
      </c>
      <c r="V68">
        <v>0</v>
      </c>
      <c r="W68">
        <v>1</v>
      </c>
    </row>
    <row r="69" spans="2:23" x14ac:dyDescent="0.25">
      <c r="B69" t="s">
        <v>167</v>
      </c>
      <c r="C69" t="s">
        <v>171</v>
      </c>
      <c r="D69" t="s">
        <v>104</v>
      </c>
      <c r="E69" t="s">
        <v>106</v>
      </c>
      <c r="F69" t="s">
        <v>162</v>
      </c>
      <c r="G69" t="s">
        <v>162</v>
      </c>
      <c r="H69" t="s">
        <v>162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5034</v>
      </c>
      <c r="S69" s="40">
        <v>2368</v>
      </c>
      <c r="T69">
        <v>0</v>
      </c>
      <c r="U69">
        <v>0</v>
      </c>
      <c r="V69">
        <v>0</v>
      </c>
      <c r="W69">
        <v>1</v>
      </c>
    </row>
    <row r="70" spans="2:23" x14ac:dyDescent="0.25">
      <c r="B70" t="s">
        <v>167</v>
      </c>
      <c r="C70" t="s">
        <v>171</v>
      </c>
      <c r="D70" t="s">
        <v>107</v>
      </c>
      <c r="E70" t="s">
        <v>107</v>
      </c>
      <c r="F70" t="s">
        <v>162</v>
      </c>
      <c r="G70" t="s">
        <v>162</v>
      </c>
      <c r="H70" t="s">
        <v>162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5034</v>
      </c>
      <c r="S70" s="40">
        <v>2368</v>
      </c>
      <c r="T70">
        <v>0</v>
      </c>
      <c r="U70">
        <v>0</v>
      </c>
      <c r="V70">
        <v>1</v>
      </c>
      <c r="W70">
        <v>2</v>
      </c>
    </row>
    <row r="71" spans="2:23" x14ac:dyDescent="0.25">
      <c r="B71" t="s">
        <v>167</v>
      </c>
      <c r="C71" t="s">
        <v>171</v>
      </c>
      <c r="D71" t="s">
        <v>107</v>
      </c>
      <c r="E71" t="s">
        <v>108</v>
      </c>
      <c r="F71" t="s">
        <v>162</v>
      </c>
      <c r="G71" t="s">
        <v>162</v>
      </c>
      <c r="H71" t="s">
        <v>162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5034</v>
      </c>
      <c r="S71" s="40">
        <v>2368</v>
      </c>
      <c r="T71">
        <v>0</v>
      </c>
      <c r="U71">
        <v>0</v>
      </c>
      <c r="V71">
        <v>0</v>
      </c>
      <c r="W71">
        <v>2</v>
      </c>
    </row>
    <row r="72" spans="2:23" x14ac:dyDescent="0.25">
      <c r="B72" t="s">
        <v>167</v>
      </c>
      <c r="C72" t="s">
        <v>171</v>
      </c>
      <c r="D72" t="s">
        <v>107</v>
      </c>
      <c r="E72" t="s">
        <v>186</v>
      </c>
      <c r="F72" t="s">
        <v>162</v>
      </c>
      <c r="G72" t="s">
        <v>162</v>
      </c>
      <c r="H72" t="s">
        <v>162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5034</v>
      </c>
      <c r="S72" s="40">
        <v>2368</v>
      </c>
      <c r="T72">
        <v>0</v>
      </c>
      <c r="U72">
        <v>0</v>
      </c>
      <c r="V72">
        <v>0</v>
      </c>
      <c r="W72">
        <v>2</v>
      </c>
    </row>
    <row r="73" spans="2:23" x14ac:dyDescent="0.25">
      <c r="B73" t="s">
        <v>167</v>
      </c>
      <c r="C73" t="s">
        <v>171</v>
      </c>
      <c r="D73" t="s">
        <v>107</v>
      </c>
      <c r="E73" t="s">
        <v>187</v>
      </c>
      <c r="F73" t="s">
        <v>162</v>
      </c>
      <c r="G73" t="s">
        <v>162</v>
      </c>
      <c r="H73" t="s">
        <v>162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5034</v>
      </c>
      <c r="S73" s="40">
        <v>2368</v>
      </c>
      <c r="T73">
        <v>0</v>
      </c>
      <c r="U73">
        <v>0</v>
      </c>
      <c r="V73">
        <v>0</v>
      </c>
      <c r="W73">
        <v>2</v>
      </c>
    </row>
    <row r="74" spans="2:23" x14ac:dyDescent="0.25">
      <c r="B74" t="s">
        <v>167</v>
      </c>
      <c r="C74" t="s">
        <v>171</v>
      </c>
      <c r="D74" t="s">
        <v>109</v>
      </c>
      <c r="E74" t="s">
        <v>109</v>
      </c>
      <c r="F74" t="s">
        <v>162</v>
      </c>
      <c r="G74" t="s">
        <v>162</v>
      </c>
      <c r="H74" t="s">
        <v>162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5034</v>
      </c>
      <c r="S74" s="40">
        <v>2368</v>
      </c>
      <c r="T74">
        <v>0</v>
      </c>
      <c r="U74">
        <v>0</v>
      </c>
      <c r="V74">
        <v>1</v>
      </c>
      <c r="W74">
        <v>3</v>
      </c>
    </row>
    <row r="75" spans="2:23" x14ac:dyDescent="0.25">
      <c r="B75" t="s">
        <v>167</v>
      </c>
      <c r="C75" t="s">
        <v>171</v>
      </c>
      <c r="D75" t="s">
        <v>109</v>
      </c>
      <c r="E75" t="s">
        <v>110</v>
      </c>
      <c r="F75" t="s">
        <v>162</v>
      </c>
      <c r="G75" t="s">
        <v>162</v>
      </c>
      <c r="H75" t="s">
        <v>162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5034</v>
      </c>
      <c r="S75" s="40">
        <v>2368</v>
      </c>
      <c r="T75">
        <v>0</v>
      </c>
      <c r="U75">
        <v>0</v>
      </c>
      <c r="V75">
        <v>0</v>
      </c>
      <c r="W75">
        <v>3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>
        <v>0</v>
      </c>
      <c r="J76" s="64">
        <v>0</v>
      </c>
      <c r="K76" s="64">
        <v>0</v>
      </c>
      <c r="L76" s="64">
        <v>0</v>
      </c>
      <c r="M76" s="64">
        <v>0</v>
      </c>
      <c r="N76" s="64">
        <v>0</v>
      </c>
      <c r="O76" s="64">
        <v>0</v>
      </c>
      <c r="P76" s="64">
        <v>0</v>
      </c>
      <c r="Q76" s="64">
        <v>0</v>
      </c>
      <c r="R76" s="64">
        <v>5034</v>
      </c>
      <c r="S76" s="65">
        <v>2368</v>
      </c>
      <c r="T76" s="64">
        <v>0</v>
      </c>
      <c r="U76" s="64">
        <v>0</v>
      </c>
      <c r="V76" s="64">
        <v>0</v>
      </c>
      <c r="W76" s="64">
        <v>3</v>
      </c>
    </row>
    <row r="77" spans="2:23" x14ac:dyDescent="0.25">
      <c r="B77" t="s">
        <v>167</v>
      </c>
      <c r="C77" t="s">
        <v>171</v>
      </c>
      <c r="D77" t="s">
        <v>112</v>
      </c>
      <c r="E77" t="s">
        <v>112</v>
      </c>
      <c r="F77" t="s">
        <v>162</v>
      </c>
      <c r="G77" t="s">
        <v>162</v>
      </c>
      <c r="H77" t="s">
        <v>162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5034</v>
      </c>
      <c r="S77" s="40">
        <v>2368</v>
      </c>
      <c r="T77">
        <v>0</v>
      </c>
      <c r="U77">
        <v>0</v>
      </c>
      <c r="V77">
        <v>1</v>
      </c>
      <c r="W77">
        <v>4</v>
      </c>
    </row>
    <row r="78" spans="2:23" x14ac:dyDescent="0.25">
      <c r="B78" t="s">
        <v>167</v>
      </c>
      <c r="C78" t="s">
        <v>171</v>
      </c>
      <c r="D78" t="s">
        <v>113</v>
      </c>
      <c r="E78" t="s">
        <v>113</v>
      </c>
      <c r="F78" t="s">
        <v>162</v>
      </c>
      <c r="G78" t="s">
        <v>162</v>
      </c>
      <c r="H78" t="s">
        <v>162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5034</v>
      </c>
      <c r="S78" s="40">
        <v>2368</v>
      </c>
      <c r="T78">
        <v>0</v>
      </c>
      <c r="U78">
        <v>0</v>
      </c>
      <c r="V78">
        <v>1</v>
      </c>
      <c r="W78">
        <v>5</v>
      </c>
    </row>
    <row r="79" spans="2:23" x14ac:dyDescent="0.25">
      <c r="B79" t="s">
        <v>167</v>
      </c>
      <c r="C79" t="s">
        <v>171</v>
      </c>
      <c r="D79" t="s">
        <v>113</v>
      </c>
      <c r="E79" t="s">
        <v>220</v>
      </c>
      <c r="F79" t="s">
        <v>162</v>
      </c>
      <c r="G79" t="s">
        <v>162</v>
      </c>
      <c r="H79" t="s">
        <v>162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5034</v>
      </c>
      <c r="S79" s="40">
        <v>2368</v>
      </c>
      <c r="T79">
        <v>0</v>
      </c>
      <c r="U79">
        <v>0</v>
      </c>
      <c r="V79">
        <v>0</v>
      </c>
      <c r="W79">
        <v>5</v>
      </c>
    </row>
    <row r="80" spans="2:23" x14ac:dyDescent="0.25">
      <c r="B80" t="s">
        <v>167</v>
      </c>
      <c r="C80" t="s">
        <v>171</v>
      </c>
      <c r="D80" t="s">
        <v>21</v>
      </c>
      <c r="E80" t="s">
        <v>21</v>
      </c>
      <c r="F80" t="s">
        <v>162</v>
      </c>
      <c r="G80" t="s">
        <v>162</v>
      </c>
      <c r="H80" t="s">
        <v>162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5034</v>
      </c>
      <c r="S80" s="40">
        <v>2368</v>
      </c>
      <c r="T80">
        <v>0</v>
      </c>
      <c r="U80">
        <v>0</v>
      </c>
      <c r="V80">
        <v>1</v>
      </c>
      <c r="W80">
        <v>7</v>
      </c>
    </row>
    <row r="81" spans="2:23" x14ac:dyDescent="0.25">
      <c r="B81" t="s">
        <v>167</v>
      </c>
      <c r="C81" t="s">
        <v>172</v>
      </c>
      <c r="D81" t="s">
        <v>28</v>
      </c>
      <c r="E81" t="s">
        <v>172</v>
      </c>
      <c r="F81" t="s">
        <v>498</v>
      </c>
      <c r="G81" t="s">
        <v>499</v>
      </c>
      <c r="H81" t="s">
        <v>500</v>
      </c>
      <c r="I81">
        <v>155483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1611</v>
      </c>
      <c r="S81" s="40">
        <v>1661</v>
      </c>
      <c r="T81">
        <v>0</v>
      </c>
      <c r="U81">
        <v>1</v>
      </c>
      <c r="V81">
        <v>1</v>
      </c>
      <c r="W81">
        <v>7</v>
      </c>
    </row>
    <row r="82" spans="2:23" x14ac:dyDescent="0.25">
      <c r="B82" t="s">
        <v>167</v>
      </c>
      <c r="C82" t="s">
        <v>172</v>
      </c>
      <c r="D82" t="s">
        <v>104</v>
      </c>
      <c r="E82" t="s">
        <v>104</v>
      </c>
      <c r="F82" t="s">
        <v>162</v>
      </c>
      <c r="G82" t="s">
        <v>162</v>
      </c>
      <c r="H82" t="s">
        <v>162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1611</v>
      </c>
      <c r="S82" s="40">
        <v>1661</v>
      </c>
      <c r="T82">
        <v>0</v>
      </c>
      <c r="U82">
        <v>0</v>
      </c>
      <c r="V82">
        <v>1</v>
      </c>
      <c r="W82">
        <v>1</v>
      </c>
    </row>
    <row r="83" spans="2:23" x14ac:dyDescent="0.25">
      <c r="B83" t="s">
        <v>167</v>
      </c>
      <c r="C83" t="s">
        <v>172</v>
      </c>
      <c r="D83" t="s">
        <v>104</v>
      </c>
      <c r="E83" t="s">
        <v>105</v>
      </c>
      <c r="F83" t="s">
        <v>162</v>
      </c>
      <c r="G83" t="s">
        <v>162</v>
      </c>
      <c r="H83" t="s">
        <v>162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1611</v>
      </c>
      <c r="S83" s="40">
        <v>1661</v>
      </c>
      <c r="T83">
        <v>0</v>
      </c>
      <c r="U83">
        <v>0</v>
      </c>
      <c r="V83">
        <v>0</v>
      </c>
      <c r="W83">
        <v>1</v>
      </c>
    </row>
    <row r="84" spans="2:23" x14ac:dyDescent="0.25">
      <c r="B84" t="s">
        <v>167</v>
      </c>
      <c r="C84" t="s">
        <v>172</v>
      </c>
      <c r="D84" t="s">
        <v>104</v>
      </c>
      <c r="E84" t="s">
        <v>180</v>
      </c>
      <c r="F84" t="s">
        <v>162</v>
      </c>
      <c r="G84" t="s">
        <v>162</v>
      </c>
      <c r="H84" t="s">
        <v>162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1611</v>
      </c>
      <c r="S84" s="40">
        <v>1661</v>
      </c>
      <c r="T84">
        <v>0</v>
      </c>
      <c r="U84">
        <v>0</v>
      </c>
      <c r="V84">
        <v>0</v>
      </c>
      <c r="W84">
        <v>1</v>
      </c>
    </row>
    <row r="85" spans="2:23" x14ac:dyDescent="0.25">
      <c r="B85" t="s">
        <v>167</v>
      </c>
      <c r="C85" t="s">
        <v>172</v>
      </c>
      <c r="D85" t="s">
        <v>104</v>
      </c>
      <c r="E85" t="s">
        <v>106</v>
      </c>
      <c r="F85" t="s">
        <v>162</v>
      </c>
      <c r="G85" t="s">
        <v>162</v>
      </c>
      <c r="H85" t="s">
        <v>162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1611</v>
      </c>
      <c r="S85" s="40">
        <v>1661</v>
      </c>
      <c r="T85">
        <v>0</v>
      </c>
      <c r="U85">
        <v>0</v>
      </c>
      <c r="V85">
        <v>0</v>
      </c>
      <c r="W85">
        <v>1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498</v>
      </c>
      <c r="G86" s="64" t="s">
        <v>499</v>
      </c>
      <c r="H86" s="64" t="s">
        <v>500</v>
      </c>
      <c r="I86" s="64">
        <v>155483</v>
      </c>
      <c r="J86" s="64">
        <v>0</v>
      </c>
      <c r="K86" s="64">
        <v>0</v>
      </c>
      <c r="L86" s="64">
        <v>0</v>
      </c>
      <c r="M86" s="64">
        <v>0</v>
      </c>
      <c r="N86" s="64">
        <v>0</v>
      </c>
      <c r="O86" s="64">
        <v>0</v>
      </c>
      <c r="P86" s="64">
        <v>0</v>
      </c>
      <c r="Q86" s="64">
        <v>0</v>
      </c>
      <c r="R86" s="64">
        <v>1611</v>
      </c>
      <c r="S86" s="65">
        <v>1661</v>
      </c>
      <c r="T86" s="64">
        <v>0</v>
      </c>
      <c r="U86" s="64">
        <v>0</v>
      </c>
      <c r="V86" s="64">
        <v>1</v>
      </c>
      <c r="W86" s="64">
        <v>2</v>
      </c>
    </row>
    <row r="87" spans="2:23" x14ac:dyDescent="0.25">
      <c r="B87" t="s">
        <v>167</v>
      </c>
      <c r="C87" t="s">
        <v>172</v>
      </c>
      <c r="D87" t="s">
        <v>107</v>
      </c>
      <c r="E87" t="s">
        <v>187</v>
      </c>
      <c r="F87" t="s">
        <v>162</v>
      </c>
      <c r="G87" t="s">
        <v>162</v>
      </c>
      <c r="H87" t="s">
        <v>162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1611</v>
      </c>
      <c r="S87" s="40">
        <v>1661</v>
      </c>
      <c r="T87">
        <v>0</v>
      </c>
      <c r="U87">
        <v>0</v>
      </c>
      <c r="V87">
        <v>0</v>
      </c>
      <c r="W87">
        <v>2</v>
      </c>
    </row>
    <row r="88" spans="2:23" x14ac:dyDescent="0.25">
      <c r="B88" t="s">
        <v>167</v>
      </c>
      <c r="C88" t="s">
        <v>172</v>
      </c>
      <c r="D88" t="s">
        <v>107</v>
      </c>
      <c r="E88" t="s">
        <v>108</v>
      </c>
      <c r="F88" t="s">
        <v>162</v>
      </c>
      <c r="G88" t="s">
        <v>162</v>
      </c>
      <c r="H88" t="s">
        <v>162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1611</v>
      </c>
      <c r="S88" s="40">
        <v>1661</v>
      </c>
      <c r="T88">
        <v>0</v>
      </c>
      <c r="U88">
        <v>0</v>
      </c>
      <c r="V88">
        <v>0</v>
      </c>
      <c r="W88">
        <v>2</v>
      </c>
    </row>
    <row r="89" spans="2:23" x14ac:dyDescent="0.25">
      <c r="B89" t="s">
        <v>167</v>
      </c>
      <c r="C89" t="s">
        <v>172</v>
      </c>
      <c r="D89" t="s">
        <v>107</v>
      </c>
      <c r="E89" t="s">
        <v>186</v>
      </c>
      <c r="F89" t="s">
        <v>498</v>
      </c>
      <c r="G89" t="s">
        <v>499</v>
      </c>
      <c r="H89" t="s">
        <v>500</v>
      </c>
      <c r="I89">
        <v>155483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1611</v>
      </c>
      <c r="S89" s="40">
        <v>1661</v>
      </c>
      <c r="T89">
        <v>0</v>
      </c>
      <c r="U89">
        <v>0</v>
      </c>
      <c r="V89">
        <v>0</v>
      </c>
      <c r="W89">
        <v>2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>
        <v>0</v>
      </c>
      <c r="J90" s="64">
        <v>0</v>
      </c>
      <c r="K90" s="64">
        <v>0</v>
      </c>
      <c r="L90" s="64">
        <v>0</v>
      </c>
      <c r="M90" s="64">
        <v>0</v>
      </c>
      <c r="N90" s="64">
        <v>0</v>
      </c>
      <c r="O90" s="64">
        <v>0</v>
      </c>
      <c r="P90" s="64">
        <v>0</v>
      </c>
      <c r="Q90" s="64">
        <v>0</v>
      </c>
      <c r="R90" s="64">
        <v>1611</v>
      </c>
      <c r="S90" s="65">
        <v>1661</v>
      </c>
      <c r="T90" s="64">
        <v>0</v>
      </c>
      <c r="U90" s="64">
        <v>0</v>
      </c>
      <c r="V90" s="64">
        <v>1</v>
      </c>
      <c r="W90" s="64">
        <v>3</v>
      </c>
    </row>
    <row r="91" spans="2:23" x14ac:dyDescent="0.25">
      <c r="B91" t="s">
        <v>167</v>
      </c>
      <c r="C91" t="s">
        <v>172</v>
      </c>
      <c r="D91" t="s">
        <v>109</v>
      </c>
      <c r="E91" t="s">
        <v>111</v>
      </c>
      <c r="F91" t="s">
        <v>162</v>
      </c>
      <c r="G91" t="s">
        <v>162</v>
      </c>
      <c r="H91" t="s">
        <v>162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1611</v>
      </c>
      <c r="S91" s="40">
        <v>1661</v>
      </c>
      <c r="T91">
        <v>0</v>
      </c>
      <c r="U91">
        <v>0</v>
      </c>
      <c r="V91">
        <v>0</v>
      </c>
      <c r="W91">
        <v>3</v>
      </c>
    </row>
    <row r="92" spans="2:23" x14ac:dyDescent="0.25">
      <c r="B92" t="s">
        <v>167</v>
      </c>
      <c r="C92" t="s">
        <v>172</v>
      </c>
      <c r="D92" t="s">
        <v>109</v>
      </c>
      <c r="E92" t="s">
        <v>110</v>
      </c>
      <c r="F92" t="s">
        <v>162</v>
      </c>
      <c r="G92" t="s">
        <v>162</v>
      </c>
      <c r="H92" t="s">
        <v>162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1611</v>
      </c>
      <c r="S92" s="40">
        <v>1661</v>
      </c>
      <c r="T92">
        <v>0</v>
      </c>
      <c r="U92">
        <v>0</v>
      </c>
      <c r="V92">
        <v>0</v>
      </c>
      <c r="W92">
        <v>3</v>
      </c>
    </row>
    <row r="93" spans="2:23" x14ac:dyDescent="0.25">
      <c r="B93" t="s">
        <v>167</v>
      </c>
      <c r="C93" t="s">
        <v>172</v>
      </c>
      <c r="D93" t="s">
        <v>112</v>
      </c>
      <c r="E93" t="s">
        <v>112</v>
      </c>
      <c r="F93" t="s">
        <v>162</v>
      </c>
      <c r="G93" t="s">
        <v>162</v>
      </c>
      <c r="H93" t="s">
        <v>162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1611</v>
      </c>
      <c r="S93" s="40">
        <v>1661</v>
      </c>
      <c r="T93">
        <v>0</v>
      </c>
      <c r="U93">
        <v>0</v>
      </c>
      <c r="V93">
        <v>1</v>
      </c>
      <c r="W93">
        <v>4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>
        <v>0</v>
      </c>
      <c r="J94" s="64">
        <v>0</v>
      </c>
      <c r="K94" s="64">
        <v>0</v>
      </c>
      <c r="L94" s="64">
        <v>0</v>
      </c>
      <c r="M94" s="64">
        <v>0</v>
      </c>
      <c r="N94" s="64">
        <v>0</v>
      </c>
      <c r="O94" s="64">
        <v>0</v>
      </c>
      <c r="P94" s="64">
        <v>0</v>
      </c>
      <c r="Q94" s="64">
        <v>0</v>
      </c>
      <c r="R94" s="64">
        <v>1611</v>
      </c>
      <c r="S94" s="65">
        <v>1661</v>
      </c>
      <c r="T94" s="64">
        <v>0</v>
      </c>
      <c r="U94" s="64">
        <v>0</v>
      </c>
      <c r="V94" s="64">
        <v>1</v>
      </c>
      <c r="W94" s="64">
        <v>5</v>
      </c>
    </row>
    <row r="95" spans="2:23" x14ac:dyDescent="0.25">
      <c r="B95" t="s">
        <v>167</v>
      </c>
      <c r="C95" t="s">
        <v>172</v>
      </c>
      <c r="D95" t="s">
        <v>113</v>
      </c>
      <c r="E95" t="s">
        <v>220</v>
      </c>
      <c r="F95" t="s">
        <v>162</v>
      </c>
      <c r="G95" t="s">
        <v>162</v>
      </c>
      <c r="H95" t="s">
        <v>162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1611</v>
      </c>
      <c r="S95" s="40">
        <v>1661</v>
      </c>
      <c r="T95">
        <v>0</v>
      </c>
      <c r="U95">
        <v>0</v>
      </c>
      <c r="V95">
        <v>0</v>
      </c>
      <c r="W95">
        <v>5</v>
      </c>
    </row>
    <row r="96" spans="2:23" x14ac:dyDescent="0.25">
      <c r="B96" t="s">
        <v>167</v>
      </c>
      <c r="C96" t="s">
        <v>172</v>
      </c>
      <c r="D96" t="s">
        <v>21</v>
      </c>
      <c r="E96" t="s">
        <v>21</v>
      </c>
      <c r="F96" t="s">
        <v>162</v>
      </c>
      <c r="G96" t="s">
        <v>162</v>
      </c>
      <c r="H96" t="s">
        <v>162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1611</v>
      </c>
      <c r="S96" s="40">
        <v>1661</v>
      </c>
      <c r="T96">
        <v>0</v>
      </c>
      <c r="U96">
        <v>0</v>
      </c>
      <c r="V96">
        <v>1</v>
      </c>
      <c r="W96">
        <v>7</v>
      </c>
    </row>
    <row r="97" spans="2:23" x14ac:dyDescent="0.25">
      <c r="B97" t="s">
        <v>177</v>
      </c>
      <c r="C97" t="s">
        <v>163</v>
      </c>
      <c r="D97" t="s">
        <v>28</v>
      </c>
      <c r="E97" t="s">
        <v>163</v>
      </c>
      <c r="F97" t="s">
        <v>495</v>
      </c>
      <c r="G97" t="s">
        <v>496</v>
      </c>
      <c r="H97" t="s">
        <v>497</v>
      </c>
      <c r="I97">
        <v>123121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5527</v>
      </c>
      <c r="S97" s="40">
        <v>3060</v>
      </c>
      <c r="T97">
        <v>0</v>
      </c>
      <c r="U97">
        <v>1</v>
      </c>
      <c r="V97">
        <v>1</v>
      </c>
      <c r="W97">
        <v>7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5527</v>
      </c>
      <c r="S98" s="41">
        <v>3060</v>
      </c>
      <c r="T98" s="5">
        <v>0</v>
      </c>
      <c r="U98" s="5">
        <v>0</v>
      </c>
      <c r="V98" s="5">
        <v>1</v>
      </c>
      <c r="W98" s="5">
        <v>1</v>
      </c>
    </row>
    <row r="99" spans="2:23" x14ac:dyDescent="0.25">
      <c r="B99" t="s">
        <v>177</v>
      </c>
      <c r="C99" t="s">
        <v>163</v>
      </c>
      <c r="D99" t="s">
        <v>104</v>
      </c>
      <c r="E99" t="s">
        <v>106</v>
      </c>
      <c r="F99" t="s">
        <v>162</v>
      </c>
      <c r="G99" t="s">
        <v>162</v>
      </c>
      <c r="H99" t="s">
        <v>162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5527</v>
      </c>
      <c r="S99" s="40">
        <v>3060</v>
      </c>
      <c r="T99">
        <v>0</v>
      </c>
      <c r="U99">
        <v>0</v>
      </c>
      <c r="V99">
        <v>0</v>
      </c>
      <c r="W99">
        <v>1</v>
      </c>
    </row>
    <row r="100" spans="2:23" x14ac:dyDescent="0.25">
      <c r="B100" t="s">
        <v>177</v>
      </c>
      <c r="C100" t="s">
        <v>163</v>
      </c>
      <c r="D100" t="s">
        <v>104</v>
      </c>
      <c r="E100" t="s">
        <v>105</v>
      </c>
      <c r="F100" t="s">
        <v>162</v>
      </c>
      <c r="G100" t="s">
        <v>162</v>
      </c>
      <c r="H100" t="s">
        <v>162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5527</v>
      </c>
      <c r="S100" s="40">
        <v>3060</v>
      </c>
      <c r="T100">
        <v>0</v>
      </c>
      <c r="U100">
        <v>0</v>
      </c>
      <c r="V100">
        <v>0</v>
      </c>
      <c r="W100">
        <v>1</v>
      </c>
    </row>
    <row r="101" spans="2:23" x14ac:dyDescent="0.25">
      <c r="B101" t="s">
        <v>177</v>
      </c>
      <c r="C101" t="s">
        <v>163</v>
      </c>
      <c r="D101" t="s">
        <v>104</v>
      </c>
      <c r="E101" t="s">
        <v>180</v>
      </c>
      <c r="F101" t="s">
        <v>162</v>
      </c>
      <c r="G101" t="s">
        <v>162</v>
      </c>
      <c r="H101" t="s">
        <v>162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5527</v>
      </c>
      <c r="S101" s="40">
        <v>3060</v>
      </c>
      <c r="T101">
        <v>0</v>
      </c>
      <c r="U101">
        <v>0</v>
      </c>
      <c r="V101">
        <v>0</v>
      </c>
      <c r="W101">
        <v>1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495</v>
      </c>
      <c r="G102" s="5" t="s">
        <v>496</v>
      </c>
      <c r="H102" s="5" t="s">
        <v>497</v>
      </c>
      <c r="I102" s="5">
        <v>123121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5527</v>
      </c>
      <c r="S102" s="41">
        <v>3060</v>
      </c>
      <c r="T102" s="5">
        <v>0</v>
      </c>
      <c r="U102" s="5">
        <v>0</v>
      </c>
      <c r="V102" s="5">
        <v>1</v>
      </c>
      <c r="W102" s="5">
        <v>2</v>
      </c>
    </row>
    <row r="103" spans="2:23" x14ac:dyDescent="0.25">
      <c r="B103" t="s">
        <v>177</v>
      </c>
      <c r="C103" t="s">
        <v>163</v>
      </c>
      <c r="D103" t="s">
        <v>107</v>
      </c>
      <c r="E103" t="s">
        <v>186</v>
      </c>
      <c r="F103" t="s">
        <v>162</v>
      </c>
      <c r="G103" t="s">
        <v>162</v>
      </c>
      <c r="H103" t="s">
        <v>162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5527</v>
      </c>
      <c r="S103" s="40">
        <v>3060</v>
      </c>
      <c r="T103">
        <v>0</v>
      </c>
      <c r="U103">
        <v>0</v>
      </c>
      <c r="V103">
        <v>0</v>
      </c>
      <c r="W103">
        <v>2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>
        <v>0</v>
      </c>
      <c r="J104" s="64">
        <v>0</v>
      </c>
      <c r="K104" s="64">
        <v>0</v>
      </c>
      <c r="L104" s="64">
        <v>0</v>
      </c>
      <c r="M104" s="64">
        <v>0</v>
      </c>
      <c r="N104" s="64">
        <v>0</v>
      </c>
      <c r="O104" s="64">
        <v>0</v>
      </c>
      <c r="P104" s="64">
        <v>0</v>
      </c>
      <c r="Q104" s="64">
        <v>0</v>
      </c>
      <c r="R104" s="64">
        <v>5527</v>
      </c>
      <c r="S104" s="65">
        <v>3060</v>
      </c>
      <c r="T104" s="64">
        <v>0</v>
      </c>
      <c r="U104" s="64">
        <v>0</v>
      </c>
      <c r="V104" s="64">
        <v>0</v>
      </c>
      <c r="W104" s="64">
        <v>2</v>
      </c>
    </row>
    <row r="105" spans="2:23" x14ac:dyDescent="0.25">
      <c r="B105" t="s">
        <v>177</v>
      </c>
      <c r="C105" t="s">
        <v>163</v>
      </c>
      <c r="D105" t="s">
        <v>107</v>
      </c>
      <c r="E105" t="s">
        <v>187</v>
      </c>
      <c r="F105" t="s">
        <v>495</v>
      </c>
      <c r="G105" t="s">
        <v>496</v>
      </c>
      <c r="H105" t="s">
        <v>497</v>
      </c>
      <c r="I105">
        <v>123121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5527</v>
      </c>
      <c r="S105" s="40">
        <v>3060</v>
      </c>
      <c r="T105">
        <v>0</v>
      </c>
      <c r="U105">
        <v>0</v>
      </c>
      <c r="V105">
        <v>0</v>
      </c>
      <c r="W105">
        <v>2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5527</v>
      </c>
      <c r="S106" s="41">
        <v>3060</v>
      </c>
      <c r="T106" s="5">
        <v>0</v>
      </c>
      <c r="U106" s="5">
        <v>0</v>
      </c>
      <c r="V106" s="5">
        <v>1</v>
      </c>
      <c r="W106" s="5">
        <v>3</v>
      </c>
    </row>
    <row r="107" spans="2:23" x14ac:dyDescent="0.25">
      <c r="B107" t="s">
        <v>177</v>
      </c>
      <c r="C107" t="s">
        <v>163</v>
      </c>
      <c r="D107" t="s">
        <v>109</v>
      </c>
      <c r="E107" t="s">
        <v>110</v>
      </c>
      <c r="F107" t="s">
        <v>162</v>
      </c>
      <c r="G107" t="s">
        <v>162</v>
      </c>
      <c r="H107" t="s">
        <v>162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5527</v>
      </c>
      <c r="S107" s="40">
        <v>3060</v>
      </c>
      <c r="T107">
        <v>0</v>
      </c>
      <c r="U107">
        <v>0</v>
      </c>
      <c r="V107">
        <v>0</v>
      </c>
      <c r="W107">
        <v>3</v>
      </c>
    </row>
    <row r="108" spans="2:23" x14ac:dyDescent="0.25">
      <c r="B108" t="s">
        <v>177</v>
      </c>
      <c r="C108" t="s">
        <v>163</v>
      </c>
      <c r="D108" t="s">
        <v>109</v>
      </c>
      <c r="E108" t="s">
        <v>111</v>
      </c>
      <c r="F108" t="s">
        <v>162</v>
      </c>
      <c r="G108" t="s">
        <v>162</v>
      </c>
      <c r="H108" t="s">
        <v>162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5527</v>
      </c>
      <c r="S108" s="40">
        <v>3060</v>
      </c>
      <c r="T108">
        <v>0</v>
      </c>
      <c r="U108">
        <v>0</v>
      </c>
      <c r="V108">
        <v>0</v>
      </c>
      <c r="W108">
        <v>3</v>
      </c>
    </row>
    <row r="109" spans="2:23" x14ac:dyDescent="0.25">
      <c r="B109" t="s">
        <v>177</v>
      </c>
      <c r="C109" t="s">
        <v>163</v>
      </c>
      <c r="D109" t="s">
        <v>112</v>
      </c>
      <c r="E109" t="s">
        <v>112</v>
      </c>
      <c r="F109" t="s">
        <v>162</v>
      </c>
      <c r="G109" t="s">
        <v>162</v>
      </c>
      <c r="H109" t="s">
        <v>162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5527</v>
      </c>
      <c r="S109" s="40">
        <v>3060</v>
      </c>
      <c r="T109">
        <v>0</v>
      </c>
      <c r="U109">
        <v>0</v>
      </c>
      <c r="V109">
        <v>1</v>
      </c>
      <c r="W109">
        <v>4</v>
      </c>
    </row>
    <row r="110" spans="2:23" x14ac:dyDescent="0.25">
      <c r="B110" t="s">
        <v>177</v>
      </c>
      <c r="C110" t="s">
        <v>163</v>
      </c>
      <c r="D110" t="s">
        <v>113</v>
      </c>
      <c r="E110" t="s">
        <v>113</v>
      </c>
      <c r="F110" t="s">
        <v>162</v>
      </c>
      <c r="G110" t="s">
        <v>162</v>
      </c>
      <c r="H110" t="s">
        <v>162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5527</v>
      </c>
      <c r="S110" s="40">
        <v>3060</v>
      </c>
      <c r="T110">
        <v>0</v>
      </c>
      <c r="U110">
        <v>0</v>
      </c>
      <c r="V110">
        <v>1</v>
      </c>
      <c r="W110">
        <v>5</v>
      </c>
    </row>
    <row r="111" spans="2:23" x14ac:dyDescent="0.25">
      <c r="B111" t="s">
        <v>177</v>
      </c>
      <c r="C111" t="s">
        <v>163</v>
      </c>
      <c r="D111" t="s">
        <v>113</v>
      </c>
      <c r="E111" t="s">
        <v>220</v>
      </c>
      <c r="F111" t="s">
        <v>162</v>
      </c>
      <c r="G111" t="s">
        <v>162</v>
      </c>
      <c r="H111" t="s">
        <v>162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5527</v>
      </c>
      <c r="S111" s="40">
        <v>3060</v>
      </c>
      <c r="T111">
        <v>0</v>
      </c>
      <c r="U111">
        <v>0</v>
      </c>
      <c r="V111">
        <v>0</v>
      </c>
      <c r="W111">
        <v>5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5527</v>
      </c>
      <c r="S112" s="41">
        <v>3060</v>
      </c>
      <c r="T112" s="5">
        <v>0</v>
      </c>
      <c r="U112" s="5">
        <v>0</v>
      </c>
      <c r="V112" s="5">
        <v>1</v>
      </c>
      <c r="W112" s="5">
        <v>7</v>
      </c>
    </row>
    <row r="113" spans="2:23" x14ac:dyDescent="0.25">
      <c r="B113" t="s">
        <v>177</v>
      </c>
      <c r="C113" t="s">
        <v>164</v>
      </c>
      <c r="D113" t="s">
        <v>28</v>
      </c>
      <c r="E113" t="s">
        <v>164</v>
      </c>
      <c r="F113" t="s">
        <v>162</v>
      </c>
      <c r="G113" t="s">
        <v>162</v>
      </c>
      <c r="H113" t="s">
        <v>162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5034</v>
      </c>
      <c r="S113" s="40">
        <v>2368</v>
      </c>
      <c r="T113">
        <v>0</v>
      </c>
      <c r="U113">
        <v>1</v>
      </c>
      <c r="V113">
        <v>1</v>
      </c>
      <c r="W113">
        <v>7</v>
      </c>
    </row>
    <row r="114" spans="2:23" x14ac:dyDescent="0.25">
      <c r="B114" t="s">
        <v>177</v>
      </c>
      <c r="C114" t="s">
        <v>164</v>
      </c>
      <c r="D114" t="s">
        <v>104</v>
      </c>
      <c r="E114" t="s">
        <v>104</v>
      </c>
      <c r="F114" t="s">
        <v>162</v>
      </c>
      <c r="G114" t="s">
        <v>162</v>
      </c>
      <c r="H114" t="s">
        <v>162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5034</v>
      </c>
      <c r="S114" s="40">
        <v>2368</v>
      </c>
      <c r="T114">
        <v>0</v>
      </c>
      <c r="U114">
        <v>0</v>
      </c>
      <c r="V114">
        <v>1</v>
      </c>
      <c r="W114">
        <v>1</v>
      </c>
    </row>
    <row r="115" spans="2:23" x14ac:dyDescent="0.25">
      <c r="B115" t="s">
        <v>177</v>
      </c>
      <c r="C115" t="s">
        <v>164</v>
      </c>
      <c r="D115" t="s">
        <v>104</v>
      </c>
      <c r="E115" t="s">
        <v>105</v>
      </c>
      <c r="F115" t="s">
        <v>162</v>
      </c>
      <c r="G115" t="s">
        <v>162</v>
      </c>
      <c r="H115" t="s">
        <v>162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5034</v>
      </c>
      <c r="S115" s="40">
        <v>2368</v>
      </c>
      <c r="T115">
        <v>0</v>
      </c>
      <c r="U115">
        <v>0</v>
      </c>
      <c r="V115">
        <v>0</v>
      </c>
      <c r="W115">
        <v>1</v>
      </c>
    </row>
    <row r="116" spans="2:23" x14ac:dyDescent="0.25">
      <c r="B116" t="s">
        <v>177</v>
      </c>
      <c r="C116" t="s">
        <v>164</v>
      </c>
      <c r="D116" t="s">
        <v>104</v>
      </c>
      <c r="E116" t="s">
        <v>180</v>
      </c>
      <c r="F116" t="s">
        <v>162</v>
      </c>
      <c r="G116" t="s">
        <v>162</v>
      </c>
      <c r="H116" t="s">
        <v>162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5034</v>
      </c>
      <c r="S116" s="40">
        <v>2368</v>
      </c>
      <c r="T116">
        <v>0</v>
      </c>
      <c r="U116">
        <v>0</v>
      </c>
      <c r="V116">
        <v>0</v>
      </c>
      <c r="W116">
        <v>1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5034</v>
      </c>
      <c r="S117" s="41">
        <v>2368</v>
      </c>
      <c r="T117" s="5">
        <v>0</v>
      </c>
      <c r="U117" s="5">
        <v>0</v>
      </c>
      <c r="V117" s="5">
        <v>0</v>
      </c>
      <c r="W117" s="5">
        <v>1</v>
      </c>
    </row>
    <row r="118" spans="2:23" x14ac:dyDescent="0.25">
      <c r="B118" t="s">
        <v>177</v>
      </c>
      <c r="C118" t="s">
        <v>164</v>
      </c>
      <c r="D118" t="s">
        <v>107</v>
      </c>
      <c r="E118" t="s">
        <v>107</v>
      </c>
      <c r="F118" t="s">
        <v>162</v>
      </c>
      <c r="G118" t="s">
        <v>162</v>
      </c>
      <c r="H118" t="s">
        <v>162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5034</v>
      </c>
      <c r="S118" s="40">
        <v>2368</v>
      </c>
      <c r="T118">
        <v>0</v>
      </c>
      <c r="U118">
        <v>0</v>
      </c>
      <c r="V118">
        <v>1</v>
      </c>
      <c r="W118">
        <v>2</v>
      </c>
    </row>
    <row r="119" spans="2:23" x14ac:dyDescent="0.25">
      <c r="B119" t="s">
        <v>177</v>
      </c>
      <c r="C119" t="s">
        <v>164</v>
      </c>
      <c r="D119" t="s">
        <v>107</v>
      </c>
      <c r="E119" t="s">
        <v>108</v>
      </c>
      <c r="F119" t="s">
        <v>162</v>
      </c>
      <c r="G119" t="s">
        <v>162</v>
      </c>
      <c r="H119" t="s">
        <v>162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5034</v>
      </c>
      <c r="S119" s="40">
        <v>2368</v>
      </c>
      <c r="T119">
        <v>0</v>
      </c>
      <c r="U119">
        <v>0</v>
      </c>
      <c r="V119">
        <v>0</v>
      </c>
      <c r="W119">
        <v>2</v>
      </c>
    </row>
    <row r="120" spans="2:23" x14ac:dyDescent="0.25">
      <c r="B120" t="s">
        <v>177</v>
      </c>
      <c r="C120" t="s">
        <v>164</v>
      </c>
      <c r="D120" t="s">
        <v>107</v>
      </c>
      <c r="E120" t="s">
        <v>186</v>
      </c>
      <c r="F120" t="s">
        <v>162</v>
      </c>
      <c r="G120" t="s">
        <v>162</v>
      </c>
      <c r="H120" t="s">
        <v>162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5034</v>
      </c>
      <c r="S120" s="40">
        <v>2368</v>
      </c>
      <c r="T120">
        <v>0</v>
      </c>
      <c r="U120">
        <v>0</v>
      </c>
      <c r="V120">
        <v>0</v>
      </c>
      <c r="W120">
        <v>2</v>
      </c>
    </row>
    <row r="121" spans="2:23" x14ac:dyDescent="0.25">
      <c r="B121" t="s">
        <v>177</v>
      </c>
      <c r="C121" t="s">
        <v>164</v>
      </c>
      <c r="D121" t="s">
        <v>107</v>
      </c>
      <c r="E121" t="s">
        <v>187</v>
      </c>
      <c r="F121" t="s">
        <v>162</v>
      </c>
      <c r="G121" t="s">
        <v>162</v>
      </c>
      <c r="H121" t="s">
        <v>162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5034</v>
      </c>
      <c r="S121" s="40">
        <v>2368</v>
      </c>
      <c r="T121">
        <v>0</v>
      </c>
      <c r="U121">
        <v>0</v>
      </c>
      <c r="V121">
        <v>0</v>
      </c>
      <c r="W121">
        <v>2</v>
      </c>
    </row>
    <row r="122" spans="2:23" x14ac:dyDescent="0.25">
      <c r="B122" t="s">
        <v>177</v>
      </c>
      <c r="C122" t="s">
        <v>164</v>
      </c>
      <c r="D122" t="s">
        <v>109</v>
      </c>
      <c r="E122" t="s">
        <v>109</v>
      </c>
      <c r="F122" t="s">
        <v>162</v>
      </c>
      <c r="G122" t="s">
        <v>162</v>
      </c>
      <c r="H122" t="s">
        <v>162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5034</v>
      </c>
      <c r="S122" s="40">
        <v>2368</v>
      </c>
      <c r="T122">
        <v>0</v>
      </c>
      <c r="U122">
        <v>0</v>
      </c>
      <c r="V122">
        <v>1</v>
      </c>
      <c r="W122">
        <v>3</v>
      </c>
    </row>
    <row r="123" spans="2:23" x14ac:dyDescent="0.25">
      <c r="B123" t="s">
        <v>177</v>
      </c>
      <c r="C123" t="s">
        <v>164</v>
      </c>
      <c r="D123" t="s">
        <v>109</v>
      </c>
      <c r="E123" t="s">
        <v>110</v>
      </c>
      <c r="F123" t="s">
        <v>162</v>
      </c>
      <c r="G123" t="s">
        <v>162</v>
      </c>
      <c r="H123" t="s">
        <v>162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5034</v>
      </c>
      <c r="S123" s="40">
        <v>2368</v>
      </c>
      <c r="T123">
        <v>0</v>
      </c>
      <c r="U123">
        <v>0</v>
      </c>
      <c r="V123">
        <v>0</v>
      </c>
      <c r="W123">
        <v>3</v>
      </c>
    </row>
    <row r="124" spans="2:23" x14ac:dyDescent="0.25">
      <c r="B124" t="s">
        <v>177</v>
      </c>
      <c r="C124" t="s">
        <v>164</v>
      </c>
      <c r="D124" t="s">
        <v>109</v>
      </c>
      <c r="E124" t="s">
        <v>111</v>
      </c>
      <c r="F124" t="s">
        <v>162</v>
      </c>
      <c r="G124" t="s">
        <v>162</v>
      </c>
      <c r="H124" t="s">
        <v>162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5034</v>
      </c>
      <c r="S124" s="40">
        <v>2368</v>
      </c>
      <c r="T124">
        <v>0</v>
      </c>
      <c r="U124">
        <v>0</v>
      </c>
      <c r="V124">
        <v>0</v>
      </c>
      <c r="W124">
        <v>3</v>
      </c>
    </row>
    <row r="125" spans="2:23" x14ac:dyDescent="0.25">
      <c r="B125" t="s">
        <v>177</v>
      </c>
      <c r="C125" t="s">
        <v>164</v>
      </c>
      <c r="D125" t="s">
        <v>112</v>
      </c>
      <c r="E125" t="s">
        <v>112</v>
      </c>
      <c r="F125" t="s">
        <v>162</v>
      </c>
      <c r="G125" t="s">
        <v>162</v>
      </c>
      <c r="H125" t="s">
        <v>162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5034</v>
      </c>
      <c r="S125" s="40">
        <v>2368</v>
      </c>
      <c r="T125">
        <v>0</v>
      </c>
      <c r="U125">
        <v>0</v>
      </c>
      <c r="V125">
        <v>1</v>
      </c>
      <c r="W125">
        <v>4</v>
      </c>
    </row>
    <row r="126" spans="2:23" x14ac:dyDescent="0.25">
      <c r="B126" t="s">
        <v>177</v>
      </c>
      <c r="C126" t="s">
        <v>164</v>
      </c>
      <c r="D126" t="s">
        <v>113</v>
      </c>
      <c r="E126" t="s">
        <v>113</v>
      </c>
      <c r="F126" t="s">
        <v>162</v>
      </c>
      <c r="G126" t="s">
        <v>162</v>
      </c>
      <c r="H126" t="s">
        <v>162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5034</v>
      </c>
      <c r="S126" s="40">
        <v>2368</v>
      </c>
      <c r="T126">
        <v>0</v>
      </c>
      <c r="U126">
        <v>0</v>
      </c>
      <c r="V126">
        <v>1</v>
      </c>
      <c r="W126">
        <v>5</v>
      </c>
    </row>
    <row r="127" spans="2:23" x14ac:dyDescent="0.25">
      <c r="B127" t="s">
        <v>177</v>
      </c>
      <c r="C127" t="s">
        <v>164</v>
      </c>
      <c r="D127" t="s">
        <v>113</v>
      </c>
      <c r="E127" t="s">
        <v>220</v>
      </c>
      <c r="F127" t="s">
        <v>162</v>
      </c>
      <c r="G127" t="s">
        <v>162</v>
      </c>
      <c r="H127" t="s">
        <v>162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5034</v>
      </c>
      <c r="S127" s="40">
        <v>2368</v>
      </c>
      <c r="T127">
        <v>0</v>
      </c>
      <c r="U127">
        <v>0</v>
      </c>
      <c r="V127">
        <v>0</v>
      </c>
      <c r="W127">
        <v>5</v>
      </c>
    </row>
    <row r="128" spans="2:23" x14ac:dyDescent="0.25">
      <c r="B128" t="s">
        <v>177</v>
      </c>
      <c r="C128" t="s">
        <v>164</v>
      </c>
      <c r="D128" t="s">
        <v>21</v>
      </c>
      <c r="E128" t="s">
        <v>21</v>
      </c>
      <c r="F128" t="s">
        <v>162</v>
      </c>
      <c r="G128" t="s">
        <v>162</v>
      </c>
      <c r="H128" t="s">
        <v>162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5034</v>
      </c>
      <c r="S128" s="40">
        <v>2368</v>
      </c>
      <c r="T128">
        <v>0</v>
      </c>
      <c r="U128">
        <v>0</v>
      </c>
      <c r="V128">
        <v>1</v>
      </c>
      <c r="W128">
        <v>7</v>
      </c>
    </row>
    <row r="129" spans="2:23" x14ac:dyDescent="0.25">
      <c r="B129" t="s">
        <v>177</v>
      </c>
      <c r="C129" t="s">
        <v>358</v>
      </c>
      <c r="D129" t="s">
        <v>28</v>
      </c>
      <c r="E129" t="s">
        <v>358</v>
      </c>
      <c r="F129" t="s">
        <v>162</v>
      </c>
      <c r="G129" t="s">
        <v>162</v>
      </c>
      <c r="H129" t="s">
        <v>162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1611</v>
      </c>
      <c r="S129" s="40">
        <v>1661</v>
      </c>
      <c r="T129">
        <v>0</v>
      </c>
      <c r="U129">
        <v>1</v>
      </c>
      <c r="V129">
        <v>1</v>
      </c>
      <c r="W129">
        <v>7</v>
      </c>
    </row>
    <row r="130" spans="2:23" x14ac:dyDescent="0.25">
      <c r="B130" t="s">
        <v>177</v>
      </c>
      <c r="C130" t="s">
        <v>358</v>
      </c>
      <c r="D130" t="s">
        <v>104</v>
      </c>
      <c r="E130" t="s">
        <v>104</v>
      </c>
      <c r="F130" t="s">
        <v>162</v>
      </c>
      <c r="G130" t="s">
        <v>162</v>
      </c>
      <c r="H130" t="s">
        <v>162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1611</v>
      </c>
      <c r="S130" s="40">
        <v>1661</v>
      </c>
      <c r="T130">
        <v>0</v>
      </c>
      <c r="U130">
        <v>0</v>
      </c>
      <c r="V130">
        <v>1</v>
      </c>
      <c r="W130">
        <v>1</v>
      </c>
    </row>
    <row r="131" spans="2:23" s="5" customFormat="1" x14ac:dyDescent="0.25">
      <c r="B131" s="5" t="s">
        <v>177</v>
      </c>
      <c r="C131" s="5" t="s">
        <v>358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1611</v>
      </c>
      <c r="S131" s="41">
        <v>1661</v>
      </c>
      <c r="T131" s="5">
        <v>0</v>
      </c>
      <c r="U131" s="5">
        <v>0</v>
      </c>
      <c r="V131" s="5">
        <v>0</v>
      </c>
      <c r="W131" s="5">
        <v>1</v>
      </c>
    </row>
    <row r="132" spans="2:23" x14ac:dyDescent="0.25">
      <c r="B132" t="s">
        <v>177</v>
      </c>
      <c r="C132" t="s">
        <v>358</v>
      </c>
      <c r="D132" t="s">
        <v>104</v>
      </c>
      <c r="E132" t="s">
        <v>180</v>
      </c>
      <c r="F132" t="s">
        <v>162</v>
      </c>
      <c r="G132" t="s">
        <v>162</v>
      </c>
      <c r="H132" t="s">
        <v>162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1611</v>
      </c>
      <c r="S132" s="40">
        <v>1661</v>
      </c>
      <c r="T132">
        <v>0</v>
      </c>
      <c r="U132">
        <v>0</v>
      </c>
      <c r="V132">
        <v>0</v>
      </c>
      <c r="W132">
        <v>1</v>
      </c>
    </row>
    <row r="133" spans="2:23" x14ac:dyDescent="0.25">
      <c r="B133" t="s">
        <v>177</v>
      </c>
      <c r="C133" t="s">
        <v>358</v>
      </c>
      <c r="D133" t="s">
        <v>104</v>
      </c>
      <c r="E133" t="s">
        <v>105</v>
      </c>
      <c r="F133" t="s">
        <v>162</v>
      </c>
      <c r="G133" t="s">
        <v>162</v>
      </c>
      <c r="H133" t="s">
        <v>162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1611</v>
      </c>
      <c r="S133" s="40">
        <v>1661</v>
      </c>
      <c r="T133">
        <v>0</v>
      </c>
      <c r="U133">
        <v>0</v>
      </c>
      <c r="V133">
        <v>0</v>
      </c>
      <c r="W133">
        <v>1</v>
      </c>
    </row>
    <row r="134" spans="2:23" x14ac:dyDescent="0.25">
      <c r="B134" t="s">
        <v>177</v>
      </c>
      <c r="C134" t="s">
        <v>358</v>
      </c>
      <c r="D134" t="s">
        <v>107</v>
      </c>
      <c r="E134" t="s">
        <v>107</v>
      </c>
      <c r="F134" t="s">
        <v>162</v>
      </c>
      <c r="G134" t="s">
        <v>162</v>
      </c>
      <c r="H134" t="s">
        <v>162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1611</v>
      </c>
      <c r="S134" s="40">
        <v>1661</v>
      </c>
      <c r="T134">
        <v>0</v>
      </c>
      <c r="U134">
        <v>0</v>
      </c>
      <c r="V134">
        <v>1</v>
      </c>
      <c r="W134">
        <v>2</v>
      </c>
    </row>
    <row r="135" spans="2:23" x14ac:dyDescent="0.25">
      <c r="B135" t="s">
        <v>177</v>
      </c>
      <c r="C135" t="s">
        <v>358</v>
      </c>
      <c r="D135" t="s">
        <v>107</v>
      </c>
      <c r="E135" t="s">
        <v>187</v>
      </c>
      <c r="F135" t="s">
        <v>162</v>
      </c>
      <c r="G135" t="s">
        <v>162</v>
      </c>
      <c r="H135" t="s">
        <v>162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1611</v>
      </c>
      <c r="S135" s="40">
        <v>1661</v>
      </c>
      <c r="T135">
        <v>0</v>
      </c>
      <c r="U135">
        <v>0</v>
      </c>
      <c r="V135">
        <v>0</v>
      </c>
      <c r="W135">
        <v>2</v>
      </c>
    </row>
    <row r="136" spans="2:23" x14ac:dyDescent="0.25">
      <c r="B136" t="s">
        <v>177</v>
      </c>
      <c r="C136" t="s">
        <v>358</v>
      </c>
      <c r="D136" t="s">
        <v>107</v>
      </c>
      <c r="E136" t="s">
        <v>108</v>
      </c>
      <c r="F136" t="s">
        <v>162</v>
      </c>
      <c r="G136" t="s">
        <v>162</v>
      </c>
      <c r="H136" t="s">
        <v>162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1611</v>
      </c>
      <c r="S136" s="40">
        <v>1661</v>
      </c>
      <c r="T136">
        <v>0</v>
      </c>
      <c r="U136">
        <v>0</v>
      </c>
      <c r="V136">
        <v>0</v>
      </c>
      <c r="W136">
        <v>2</v>
      </c>
    </row>
    <row r="137" spans="2:23" x14ac:dyDescent="0.25">
      <c r="B137" t="s">
        <v>177</v>
      </c>
      <c r="C137" t="s">
        <v>358</v>
      </c>
      <c r="D137" t="s">
        <v>107</v>
      </c>
      <c r="E137" t="s">
        <v>186</v>
      </c>
      <c r="F137" t="s">
        <v>162</v>
      </c>
      <c r="G137" t="s">
        <v>162</v>
      </c>
      <c r="H137" t="s">
        <v>162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1611</v>
      </c>
      <c r="S137" s="40">
        <v>1661</v>
      </c>
      <c r="T137">
        <v>0</v>
      </c>
      <c r="U137">
        <v>0</v>
      </c>
      <c r="V137">
        <v>0</v>
      </c>
      <c r="W137">
        <v>2</v>
      </c>
    </row>
    <row r="138" spans="2:23" x14ac:dyDescent="0.25">
      <c r="B138" t="s">
        <v>177</v>
      </c>
      <c r="C138" t="s">
        <v>358</v>
      </c>
      <c r="D138" t="s">
        <v>109</v>
      </c>
      <c r="E138" t="s">
        <v>109</v>
      </c>
      <c r="F138" t="s">
        <v>162</v>
      </c>
      <c r="G138" t="s">
        <v>162</v>
      </c>
      <c r="H138" t="s">
        <v>162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1611</v>
      </c>
      <c r="S138" s="40">
        <v>1661</v>
      </c>
      <c r="T138">
        <v>0</v>
      </c>
      <c r="U138">
        <v>0</v>
      </c>
      <c r="V138">
        <v>1</v>
      </c>
      <c r="W138">
        <v>3</v>
      </c>
    </row>
    <row r="139" spans="2:23" x14ac:dyDescent="0.25">
      <c r="B139" t="s">
        <v>177</v>
      </c>
      <c r="C139" t="s">
        <v>358</v>
      </c>
      <c r="D139" t="s">
        <v>109</v>
      </c>
      <c r="E139" t="s">
        <v>110</v>
      </c>
      <c r="F139" t="s">
        <v>162</v>
      </c>
      <c r="G139" t="s">
        <v>162</v>
      </c>
      <c r="H139" t="s">
        <v>162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1611</v>
      </c>
      <c r="S139" s="40">
        <v>1661</v>
      </c>
      <c r="T139">
        <v>0</v>
      </c>
      <c r="U139">
        <v>0</v>
      </c>
      <c r="V139">
        <v>0</v>
      </c>
      <c r="W139">
        <v>3</v>
      </c>
    </row>
    <row r="140" spans="2:23" x14ac:dyDescent="0.25">
      <c r="B140" t="s">
        <v>177</v>
      </c>
      <c r="C140" t="s">
        <v>358</v>
      </c>
      <c r="D140" t="s">
        <v>109</v>
      </c>
      <c r="E140" t="s">
        <v>111</v>
      </c>
      <c r="F140" t="s">
        <v>162</v>
      </c>
      <c r="G140" t="s">
        <v>162</v>
      </c>
      <c r="H140" t="s">
        <v>162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1611</v>
      </c>
      <c r="S140" s="40">
        <v>1661</v>
      </c>
      <c r="T140">
        <v>0</v>
      </c>
      <c r="U140">
        <v>0</v>
      </c>
      <c r="V140">
        <v>0</v>
      </c>
      <c r="W140">
        <v>3</v>
      </c>
    </row>
    <row r="141" spans="2:23" s="5" customFormat="1" x14ac:dyDescent="0.25">
      <c r="B141" s="5" t="s">
        <v>177</v>
      </c>
      <c r="C141" s="5" t="s">
        <v>358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1611</v>
      </c>
      <c r="S141" s="41">
        <v>1661</v>
      </c>
      <c r="T141" s="5">
        <v>0</v>
      </c>
      <c r="U141" s="5">
        <v>0</v>
      </c>
      <c r="V141" s="5">
        <v>1</v>
      </c>
      <c r="W141" s="5">
        <v>4</v>
      </c>
    </row>
    <row r="142" spans="2:23" x14ac:dyDescent="0.25">
      <c r="B142" t="s">
        <v>177</v>
      </c>
      <c r="C142" t="s">
        <v>358</v>
      </c>
      <c r="D142" t="s">
        <v>113</v>
      </c>
      <c r="E142" t="s">
        <v>113</v>
      </c>
      <c r="F142" t="s">
        <v>162</v>
      </c>
      <c r="G142" t="s">
        <v>162</v>
      </c>
      <c r="H142" t="s">
        <v>162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1611</v>
      </c>
      <c r="S142" s="40">
        <v>1661</v>
      </c>
      <c r="T142">
        <v>0</v>
      </c>
      <c r="U142">
        <v>0</v>
      </c>
      <c r="V142">
        <v>1</v>
      </c>
      <c r="W142">
        <v>5</v>
      </c>
    </row>
    <row r="143" spans="2:23" x14ac:dyDescent="0.25">
      <c r="B143" t="s">
        <v>177</v>
      </c>
      <c r="C143" t="s">
        <v>358</v>
      </c>
      <c r="D143" t="s">
        <v>113</v>
      </c>
      <c r="E143" t="s">
        <v>220</v>
      </c>
      <c r="F143" t="s">
        <v>162</v>
      </c>
      <c r="G143" t="s">
        <v>162</v>
      </c>
      <c r="H143" t="s">
        <v>162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1611</v>
      </c>
      <c r="S143" s="40">
        <v>1661</v>
      </c>
      <c r="T143">
        <v>0</v>
      </c>
      <c r="U143">
        <v>0</v>
      </c>
      <c r="V143">
        <v>0</v>
      </c>
      <c r="W143">
        <v>5</v>
      </c>
    </row>
    <row r="144" spans="2:23" x14ac:dyDescent="0.25">
      <c r="B144" t="s">
        <v>177</v>
      </c>
      <c r="C144" t="s">
        <v>358</v>
      </c>
      <c r="D144" t="s">
        <v>21</v>
      </c>
      <c r="E144" t="s">
        <v>21</v>
      </c>
      <c r="F144" t="s">
        <v>162</v>
      </c>
      <c r="G144" t="s">
        <v>162</v>
      </c>
      <c r="H144" t="s">
        <v>162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1611</v>
      </c>
      <c r="S144" s="40">
        <v>1661</v>
      </c>
      <c r="T144">
        <v>0</v>
      </c>
      <c r="U144">
        <v>0</v>
      </c>
      <c r="V144">
        <v>1</v>
      </c>
      <c r="W144">
        <v>7</v>
      </c>
    </row>
    <row r="145" spans="2:23" x14ac:dyDescent="0.25">
      <c r="B145" t="s">
        <v>177</v>
      </c>
      <c r="C145" t="s">
        <v>359</v>
      </c>
      <c r="D145" t="s">
        <v>28</v>
      </c>
      <c r="E145" t="s">
        <v>359</v>
      </c>
      <c r="F145" t="s">
        <v>162</v>
      </c>
      <c r="G145" t="s">
        <v>162</v>
      </c>
      <c r="H145" t="s">
        <v>162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456</v>
      </c>
      <c r="S145" s="40">
        <v>45</v>
      </c>
      <c r="T145">
        <v>0</v>
      </c>
      <c r="U145">
        <v>1</v>
      </c>
      <c r="V145">
        <v>1</v>
      </c>
      <c r="W145">
        <v>7</v>
      </c>
    </row>
    <row r="146" spans="2:23" x14ac:dyDescent="0.25">
      <c r="B146" t="s">
        <v>177</v>
      </c>
      <c r="C146" t="s">
        <v>359</v>
      </c>
      <c r="D146" t="s">
        <v>104</v>
      </c>
      <c r="E146" t="s">
        <v>104</v>
      </c>
      <c r="F146" t="s">
        <v>162</v>
      </c>
      <c r="G146" t="s">
        <v>162</v>
      </c>
      <c r="H146" t="s">
        <v>162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456</v>
      </c>
      <c r="S146" s="40">
        <v>45</v>
      </c>
      <c r="T146">
        <v>0</v>
      </c>
      <c r="U146">
        <v>0</v>
      </c>
      <c r="V146">
        <v>1</v>
      </c>
      <c r="W146">
        <v>1</v>
      </c>
    </row>
    <row r="147" spans="2:23" x14ac:dyDescent="0.25">
      <c r="B147" t="s">
        <v>177</v>
      </c>
      <c r="C147" t="s">
        <v>359</v>
      </c>
      <c r="D147" t="s">
        <v>104</v>
      </c>
      <c r="E147" t="s">
        <v>106</v>
      </c>
      <c r="F147" t="s">
        <v>162</v>
      </c>
      <c r="G147" t="s">
        <v>162</v>
      </c>
      <c r="H147" t="s">
        <v>162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456</v>
      </c>
      <c r="S147" s="40">
        <v>45</v>
      </c>
      <c r="T147">
        <v>0</v>
      </c>
      <c r="U147">
        <v>0</v>
      </c>
      <c r="V147">
        <v>0</v>
      </c>
      <c r="W147">
        <v>1</v>
      </c>
    </row>
    <row r="148" spans="2:23" x14ac:dyDescent="0.25">
      <c r="B148" t="s">
        <v>177</v>
      </c>
      <c r="C148" t="s">
        <v>359</v>
      </c>
      <c r="D148" t="s">
        <v>104</v>
      </c>
      <c r="E148" t="s">
        <v>105</v>
      </c>
      <c r="F148" t="s">
        <v>162</v>
      </c>
      <c r="G148" t="s">
        <v>162</v>
      </c>
      <c r="H148" t="s">
        <v>162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456</v>
      </c>
      <c r="S148" s="40">
        <v>45</v>
      </c>
      <c r="T148">
        <v>0</v>
      </c>
      <c r="U148">
        <v>0</v>
      </c>
      <c r="V148">
        <v>0</v>
      </c>
      <c r="W148">
        <v>1</v>
      </c>
    </row>
    <row r="149" spans="2:23" x14ac:dyDescent="0.25">
      <c r="B149" t="s">
        <v>177</v>
      </c>
      <c r="C149" t="s">
        <v>359</v>
      </c>
      <c r="D149" t="s">
        <v>104</v>
      </c>
      <c r="E149" t="s">
        <v>180</v>
      </c>
      <c r="F149" t="s">
        <v>162</v>
      </c>
      <c r="G149" t="s">
        <v>162</v>
      </c>
      <c r="H149" t="s">
        <v>162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456</v>
      </c>
      <c r="S149" s="40">
        <v>45</v>
      </c>
      <c r="T149">
        <v>0</v>
      </c>
      <c r="U149">
        <v>0</v>
      </c>
      <c r="V149">
        <v>0</v>
      </c>
      <c r="W149">
        <v>1</v>
      </c>
    </row>
    <row r="150" spans="2:23" x14ac:dyDescent="0.25">
      <c r="B150" t="s">
        <v>177</v>
      </c>
      <c r="C150" t="s">
        <v>359</v>
      </c>
      <c r="D150" t="s">
        <v>107</v>
      </c>
      <c r="E150" t="s">
        <v>107</v>
      </c>
      <c r="F150" t="s">
        <v>162</v>
      </c>
      <c r="G150" t="s">
        <v>162</v>
      </c>
      <c r="H150" t="s">
        <v>162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456</v>
      </c>
      <c r="S150" s="40">
        <v>45</v>
      </c>
      <c r="T150">
        <v>0</v>
      </c>
      <c r="U150">
        <v>0</v>
      </c>
      <c r="V150">
        <v>1</v>
      </c>
      <c r="W150">
        <v>2</v>
      </c>
    </row>
    <row r="151" spans="2:23" s="5" customFormat="1" x14ac:dyDescent="0.25">
      <c r="B151" s="5" t="s">
        <v>177</v>
      </c>
      <c r="C151" s="5" t="s">
        <v>359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456</v>
      </c>
      <c r="S151" s="41">
        <v>45</v>
      </c>
      <c r="T151" s="5">
        <v>0</v>
      </c>
      <c r="U151" s="5">
        <v>0</v>
      </c>
      <c r="V151" s="5">
        <v>0</v>
      </c>
      <c r="W151" s="5">
        <v>2</v>
      </c>
    </row>
    <row r="152" spans="2:23" x14ac:dyDescent="0.25">
      <c r="B152" t="s">
        <v>177</v>
      </c>
      <c r="C152" t="s">
        <v>359</v>
      </c>
      <c r="D152" t="s">
        <v>107</v>
      </c>
      <c r="E152" t="s">
        <v>108</v>
      </c>
      <c r="F152" t="s">
        <v>162</v>
      </c>
      <c r="G152" t="s">
        <v>162</v>
      </c>
      <c r="H152" t="s">
        <v>162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456</v>
      </c>
      <c r="S152" s="40">
        <v>45</v>
      </c>
      <c r="T152">
        <v>0</v>
      </c>
      <c r="U152">
        <v>0</v>
      </c>
      <c r="V152">
        <v>0</v>
      </c>
      <c r="W152">
        <v>2</v>
      </c>
    </row>
    <row r="153" spans="2:23" x14ac:dyDescent="0.25">
      <c r="B153" t="s">
        <v>177</v>
      </c>
      <c r="C153" t="s">
        <v>359</v>
      </c>
      <c r="D153" t="s">
        <v>107</v>
      </c>
      <c r="E153" t="s">
        <v>187</v>
      </c>
      <c r="F153" t="s">
        <v>162</v>
      </c>
      <c r="G153" t="s">
        <v>162</v>
      </c>
      <c r="H153" t="s">
        <v>162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456</v>
      </c>
      <c r="S153" s="40">
        <v>45</v>
      </c>
      <c r="T153">
        <v>0</v>
      </c>
      <c r="U153">
        <v>0</v>
      </c>
      <c r="V153">
        <v>0</v>
      </c>
      <c r="W153">
        <v>2</v>
      </c>
    </row>
    <row r="154" spans="2:23" x14ac:dyDescent="0.25">
      <c r="B154" t="s">
        <v>177</v>
      </c>
      <c r="C154" t="s">
        <v>359</v>
      </c>
      <c r="D154" t="s">
        <v>109</v>
      </c>
      <c r="E154" t="s">
        <v>109</v>
      </c>
      <c r="F154" t="s">
        <v>162</v>
      </c>
      <c r="G154" t="s">
        <v>162</v>
      </c>
      <c r="H154" t="s">
        <v>162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456</v>
      </c>
      <c r="S154" s="40">
        <v>45</v>
      </c>
      <c r="T154">
        <v>0</v>
      </c>
      <c r="U154">
        <v>0</v>
      </c>
      <c r="V154">
        <v>1</v>
      </c>
      <c r="W154">
        <v>3</v>
      </c>
    </row>
    <row r="155" spans="2:23" x14ac:dyDescent="0.25">
      <c r="B155" t="s">
        <v>177</v>
      </c>
      <c r="C155" t="s">
        <v>359</v>
      </c>
      <c r="D155" t="s">
        <v>109</v>
      </c>
      <c r="E155" t="s">
        <v>110</v>
      </c>
      <c r="F155" t="s">
        <v>162</v>
      </c>
      <c r="G155" t="s">
        <v>162</v>
      </c>
      <c r="H155" t="s">
        <v>162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456</v>
      </c>
      <c r="S155" s="40">
        <v>45</v>
      </c>
      <c r="T155">
        <v>0</v>
      </c>
      <c r="U155">
        <v>0</v>
      </c>
      <c r="V155">
        <v>0</v>
      </c>
      <c r="W155">
        <v>3</v>
      </c>
    </row>
    <row r="156" spans="2:23" x14ac:dyDescent="0.25">
      <c r="B156" t="s">
        <v>177</v>
      </c>
      <c r="C156" t="s">
        <v>359</v>
      </c>
      <c r="D156" t="s">
        <v>109</v>
      </c>
      <c r="E156" t="s">
        <v>111</v>
      </c>
      <c r="F156" t="s">
        <v>162</v>
      </c>
      <c r="G156" t="s">
        <v>162</v>
      </c>
      <c r="H156" t="s">
        <v>162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456</v>
      </c>
      <c r="S156" s="40">
        <v>45</v>
      </c>
      <c r="T156">
        <v>0</v>
      </c>
      <c r="U156">
        <v>0</v>
      </c>
      <c r="V156">
        <v>0</v>
      </c>
      <c r="W156">
        <v>3</v>
      </c>
    </row>
    <row r="157" spans="2:23" x14ac:dyDescent="0.25">
      <c r="B157" t="s">
        <v>177</v>
      </c>
      <c r="C157" t="s">
        <v>359</v>
      </c>
      <c r="D157" t="s">
        <v>112</v>
      </c>
      <c r="E157" t="s">
        <v>112</v>
      </c>
      <c r="F157" t="s">
        <v>162</v>
      </c>
      <c r="G157" t="s">
        <v>162</v>
      </c>
      <c r="H157" t="s">
        <v>162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456</v>
      </c>
      <c r="S157" s="40">
        <v>45</v>
      </c>
      <c r="T157">
        <v>0</v>
      </c>
      <c r="U157">
        <v>0</v>
      </c>
      <c r="V157">
        <v>1</v>
      </c>
      <c r="W157">
        <v>4</v>
      </c>
    </row>
    <row r="158" spans="2:23" x14ac:dyDescent="0.25">
      <c r="B158" t="s">
        <v>177</v>
      </c>
      <c r="C158" t="s">
        <v>359</v>
      </c>
      <c r="D158" t="s">
        <v>113</v>
      </c>
      <c r="E158" t="s">
        <v>113</v>
      </c>
      <c r="F158" t="s">
        <v>162</v>
      </c>
      <c r="G158" t="s">
        <v>162</v>
      </c>
      <c r="H158" t="s">
        <v>162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456</v>
      </c>
      <c r="S158" s="40">
        <v>45</v>
      </c>
      <c r="T158">
        <v>0</v>
      </c>
      <c r="U158">
        <v>0</v>
      </c>
      <c r="V158">
        <v>1</v>
      </c>
      <c r="W158">
        <v>5</v>
      </c>
    </row>
    <row r="159" spans="2:23" x14ac:dyDescent="0.25">
      <c r="B159" t="s">
        <v>177</v>
      </c>
      <c r="C159" t="s">
        <v>359</v>
      </c>
      <c r="D159" t="s">
        <v>113</v>
      </c>
      <c r="E159" t="s">
        <v>220</v>
      </c>
      <c r="F159" t="s">
        <v>162</v>
      </c>
      <c r="G159" t="s">
        <v>162</v>
      </c>
      <c r="H159" t="s">
        <v>162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456</v>
      </c>
      <c r="S159" s="40">
        <v>45</v>
      </c>
      <c r="T159">
        <v>0</v>
      </c>
      <c r="U159">
        <v>0</v>
      </c>
      <c r="V159">
        <v>0</v>
      </c>
      <c r="W159">
        <v>5</v>
      </c>
    </row>
    <row r="160" spans="2:23" x14ac:dyDescent="0.25">
      <c r="B160" t="s">
        <v>177</v>
      </c>
      <c r="C160" t="s">
        <v>359</v>
      </c>
      <c r="D160" t="s">
        <v>21</v>
      </c>
      <c r="E160" t="s">
        <v>21</v>
      </c>
      <c r="F160" t="s">
        <v>162</v>
      </c>
      <c r="G160" t="s">
        <v>162</v>
      </c>
      <c r="H160" t="s">
        <v>162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456</v>
      </c>
      <c r="S160" s="40">
        <v>45</v>
      </c>
      <c r="T160">
        <v>0</v>
      </c>
      <c r="U160">
        <v>0</v>
      </c>
      <c r="V160">
        <v>1</v>
      </c>
      <c r="W160">
        <v>7</v>
      </c>
    </row>
    <row r="161" spans="2:23" s="5" customFormat="1" x14ac:dyDescent="0.25">
      <c r="B161" s="5" t="s">
        <v>177</v>
      </c>
      <c r="C161" s="5" t="s">
        <v>360</v>
      </c>
      <c r="D161" s="5" t="s">
        <v>28</v>
      </c>
      <c r="E161" s="5" t="s">
        <v>360</v>
      </c>
      <c r="F161" s="5" t="s">
        <v>162</v>
      </c>
      <c r="G161" s="5" t="s">
        <v>162</v>
      </c>
      <c r="H161" s="5" t="s">
        <v>162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654</v>
      </c>
      <c r="S161" s="41">
        <v>654</v>
      </c>
      <c r="T161" s="5">
        <v>0</v>
      </c>
      <c r="U161" s="5">
        <v>1</v>
      </c>
      <c r="V161" s="5">
        <v>1</v>
      </c>
      <c r="W161" s="5">
        <v>7</v>
      </c>
    </row>
    <row r="162" spans="2:23" x14ac:dyDescent="0.25">
      <c r="B162" t="s">
        <v>177</v>
      </c>
      <c r="C162" t="s">
        <v>360</v>
      </c>
      <c r="D162" t="s">
        <v>104</v>
      </c>
      <c r="E162" t="s">
        <v>104</v>
      </c>
      <c r="F162" t="s">
        <v>162</v>
      </c>
      <c r="G162" t="s">
        <v>162</v>
      </c>
      <c r="H162" t="s">
        <v>162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654</v>
      </c>
      <c r="S162" s="40">
        <v>654</v>
      </c>
      <c r="T162">
        <v>0</v>
      </c>
      <c r="U162">
        <v>0</v>
      </c>
      <c r="V162">
        <v>1</v>
      </c>
      <c r="W162">
        <v>1</v>
      </c>
    </row>
    <row r="163" spans="2:23" x14ac:dyDescent="0.25">
      <c r="B163" t="s">
        <v>177</v>
      </c>
      <c r="C163" t="s">
        <v>360</v>
      </c>
      <c r="D163" t="s">
        <v>104</v>
      </c>
      <c r="E163" t="s">
        <v>105</v>
      </c>
      <c r="F163" t="s">
        <v>162</v>
      </c>
      <c r="G163" t="s">
        <v>162</v>
      </c>
      <c r="H163" t="s">
        <v>162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654</v>
      </c>
      <c r="S163" s="40">
        <v>654</v>
      </c>
      <c r="T163">
        <v>0</v>
      </c>
      <c r="U163">
        <v>0</v>
      </c>
      <c r="V163">
        <v>0</v>
      </c>
      <c r="W163">
        <v>1</v>
      </c>
    </row>
    <row r="164" spans="2:23" x14ac:dyDescent="0.25">
      <c r="B164" t="s">
        <v>177</v>
      </c>
      <c r="C164" t="s">
        <v>360</v>
      </c>
      <c r="D164" t="s">
        <v>104</v>
      </c>
      <c r="E164" t="s">
        <v>106</v>
      </c>
      <c r="F164" t="s">
        <v>162</v>
      </c>
      <c r="G164" t="s">
        <v>162</v>
      </c>
      <c r="H164" t="s">
        <v>162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654</v>
      </c>
      <c r="S164" s="40">
        <v>654</v>
      </c>
      <c r="T164">
        <v>0</v>
      </c>
      <c r="U164">
        <v>0</v>
      </c>
      <c r="V164">
        <v>0</v>
      </c>
      <c r="W164">
        <v>1</v>
      </c>
    </row>
    <row r="165" spans="2:23" x14ac:dyDescent="0.25">
      <c r="B165" t="s">
        <v>177</v>
      </c>
      <c r="C165" t="s">
        <v>360</v>
      </c>
      <c r="D165" t="s">
        <v>104</v>
      </c>
      <c r="E165" t="s">
        <v>180</v>
      </c>
      <c r="F165" t="s">
        <v>162</v>
      </c>
      <c r="G165" t="s">
        <v>162</v>
      </c>
      <c r="H165" t="s">
        <v>162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654</v>
      </c>
      <c r="S165" s="40">
        <v>654</v>
      </c>
      <c r="T165">
        <v>0</v>
      </c>
      <c r="U165">
        <v>0</v>
      </c>
      <c r="V165">
        <v>0</v>
      </c>
      <c r="W165">
        <v>1</v>
      </c>
    </row>
    <row r="166" spans="2:23" x14ac:dyDescent="0.25">
      <c r="B166" t="s">
        <v>177</v>
      </c>
      <c r="C166" t="s">
        <v>360</v>
      </c>
      <c r="D166" t="s">
        <v>107</v>
      </c>
      <c r="E166" t="s">
        <v>107</v>
      </c>
      <c r="F166" t="s">
        <v>162</v>
      </c>
      <c r="G166" t="s">
        <v>162</v>
      </c>
      <c r="H166" t="s">
        <v>162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654</v>
      </c>
      <c r="S166" s="40">
        <v>654</v>
      </c>
      <c r="T166">
        <v>0</v>
      </c>
      <c r="U166">
        <v>0</v>
      </c>
      <c r="V166">
        <v>1</v>
      </c>
      <c r="W166">
        <v>2</v>
      </c>
    </row>
    <row r="167" spans="2:23" x14ac:dyDescent="0.25">
      <c r="B167" t="s">
        <v>177</v>
      </c>
      <c r="C167" t="s">
        <v>360</v>
      </c>
      <c r="D167" t="s">
        <v>107</v>
      </c>
      <c r="E167" t="s">
        <v>187</v>
      </c>
      <c r="F167" t="s">
        <v>162</v>
      </c>
      <c r="G167" t="s">
        <v>162</v>
      </c>
      <c r="H167" t="s">
        <v>162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654</v>
      </c>
      <c r="S167" s="40">
        <v>654</v>
      </c>
      <c r="T167">
        <v>0</v>
      </c>
      <c r="U167">
        <v>0</v>
      </c>
      <c r="V167">
        <v>0</v>
      </c>
      <c r="W167">
        <v>2</v>
      </c>
    </row>
    <row r="168" spans="2:23" x14ac:dyDescent="0.25">
      <c r="B168" t="s">
        <v>177</v>
      </c>
      <c r="C168" t="s">
        <v>360</v>
      </c>
      <c r="D168" t="s">
        <v>107</v>
      </c>
      <c r="E168" t="s">
        <v>186</v>
      </c>
      <c r="F168" t="s">
        <v>162</v>
      </c>
      <c r="G168" t="s">
        <v>162</v>
      </c>
      <c r="H168" t="s">
        <v>162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654</v>
      </c>
      <c r="S168" s="40">
        <v>654</v>
      </c>
      <c r="T168">
        <v>0</v>
      </c>
      <c r="U168">
        <v>0</v>
      </c>
      <c r="V168">
        <v>0</v>
      </c>
      <c r="W168">
        <v>2</v>
      </c>
    </row>
    <row r="169" spans="2:23" x14ac:dyDescent="0.25">
      <c r="B169" t="s">
        <v>177</v>
      </c>
      <c r="C169" t="s">
        <v>360</v>
      </c>
      <c r="D169" t="s">
        <v>107</v>
      </c>
      <c r="E169" t="s">
        <v>108</v>
      </c>
      <c r="F169" t="s">
        <v>162</v>
      </c>
      <c r="G169" t="s">
        <v>162</v>
      </c>
      <c r="H169" t="s">
        <v>162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654</v>
      </c>
      <c r="S169" s="40">
        <v>654</v>
      </c>
      <c r="T169">
        <v>0</v>
      </c>
      <c r="U169">
        <v>0</v>
      </c>
      <c r="V169">
        <v>0</v>
      </c>
      <c r="W169">
        <v>2</v>
      </c>
    </row>
    <row r="170" spans="2:23" x14ac:dyDescent="0.25">
      <c r="B170" t="s">
        <v>177</v>
      </c>
      <c r="C170" t="s">
        <v>360</v>
      </c>
      <c r="D170" t="s">
        <v>109</v>
      </c>
      <c r="E170" t="s">
        <v>109</v>
      </c>
      <c r="F170" t="s">
        <v>162</v>
      </c>
      <c r="G170" t="s">
        <v>162</v>
      </c>
      <c r="H170" t="s">
        <v>162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654</v>
      </c>
      <c r="S170" s="40">
        <v>654</v>
      </c>
      <c r="T170">
        <v>0</v>
      </c>
      <c r="U170">
        <v>0</v>
      </c>
      <c r="V170">
        <v>1</v>
      </c>
      <c r="W170">
        <v>3</v>
      </c>
    </row>
    <row r="171" spans="2:23" x14ac:dyDescent="0.25">
      <c r="B171" t="s">
        <v>177</v>
      </c>
      <c r="C171" t="s">
        <v>360</v>
      </c>
      <c r="D171" t="s">
        <v>109</v>
      </c>
      <c r="E171" t="s">
        <v>111</v>
      </c>
      <c r="F171" t="s">
        <v>162</v>
      </c>
      <c r="G171" t="s">
        <v>162</v>
      </c>
      <c r="H171" t="s">
        <v>162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654</v>
      </c>
      <c r="S171" s="40">
        <v>654</v>
      </c>
      <c r="T171">
        <v>0</v>
      </c>
      <c r="U171">
        <v>0</v>
      </c>
      <c r="V171">
        <v>0</v>
      </c>
      <c r="W171">
        <v>3</v>
      </c>
    </row>
    <row r="172" spans="2:23" x14ac:dyDescent="0.25">
      <c r="B172" t="s">
        <v>177</v>
      </c>
      <c r="C172" t="s">
        <v>360</v>
      </c>
      <c r="D172" t="s">
        <v>109</v>
      </c>
      <c r="E172" t="s">
        <v>110</v>
      </c>
      <c r="F172" t="s">
        <v>162</v>
      </c>
      <c r="G172" t="s">
        <v>162</v>
      </c>
      <c r="H172" t="s">
        <v>162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654</v>
      </c>
      <c r="S172" s="40">
        <v>654</v>
      </c>
      <c r="T172">
        <v>0</v>
      </c>
      <c r="U172">
        <v>0</v>
      </c>
      <c r="V172">
        <v>0</v>
      </c>
      <c r="W172">
        <v>3</v>
      </c>
    </row>
    <row r="173" spans="2:23" x14ac:dyDescent="0.25">
      <c r="B173" t="s">
        <v>177</v>
      </c>
      <c r="C173" t="s">
        <v>360</v>
      </c>
      <c r="D173" t="s">
        <v>112</v>
      </c>
      <c r="E173" t="s">
        <v>112</v>
      </c>
      <c r="F173" t="s">
        <v>162</v>
      </c>
      <c r="G173" t="s">
        <v>162</v>
      </c>
      <c r="H173" t="s">
        <v>162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654</v>
      </c>
      <c r="S173" s="40">
        <v>654</v>
      </c>
      <c r="T173">
        <v>0</v>
      </c>
      <c r="U173">
        <v>0</v>
      </c>
      <c r="V173">
        <v>1</v>
      </c>
      <c r="W173">
        <v>4</v>
      </c>
    </row>
    <row r="174" spans="2:23" x14ac:dyDescent="0.25">
      <c r="B174" t="s">
        <v>177</v>
      </c>
      <c r="C174" t="s">
        <v>360</v>
      </c>
      <c r="D174" t="s">
        <v>113</v>
      </c>
      <c r="E174" t="s">
        <v>113</v>
      </c>
      <c r="F174" t="s">
        <v>162</v>
      </c>
      <c r="G174" t="s">
        <v>162</v>
      </c>
      <c r="H174" t="s">
        <v>162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654</v>
      </c>
      <c r="S174" s="40">
        <v>654</v>
      </c>
      <c r="T174">
        <v>0</v>
      </c>
      <c r="U174">
        <v>0</v>
      </c>
      <c r="V174">
        <v>1</v>
      </c>
      <c r="W174">
        <v>5</v>
      </c>
    </row>
    <row r="175" spans="2:23" x14ac:dyDescent="0.25">
      <c r="B175" t="s">
        <v>177</v>
      </c>
      <c r="C175" t="s">
        <v>360</v>
      </c>
      <c r="D175" t="s">
        <v>113</v>
      </c>
      <c r="E175" t="s">
        <v>220</v>
      </c>
      <c r="F175" t="s">
        <v>162</v>
      </c>
      <c r="G175" t="s">
        <v>162</v>
      </c>
      <c r="H175" t="s">
        <v>162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654</v>
      </c>
      <c r="S175" s="40">
        <v>654</v>
      </c>
      <c r="T175">
        <v>0</v>
      </c>
      <c r="U175">
        <v>0</v>
      </c>
      <c r="V175">
        <v>0</v>
      </c>
      <c r="W175">
        <v>5</v>
      </c>
    </row>
    <row r="176" spans="2:23" x14ac:dyDescent="0.25">
      <c r="B176" t="s">
        <v>177</v>
      </c>
      <c r="C176" t="s">
        <v>360</v>
      </c>
      <c r="D176" t="s">
        <v>21</v>
      </c>
      <c r="E176" t="s">
        <v>21</v>
      </c>
      <c r="F176" t="s">
        <v>162</v>
      </c>
      <c r="G176" t="s">
        <v>162</v>
      </c>
      <c r="H176" t="s">
        <v>162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654</v>
      </c>
      <c r="S176" s="40">
        <v>654</v>
      </c>
      <c r="T176">
        <v>0</v>
      </c>
      <c r="U176">
        <v>0</v>
      </c>
      <c r="V176">
        <v>1</v>
      </c>
      <c r="W176">
        <v>7</v>
      </c>
    </row>
    <row r="177" spans="2:23" x14ac:dyDescent="0.25">
      <c r="B177" t="s">
        <v>177</v>
      </c>
      <c r="C177" t="s">
        <v>361</v>
      </c>
      <c r="D177" t="s">
        <v>28</v>
      </c>
      <c r="E177" t="s">
        <v>361</v>
      </c>
      <c r="F177" t="s">
        <v>498</v>
      </c>
      <c r="G177" t="s">
        <v>499</v>
      </c>
      <c r="H177" t="s">
        <v>500</v>
      </c>
      <c r="I177">
        <v>155483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465</v>
      </c>
      <c r="S177" s="40">
        <v>456</v>
      </c>
      <c r="T177">
        <v>0</v>
      </c>
      <c r="U177">
        <v>1</v>
      </c>
      <c r="V177">
        <v>1</v>
      </c>
      <c r="W177">
        <v>7</v>
      </c>
    </row>
    <row r="178" spans="2:23" x14ac:dyDescent="0.25">
      <c r="B178" t="s">
        <v>177</v>
      </c>
      <c r="C178" t="s">
        <v>361</v>
      </c>
      <c r="D178" t="s">
        <v>104</v>
      </c>
      <c r="E178" t="s">
        <v>104</v>
      </c>
      <c r="F178" t="s">
        <v>162</v>
      </c>
      <c r="G178" t="s">
        <v>162</v>
      </c>
      <c r="H178" t="s">
        <v>162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465</v>
      </c>
      <c r="S178" s="40">
        <v>456</v>
      </c>
      <c r="T178">
        <v>0</v>
      </c>
      <c r="U178">
        <v>0</v>
      </c>
      <c r="V178">
        <v>1</v>
      </c>
      <c r="W178">
        <v>1</v>
      </c>
    </row>
    <row r="179" spans="2:23" x14ac:dyDescent="0.25">
      <c r="B179" t="s">
        <v>177</v>
      </c>
      <c r="C179" t="s">
        <v>361</v>
      </c>
      <c r="D179" t="s">
        <v>104</v>
      </c>
      <c r="E179" t="s">
        <v>105</v>
      </c>
      <c r="F179" t="s">
        <v>162</v>
      </c>
      <c r="G179" t="s">
        <v>162</v>
      </c>
      <c r="H179" t="s">
        <v>162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465</v>
      </c>
      <c r="S179" s="40">
        <v>456</v>
      </c>
      <c r="T179">
        <v>0</v>
      </c>
      <c r="U179">
        <v>0</v>
      </c>
      <c r="V179">
        <v>0</v>
      </c>
      <c r="W179">
        <v>1</v>
      </c>
    </row>
    <row r="180" spans="2:23" x14ac:dyDescent="0.25">
      <c r="B180" t="s">
        <v>177</v>
      </c>
      <c r="C180" t="s">
        <v>361</v>
      </c>
      <c r="D180" t="s">
        <v>104</v>
      </c>
      <c r="E180" t="s">
        <v>180</v>
      </c>
      <c r="F180" t="s">
        <v>162</v>
      </c>
      <c r="G180" t="s">
        <v>162</v>
      </c>
      <c r="H180" t="s">
        <v>162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465</v>
      </c>
      <c r="S180" s="40">
        <v>456</v>
      </c>
      <c r="T180">
        <v>0</v>
      </c>
      <c r="U180">
        <v>0</v>
      </c>
      <c r="V180">
        <v>0</v>
      </c>
      <c r="W180">
        <v>1</v>
      </c>
    </row>
    <row r="181" spans="2:23" x14ac:dyDescent="0.25">
      <c r="B181" t="s">
        <v>177</v>
      </c>
      <c r="C181" t="s">
        <v>361</v>
      </c>
      <c r="D181" t="s">
        <v>104</v>
      </c>
      <c r="E181" t="s">
        <v>106</v>
      </c>
      <c r="F181" t="s">
        <v>162</v>
      </c>
      <c r="G181" t="s">
        <v>162</v>
      </c>
      <c r="H181" t="s">
        <v>162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465</v>
      </c>
      <c r="S181" s="40">
        <v>456</v>
      </c>
      <c r="T181">
        <v>0</v>
      </c>
      <c r="U181">
        <v>0</v>
      </c>
      <c r="V181">
        <v>0</v>
      </c>
      <c r="W181">
        <v>1</v>
      </c>
    </row>
    <row r="182" spans="2:23" x14ac:dyDescent="0.25">
      <c r="B182" t="s">
        <v>177</v>
      </c>
      <c r="C182" t="s">
        <v>361</v>
      </c>
      <c r="D182" t="s">
        <v>107</v>
      </c>
      <c r="E182" t="s">
        <v>107</v>
      </c>
      <c r="F182" t="s">
        <v>498</v>
      </c>
      <c r="G182" t="s">
        <v>499</v>
      </c>
      <c r="H182" t="s">
        <v>500</v>
      </c>
      <c r="I182">
        <v>155483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465</v>
      </c>
      <c r="S182" s="40">
        <v>456</v>
      </c>
      <c r="T182">
        <v>0</v>
      </c>
      <c r="U182">
        <v>0</v>
      </c>
      <c r="V182">
        <v>1</v>
      </c>
      <c r="W182">
        <v>2</v>
      </c>
    </row>
    <row r="183" spans="2:23" x14ac:dyDescent="0.25">
      <c r="B183" t="s">
        <v>177</v>
      </c>
      <c r="C183" t="s">
        <v>361</v>
      </c>
      <c r="D183" t="s">
        <v>107</v>
      </c>
      <c r="E183" t="s">
        <v>186</v>
      </c>
      <c r="F183" t="s">
        <v>498</v>
      </c>
      <c r="G183" t="s">
        <v>499</v>
      </c>
      <c r="H183" t="s">
        <v>500</v>
      </c>
      <c r="I183">
        <v>155483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465</v>
      </c>
      <c r="S183" s="40">
        <v>456</v>
      </c>
      <c r="T183">
        <v>0</v>
      </c>
      <c r="U183">
        <v>0</v>
      </c>
      <c r="V183">
        <v>0</v>
      </c>
      <c r="W183">
        <v>2</v>
      </c>
    </row>
    <row r="184" spans="2:23" x14ac:dyDescent="0.25">
      <c r="B184" t="s">
        <v>177</v>
      </c>
      <c r="C184" t="s">
        <v>361</v>
      </c>
      <c r="D184" t="s">
        <v>107</v>
      </c>
      <c r="E184" t="s">
        <v>187</v>
      </c>
      <c r="F184" t="s">
        <v>162</v>
      </c>
      <c r="G184" t="s">
        <v>162</v>
      </c>
      <c r="H184" t="s">
        <v>162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465</v>
      </c>
      <c r="S184" s="40">
        <v>456</v>
      </c>
      <c r="T184">
        <v>0</v>
      </c>
      <c r="U184">
        <v>0</v>
      </c>
      <c r="V184">
        <v>0</v>
      </c>
      <c r="W184">
        <v>2</v>
      </c>
    </row>
    <row r="185" spans="2:23" x14ac:dyDescent="0.25">
      <c r="B185" t="s">
        <v>177</v>
      </c>
      <c r="C185" t="s">
        <v>361</v>
      </c>
      <c r="D185" t="s">
        <v>107</v>
      </c>
      <c r="E185" t="s">
        <v>108</v>
      </c>
      <c r="F185" t="s">
        <v>162</v>
      </c>
      <c r="G185" t="s">
        <v>162</v>
      </c>
      <c r="H185" t="s">
        <v>162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465</v>
      </c>
      <c r="S185" s="40">
        <v>456</v>
      </c>
      <c r="T185">
        <v>0</v>
      </c>
      <c r="U185">
        <v>0</v>
      </c>
      <c r="V185">
        <v>0</v>
      </c>
      <c r="W185">
        <v>2</v>
      </c>
    </row>
    <row r="186" spans="2:23" x14ac:dyDescent="0.25">
      <c r="B186" t="s">
        <v>177</v>
      </c>
      <c r="C186" t="s">
        <v>361</v>
      </c>
      <c r="D186" t="s">
        <v>109</v>
      </c>
      <c r="E186" t="s">
        <v>109</v>
      </c>
      <c r="F186" t="s">
        <v>162</v>
      </c>
      <c r="G186" t="s">
        <v>162</v>
      </c>
      <c r="H186" t="s">
        <v>162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465</v>
      </c>
      <c r="S186" s="40">
        <v>456</v>
      </c>
      <c r="T186">
        <v>0</v>
      </c>
      <c r="U186">
        <v>0</v>
      </c>
      <c r="V186">
        <v>1</v>
      </c>
      <c r="W186">
        <v>3</v>
      </c>
    </row>
    <row r="187" spans="2:23" x14ac:dyDescent="0.25">
      <c r="B187" t="s">
        <v>177</v>
      </c>
      <c r="C187" t="s">
        <v>361</v>
      </c>
      <c r="D187" t="s">
        <v>109</v>
      </c>
      <c r="E187" t="s">
        <v>111</v>
      </c>
      <c r="F187" t="s">
        <v>162</v>
      </c>
      <c r="G187" t="s">
        <v>162</v>
      </c>
      <c r="H187" t="s">
        <v>162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465</v>
      </c>
      <c r="S187" s="40">
        <v>456</v>
      </c>
      <c r="T187">
        <v>0</v>
      </c>
      <c r="U187">
        <v>0</v>
      </c>
      <c r="V187">
        <v>0</v>
      </c>
      <c r="W187">
        <v>3</v>
      </c>
    </row>
    <row r="188" spans="2:23" x14ac:dyDescent="0.25">
      <c r="B188" t="s">
        <v>177</v>
      </c>
      <c r="C188" t="s">
        <v>361</v>
      </c>
      <c r="D188" t="s">
        <v>109</v>
      </c>
      <c r="E188" t="s">
        <v>110</v>
      </c>
      <c r="F188" t="s">
        <v>162</v>
      </c>
      <c r="G188" t="s">
        <v>162</v>
      </c>
      <c r="H188" t="s">
        <v>162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465</v>
      </c>
      <c r="S188" s="40">
        <v>456</v>
      </c>
      <c r="T188">
        <v>0</v>
      </c>
      <c r="U188">
        <v>0</v>
      </c>
      <c r="V188">
        <v>0</v>
      </c>
      <c r="W188">
        <v>3</v>
      </c>
    </row>
    <row r="189" spans="2:23" x14ac:dyDescent="0.25">
      <c r="B189" t="s">
        <v>177</v>
      </c>
      <c r="C189" t="s">
        <v>361</v>
      </c>
      <c r="D189" t="s">
        <v>112</v>
      </c>
      <c r="E189" t="s">
        <v>112</v>
      </c>
      <c r="F189" t="s">
        <v>162</v>
      </c>
      <c r="G189" t="s">
        <v>162</v>
      </c>
      <c r="H189" t="s">
        <v>162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465</v>
      </c>
      <c r="S189" s="40">
        <v>456</v>
      </c>
      <c r="T189">
        <v>0</v>
      </c>
      <c r="U189">
        <v>0</v>
      </c>
      <c r="V189">
        <v>1</v>
      </c>
      <c r="W189">
        <v>4</v>
      </c>
    </row>
    <row r="190" spans="2:23" x14ac:dyDescent="0.25">
      <c r="B190" t="s">
        <v>177</v>
      </c>
      <c r="C190" t="s">
        <v>361</v>
      </c>
      <c r="D190" t="s">
        <v>113</v>
      </c>
      <c r="E190" t="s">
        <v>113</v>
      </c>
      <c r="F190" t="s">
        <v>162</v>
      </c>
      <c r="G190" t="s">
        <v>162</v>
      </c>
      <c r="H190" t="s">
        <v>162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465</v>
      </c>
      <c r="S190" s="40">
        <v>456</v>
      </c>
      <c r="T190">
        <v>0</v>
      </c>
      <c r="U190">
        <v>0</v>
      </c>
      <c r="V190">
        <v>1</v>
      </c>
      <c r="W190">
        <v>5</v>
      </c>
    </row>
    <row r="191" spans="2:23" x14ac:dyDescent="0.25">
      <c r="B191" t="s">
        <v>177</v>
      </c>
      <c r="C191" t="s">
        <v>361</v>
      </c>
      <c r="D191" t="s">
        <v>113</v>
      </c>
      <c r="E191" t="s">
        <v>220</v>
      </c>
      <c r="F191" t="s">
        <v>162</v>
      </c>
      <c r="G191" t="s">
        <v>162</v>
      </c>
      <c r="H191" t="s">
        <v>162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465</v>
      </c>
      <c r="S191" s="40">
        <v>456</v>
      </c>
      <c r="T191">
        <v>0</v>
      </c>
      <c r="U191">
        <v>0</v>
      </c>
      <c r="V191">
        <v>0</v>
      </c>
      <c r="W191">
        <v>5</v>
      </c>
    </row>
    <row r="192" spans="2:23" x14ac:dyDescent="0.25">
      <c r="B192" t="s">
        <v>177</v>
      </c>
      <c r="C192" t="s">
        <v>361</v>
      </c>
      <c r="D192" t="s">
        <v>21</v>
      </c>
      <c r="E192" t="s">
        <v>21</v>
      </c>
      <c r="F192" t="s">
        <v>162</v>
      </c>
      <c r="G192" t="s">
        <v>162</v>
      </c>
      <c r="H192" t="s">
        <v>162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465</v>
      </c>
      <c r="S192" s="40">
        <v>456</v>
      </c>
      <c r="T192">
        <v>0</v>
      </c>
      <c r="U192">
        <v>0</v>
      </c>
      <c r="V192">
        <v>1</v>
      </c>
      <c r="W192">
        <v>7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topLeftCell="A46" workbookViewId="0">
      <selection activeCell="A32" sqref="A32"/>
    </sheetView>
  </sheetViews>
  <sheetFormatPr defaultRowHeight="15" x14ac:dyDescent="0.25"/>
  <cols>
    <col min="2" max="2" width="4.140625" style="42" customWidth="1"/>
    <col min="3" max="3" width="20.28515625" bestFit="1" customWidth="1"/>
    <col min="4" max="6" width="9.85546875" customWidth="1"/>
    <col min="7" max="7" width="10.28515625" style="7" bestFit="1" customWidth="1"/>
    <col min="8" max="10" width="9.5703125" customWidth="1"/>
    <col min="11" max="15" width="9.140625" style="7"/>
    <col min="20" max="21" width="9.140625" style="48"/>
  </cols>
  <sheetData>
    <row r="2" spans="2:28" s="47" customFormat="1" ht="35.25" customHeight="1" x14ac:dyDescent="0.25">
      <c r="B2" s="185" t="s">
        <v>178</v>
      </c>
      <c r="C2" s="185"/>
      <c r="D2" s="185"/>
      <c r="E2" s="185"/>
      <c r="F2" s="185"/>
      <c r="G2" s="185"/>
      <c r="H2" s="185"/>
      <c r="I2" s="184" t="s">
        <v>179</v>
      </c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46"/>
      <c r="U2" s="46"/>
      <c r="Y2" s="186" t="s">
        <v>158</v>
      </c>
      <c r="Z2" s="187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160" t="s">
        <v>2</v>
      </c>
      <c r="C5" s="162" t="s">
        <v>141</v>
      </c>
      <c r="D5" s="162" t="s">
        <v>142</v>
      </c>
      <c r="E5" s="162"/>
      <c r="F5" s="162"/>
      <c r="G5" s="162"/>
      <c r="H5" s="162" t="s">
        <v>146</v>
      </c>
      <c r="I5" s="162"/>
      <c r="J5" s="162"/>
      <c r="K5" s="162" t="s">
        <v>127</v>
      </c>
      <c r="L5" s="162"/>
      <c r="M5" s="162"/>
      <c r="N5" s="154" t="s">
        <v>149</v>
      </c>
      <c r="O5" s="154" t="s">
        <v>150</v>
      </c>
      <c r="P5" s="162" t="s">
        <v>151</v>
      </c>
      <c r="Q5" s="162"/>
      <c r="R5" s="162"/>
      <c r="S5" s="162"/>
      <c r="T5" s="154" t="s">
        <v>153</v>
      </c>
      <c r="U5" s="154"/>
      <c r="V5" s="162" t="s">
        <v>154</v>
      </c>
      <c r="W5" s="162"/>
      <c r="X5" s="162" t="s">
        <v>155</v>
      </c>
      <c r="Y5" s="162"/>
      <c r="Z5" s="162"/>
      <c r="AA5" s="162"/>
      <c r="AB5" s="182" t="s">
        <v>157</v>
      </c>
    </row>
    <row r="6" spans="2:28" x14ac:dyDescent="0.25">
      <c r="B6" s="161"/>
      <c r="C6" s="163"/>
      <c r="D6" s="163" t="s">
        <v>143</v>
      </c>
      <c r="E6" s="163"/>
      <c r="F6" s="163"/>
      <c r="G6" s="149" t="s">
        <v>29</v>
      </c>
      <c r="H6" s="163" t="s">
        <v>148</v>
      </c>
      <c r="I6" s="163" t="s">
        <v>147</v>
      </c>
      <c r="J6" s="163" t="s">
        <v>10</v>
      </c>
      <c r="K6" s="149" t="s">
        <v>148</v>
      </c>
      <c r="L6" s="149" t="s">
        <v>147</v>
      </c>
      <c r="M6" s="149" t="s">
        <v>10</v>
      </c>
      <c r="N6" s="149"/>
      <c r="O6" s="149"/>
      <c r="P6" s="163" t="s">
        <v>143</v>
      </c>
      <c r="Q6" s="163"/>
      <c r="R6" s="163" t="s">
        <v>152</v>
      </c>
      <c r="S6" s="163"/>
      <c r="T6" s="149" t="s">
        <v>144</v>
      </c>
      <c r="U6" s="149" t="s">
        <v>145</v>
      </c>
      <c r="V6" s="163" t="s">
        <v>144</v>
      </c>
      <c r="W6" s="163" t="s">
        <v>145</v>
      </c>
      <c r="X6" s="2" t="s">
        <v>147</v>
      </c>
      <c r="Y6" s="2"/>
      <c r="Z6" s="2" t="s">
        <v>148</v>
      </c>
      <c r="AA6" s="2"/>
      <c r="AB6" s="183"/>
    </row>
    <row r="7" spans="2:28" x14ac:dyDescent="0.25">
      <c r="B7" s="161"/>
      <c r="C7" s="163"/>
      <c r="D7" s="2" t="s">
        <v>144</v>
      </c>
      <c r="E7" s="2" t="s">
        <v>145</v>
      </c>
      <c r="F7" s="2" t="s">
        <v>10</v>
      </c>
      <c r="G7" s="149"/>
      <c r="H7" s="163"/>
      <c r="I7" s="163"/>
      <c r="J7" s="163"/>
      <c r="K7" s="149"/>
      <c r="L7" s="149"/>
      <c r="M7" s="149"/>
      <c r="N7" s="149"/>
      <c r="O7" s="149"/>
      <c r="P7" s="2" t="s">
        <v>135</v>
      </c>
      <c r="Q7" s="45" t="s">
        <v>136</v>
      </c>
      <c r="R7" s="2" t="s">
        <v>135</v>
      </c>
      <c r="S7" s="2" t="s">
        <v>136</v>
      </c>
      <c r="T7" s="149"/>
      <c r="U7" s="149"/>
      <c r="V7" s="163"/>
      <c r="W7" s="163"/>
      <c r="X7" s="2" t="s">
        <v>136</v>
      </c>
      <c r="Y7" s="2" t="s">
        <v>156</v>
      </c>
      <c r="Z7" s="2" t="s">
        <v>136</v>
      </c>
      <c r="AA7" s="2" t="s">
        <v>156</v>
      </c>
      <c r="AB7" s="183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311:56</v>
      </c>
      <c r="E8" s="13" t="str">
        <f>TEXT(bc_ttnl_theo_kh_data!G9/(24*60*60),"[h]:mm")</f>
        <v>1779:08</v>
      </c>
      <c r="F8" s="13" t="str">
        <f>TEXT(bc_ttnl_theo_kh_data!H9/(24*60*60),"[h]:mm")</f>
        <v>2091:04</v>
      </c>
      <c r="G8" s="17">
        <f>bc_ttnl_theo_kh_data!I9</f>
        <v>278604</v>
      </c>
      <c r="H8" s="13" t="str">
        <f>TEXT(bc_ttnl_theo_kh_data!J9/(24*60*60),"[h]:mm")</f>
        <v>0:00</v>
      </c>
      <c r="I8" s="13" t="str">
        <f>TEXT(bc_ttnl_theo_kh_data!K9/(24*60*60),"[h]:mm")</f>
        <v>0:00</v>
      </c>
      <c r="J8" s="13" t="str">
        <f>TEXT(bc_ttnl_theo_kh_data!L9/(24*60*60),"[h]:mm")</f>
        <v>0:00</v>
      </c>
      <c r="K8" s="17">
        <f>bc_ttnl_theo_kh_data!M9</f>
        <v>0</v>
      </c>
      <c r="L8" s="17">
        <f>bc_ttnl_theo_kh_data!N9</f>
        <v>0</v>
      </c>
      <c r="M8" s="17">
        <f>bc_ttnl_theo_kh_data!O9</f>
        <v>0</v>
      </c>
      <c r="N8" s="17">
        <f>bc_ttnl_theo_kh_data!P9</f>
        <v>0</v>
      </c>
      <c r="O8" s="17">
        <f>bc_ttnl_theo_kh_data!Q9</f>
        <v>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102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>
        <f>bc_ttnl_theo_kh_data!I10</f>
        <v>123121</v>
      </c>
      <c r="H9" s="15" t="str">
        <f>TEXT(bc_ttnl_theo_kh_data!J10/(24*60*60),"[h]:mm")</f>
        <v>0:00</v>
      </c>
      <c r="I9" s="15" t="str">
        <f>TEXT(bc_ttnl_theo_kh_data!K10/(24*60*60),"[h]:mm")</f>
        <v>0:00</v>
      </c>
      <c r="J9" s="15" t="str">
        <f>TEXT(bc_ttnl_theo_kh_data!L10/(24*60*60),"[h]:mm")</f>
        <v>0:00</v>
      </c>
      <c r="K9" s="18">
        <f>bc_ttnl_theo_kh_data!M10</f>
        <v>0</v>
      </c>
      <c r="L9" s="18">
        <f>bc_ttnl_theo_kh_data!N10</f>
        <v>0</v>
      </c>
      <c r="M9" s="18">
        <f>bc_ttnl_theo_kh_data!O10</f>
        <v>0</v>
      </c>
      <c r="N9" s="18">
        <f>bc_ttnl_theo_kh_data!P10</f>
        <v>0</v>
      </c>
      <c r="O9" s="18">
        <f>bc_ttnl_theo_kh_data!Q10</f>
        <v>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102">
        <v>2</v>
      </c>
      <c r="C10" s="15" t="str">
        <f>bc_ttnl_theo_kh_data!E11</f>
        <v>SU 22M3+4</v>
      </c>
      <c r="D10" s="15" t="str">
        <f>TEXT(bc_ttnl_theo_kh_data!F11/(24*60*60),"[h]:mm")</f>
        <v>0:00</v>
      </c>
      <c r="E10" s="15" t="str">
        <f>TEXT(bc_ttnl_theo_kh_data!G11/(24*60*60),"[h]:mm")</f>
        <v>0:00</v>
      </c>
      <c r="F10" s="15" t="str">
        <f>TEXT(bc_ttnl_theo_kh_data!H11/(24*60*60),"[h]:mm")</f>
        <v>0:00</v>
      </c>
      <c r="G10" s="18">
        <f>bc_ttnl_theo_kh_data!I11</f>
        <v>0</v>
      </c>
      <c r="H10" s="15" t="str">
        <f>TEXT(bc_ttnl_theo_kh_data!J11/(24*60*60),"[h]:mm")</f>
        <v>0:00</v>
      </c>
      <c r="I10" s="15" t="str">
        <f>TEXT(bc_ttnl_theo_kh_data!K11/(24*60*60),"[h]:mm")</f>
        <v>0:00</v>
      </c>
      <c r="J10" s="15" t="str">
        <f>TEXT(bc_ttnl_theo_kh_data!L11/(24*60*60),"[h]:mm")</f>
        <v>0:00</v>
      </c>
      <c r="K10" s="18">
        <f>bc_ttnl_theo_kh_data!M11</f>
        <v>0</v>
      </c>
      <c r="L10" s="18">
        <f>bc_ttnl_theo_kh_data!N11</f>
        <v>0</v>
      </c>
      <c r="M10" s="18">
        <f>bc_ttnl_theo_kh_data!O11</f>
        <v>0</v>
      </c>
      <c r="N10" s="18">
        <f>bc_ttnl_theo_kh_data!P11</f>
        <v>0</v>
      </c>
      <c r="O10" s="18">
        <f>bc_ttnl_theo_kh_data!Q11</f>
        <v>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102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>
        <f>bc_ttnl_theo_kh_data!I12</f>
        <v>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>
        <f>bc_ttnl_theo_kh_data!M12</f>
        <v>0</v>
      </c>
      <c r="L11" s="18">
        <f>bc_ttnl_theo_kh_data!N12</f>
        <v>0</v>
      </c>
      <c r="M11" s="18">
        <f>bc_ttnl_theo_kh_data!O12</f>
        <v>0</v>
      </c>
      <c r="N11" s="18">
        <f>bc_ttnl_theo_kh_data!P12</f>
        <v>0</v>
      </c>
      <c r="O11" s="18">
        <f>bc_ttnl_theo_kh_data!Q12</f>
        <v>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102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>
        <f>bc_ttnl_theo_kh_data!I13</f>
        <v>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>
        <f>bc_ttnl_theo_kh_data!M13</f>
        <v>0</v>
      </c>
      <c r="L12" s="18">
        <f>bc_ttnl_theo_kh_data!N13</f>
        <v>0</v>
      </c>
      <c r="M12" s="18">
        <f>bc_ttnl_theo_kh_data!O13</f>
        <v>0</v>
      </c>
      <c r="N12" s="18">
        <f>bc_ttnl_theo_kh_data!P13</f>
        <v>0</v>
      </c>
      <c r="O12" s="18">
        <f>bc_ttnl_theo_kh_data!Q13</f>
        <v>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102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>
        <f>bc_ttnl_theo_kh_data!I14</f>
        <v>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>
        <f>bc_ttnl_theo_kh_data!M14</f>
        <v>0</v>
      </c>
      <c r="L13" s="18">
        <f>bc_ttnl_theo_kh_data!N14</f>
        <v>0</v>
      </c>
      <c r="M13" s="18">
        <f>bc_ttnl_theo_kh_data!O14</f>
        <v>0</v>
      </c>
      <c r="N13" s="18">
        <f>bc_ttnl_theo_kh_data!P14</f>
        <v>0</v>
      </c>
      <c r="O13" s="18">
        <f>bc_ttnl_theo_kh_data!Q14</f>
        <v>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102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>
        <f>bc_ttnl_theo_kh_data!I15</f>
        <v>155483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>
        <f>bc_ttnl_theo_kh_data!M15</f>
        <v>0</v>
      </c>
      <c r="L14" s="18">
        <f>bc_ttnl_theo_kh_data!N15</f>
        <v>0</v>
      </c>
      <c r="M14" s="18">
        <f>bc_ttnl_theo_kh_data!O15</f>
        <v>0</v>
      </c>
      <c r="N14" s="18">
        <f>bc_ttnl_theo_kh_data!P15</f>
        <v>0</v>
      </c>
      <c r="O14" s="18">
        <f>bc_ttnl_theo_kh_data!Q15</f>
        <v>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311:56</v>
      </c>
      <c r="E15" s="13" t="str">
        <f>TEXT(bc_ttnl_theo_kh_data!G16/(24*60*60),"[h]:mm")</f>
        <v>1779:08</v>
      </c>
      <c r="F15" s="13" t="str">
        <f>TEXT(bc_ttnl_theo_kh_data!H16/(24*60*60),"[h]:mm")</f>
        <v>2091:04</v>
      </c>
      <c r="G15" s="17">
        <f>bc_ttnl_theo_kh_data!I16</f>
        <v>278604</v>
      </c>
      <c r="H15" s="13" t="str">
        <f>TEXT(bc_ttnl_theo_kh_data!J16/(24*60*60),"[h]:mm")</f>
        <v>0:00</v>
      </c>
      <c r="I15" s="13" t="str">
        <f>TEXT(bc_ttnl_theo_kh_data!K16/(24*60*60),"[h]:mm")</f>
        <v>0:00</v>
      </c>
      <c r="J15" s="13" t="str">
        <f>TEXT(bc_ttnl_theo_kh_data!L16/(24*60*60),"[h]:mm")</f>
        <v>0:00</v>
      </c>
      <c r="K15" s="17">
        <f>bc_ttnl_theo_kh_data!M16</f>
        <v>0</v>
      </c>
      <c r="L15" s="17">
        <f>bc_ttnl_theo_kh_data!N16</f>
        <v>0</v>
      </c>
      <c r="M15" s="17">
        <f>bc_ttnl_theo_kh_data!O16</f>
        <v>0</v>
      </c>
      <c r="N15" s="17">
        <f>bc_ttnl_theo_kh_data!P16</f>
        <v>0</v>
      </c>
      <c r="O15" s="17">
        <f>bc_ttnl_theo_kh_data!Q16</f>
        <v>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102">
        <v>1</v>
      </c>
      <c r="C16" s="15" t="str">
        <f>bc_ttnl_theo_kh_data!E17</f>
        <v>Tác chiến, A2..</v>
      </c>
      <c r="D16" s="15" t="str">
        <f>TEXT(bc_ttnl_theo_kh_data!F17/(24*60*60),"[h]:mm")</f>
        <v>0:00</v>
      </c>
      <c r="E16" s="15" t="str">
        <f>TEXT(bc_ttnl_theo_kh_data!G17/(24*60*60),"[h]:mm")</f>
        <v>0:00</v>
      </c>
      <c r="F16" s="15" t="str">
        <f>TEXT(bc_ttnl_theo_kh_data!H17/(24*60*60),"[h]:mm")</f>
        <v>0:00</v>
      </c>
      <c r="G16" s="18">
        <f>bc_ttnl_theo_kh_data!I17</f>
        <v>0</v>
      </c>
      <c r="H16" s="15" t="str">
        <f>TEXT(bc_ttnl_theo_kh_data!J17/(24*60*60),"[h]:mm")</f>
        <v>0:00</v>
      </c>
      <c r="I16" s="15" t="str">
        <f>TEXT(bc_ttnl_theo_kh_data!K17/(24*60*60),"[h]:mm")</f>
        <v>0:00</v>
      </c>
      <c r="J16" s="15" t="str">
        <f>TEXT(bc_ttnl_theo_kh_data!L17/(24*60*60),"[h]:mm")</f>
        <v>0:00</v>
      </c>
      <c r="K16" s="18">
        <f>bc_ttnl_theo_kh_data!M17</f>
        <v>0</v>
      </c>
      <c r="L16" s="18">
        <f>bc_ttnl_theo_kh_data!N17</f>
        <v>0</v>
      </c>
      <c r="M16" s="18">
        <f>bc_ttnl_theo_kh_data!O17</f>
        <v>0</v>
      </c>
      <c r="N16" s="18">
        <f>bc_ttnl_theo_kh_data!P17</f>
        <v>0</v>
      </c>
      <c r="O16" s="18">
        <f>bc_ttnl_theo_kh_data!Q17</f>
        <v>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>
        <f>bc_ttnl_theo_kh_data!I18</f>
        <v>0</v>
      </c>
      <c r="H17" s="15" t="str">
        <f>TEXT(bc_ttnl_theo_kh_data!J18/(24*60*60),"[h]:mm")</f>
        <v>0:00</v>
      </c>
      <c r="I17" s="15" t="str">
        <f>TEXT(bc_ttnl_theo_kh_data!K18/(24*60*60),"[h]:mm")</f>
        <v>0:00</v>
      </c>
      <c r="J17" s="15" t="str">
        <f>TEXT(bc_ttnl_theo_kh_data!L18/(24*60*60),"[h]:mm")</f>
        <v>0:00</v>
      </c>
      <c r="K17" s="18">
        <f>bc_ttnl_theo_kh_data!M18</f>
        <v>0</v>
      </c>
      <c r="L17" s="18">
        <f>bc_ttnl_theo_kh_data!N18</f>
        <v>0</v>
      </c>
      <c r="M17" s="18">
        <f>bc_ttnl_theo_kh_data!O18</f>
        <v>0</v>
      </c>
      <c r="N17" s="18">
        <f>bc_ttnl_theo_kh_data!P18</f>
        <v>0</v>
      </c>
      <c r="O17" s="18">
        <f>bc_ttnl_theo_kh_data!Q18</f>
        <v>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>
        <f>bc_ttnl_theo_kh_data!I19</f>
        <v>0</v>
      </c>
      <c r="H18" s="15" t="str">
        <f>TEXT(bc_ttnl_theo_kh_data!J19/(24*60*60),"[h]:mm")</f>
        <v>0:00</v>
      </c>
      <c r="I18" s="15" t="str">
        <f>TEXT(bc_ttnl_theo_kh_data!K19/(24*60*60),"[h]:mm")</f>
        <v>0:00</v>
      </c>
      <c r="J18" s="15" t="str">
        <f>TEXT(bc_ttnl_theo_kh_data!L19/(24*60*60),"[h]:mm")</f>
        <v>0:00</v>
      </c>
      <c r="K18" s="18">
        <f>bc_ttnl_theo_kh_data!M19</f>
        <v>0</v>
      </c>
      <c r="L18" s="18">
        <f>bc_ttnl_theo_kh_data!N19</f>
        <v>0</v>
      </c>
      <c r="M18" s="18">
        <f>bc_ttnl_theo_kh_data!O19</f>
        <v>0</v>
      </c>
      <c r="N18" s="18">
        <f>bc_ttnl_theo_kh_data!P19</f>
        <v>0</v>
      </c>
      <c r="O18" s="18">
        <f>bc_ttnl_theo_kh_data!Q19</f>
        <v>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0:00</v>
      </c>
      <c r="E19" s="15" t="str">
        <f>TEXT(bc_ttnl_theo_kh_data!G20/(24*60*60),"[h]:mm")</f>
        <v>0:00</v>
      </c>
      <c r="F19" s="15" t="str">
        <f>TEXT(bc_ttnl_theo_kh_data!H20/(24*60*60),"[h]:mm")</f>
        <v>0:00</v>
      </c>
      <c r="G19" s="18">
        <f>bc_ttnl_theo_kh_data!I20</f>
        <v>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>
        <f>bc_ttnl_theo_kh_data!M20</f>
        <v>0</v>
      </c>
      <c r="L19" s="18">
        <f>bc_ttnl_theo_kh_data!N20</f>
        <v>0</v>
      </c>
      <c r="M19" s="18">
        <f>bc_ttnl_theo_kh_data!O20</f>
        <v>0</v>
      </c>
      <c r="N19" s="18">
        <f>bc_ttnl_theo_kh_data!P20</f>
        <v>0</v>
      </c>
      <c r="O19" s="18">
        <f>bc_ttnl_theo_kh_data!Q20</f>
        <v>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>
        <f>bc_ttnl_theo_kh_data!I21</f>
        <v>278604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>
        <f>bc_ttnl_theo_kh_data!M21</f>
        <v>0</v>
      </c>
      <c r="L20" s="18">
        <f>bc_ttnl_theo_kh_data!N21</f>
        <v>0</v>
      </c>
      <c r="M20" s="18">
        <f>bc_ttnl_theo_kh_data!O21</f>
        <v>0</v>
      </c>
      <c r="N20" s="18">
        <f>bc_ttnl_theo_kh_data!P21</f>
        <v>0</v>
      </c>
      <c r="O20" s="18">
        <f>bc_ttnl_theo_kh_data!Q21</f>
        <v>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102" t="s">
        <v>137</v>
      </c>
      <c r="C21" s="15" t="str">
        <f>bc_ttnl_theo_kh_data!E22</f>
        <v>HL bay</v>
      </c>
      <c r="D21" s="15" t="str">
        <f>TEXT(bc_ttnl_theo_kh_data!F22/(24*60*60),"[h]:mm")</f>
        <v>0:00</v>
      </c>
      <c r="E21" s="15" t="str">
        <f>TEXT(bc_ttnl_theo_kh_data!G22/(24*60*60),"[h]:mm")</f>
        <v>0:00</v>
      </c>
      <c r="F21" s="15" t="str">
        <f>TEXT(bc_ttnl_theo_kh_data!H22/(24*60*60),"[h]:mm")</f>
        <v>0:00</v>
      </c>
      <c r="G21" s="18">
        <f>bc_ttnl_theo_kh_data!I22</f>
        <v>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>
        <f>bc_ttnl_theo_kh_data!M22</f>
        <v>0</v>
      </c>
      <c r="L21" s="18">
        <f>bc_ttnl_theo_kh_data!N22</f>
        <v>0</v>
      </c>
      <c r="M21" s="18">
        <f>bc_ttnl_theo_kh_data!O22</f>
        <v>0</v>
      </c>
      <c r="N21" s="18">
        <f>bc_ttnl_theo_kh_data!P22</f>
        <v>0</v>
      </c>
      <c r="O21" s="18">
        <f>bc_ttnl_theo_kh_data!Q22</f>
        <v>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102" t="s">
        <v>137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>
        <f>bc_ttnl_theo_kh_data!I23</f>
        <v>123121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>
        <f>bc_ttnl_theo_kh_data!M23</f>
        <v>0</v>
      </c>
      <c r="L22" s="18">
        <f>bc_ttnl_theo_kh_data!N23</f>
        <v>0</v>
      </c>
      <c r="M22" s="18">
        <f>bc_ttnl_theo_kh_data!O23</f>
        <v>0</v>
      </c>
      <c r="N22" s="18">
        <f>bc_ttnl_theo_kh_data!P23</f>
        <v>0</v>
      </c>
      <c r="O22" s="18">
        <f>bc_ttnl_theo_kh_data!Q23</f>
        <v>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102" t="s">
        <v>137</v>
      </c>
      <c r="C23" s="15" t="str">
        <f>bc_ttnl_theo_kh_data!E24</f>
        <v>HL NV PO 6</v>
      </c>
      <c r="D23" s="15" t="str">
        <f>TEXT(bc_ttnl_theo_kh_data!F24/(24*60*60),"[h]:mm")</f>
        <v>188:44</v>
      </c>
      <c r="E23" s="15" t="str">
        <f>TEXT(bc_ttnl_theo_kh_data!G24/(24*60*60),"[h]:mm")</f>
        <v>1654:12</v>
      </c>
      <c r="F23" s="15" t="str">
        <f>TEXT(bc_ttnl_theo_kh_data!H24/(24*60*60),"[h]:mm")</f>
        <v>1842:56</v>
      </c>
      <c r="G23" s="18">
        <f>bc_ttnl_theo_kh_data!I24</f>
        <v>155483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>
        <f>bc_ttnl_theo_kh_data!M24</f>
        <v>0</v>
      </c>
      <c r="L23" s="18">
        <f>bc_ttnl_theo_kh_data!N24</f>
        <v>0</v>
      </c>
      <c r="M23" s="18">
        <f>bc_ttnl_theo_kh_data!O24</f>
        <v>0</v>
      </c>
      <c r="N23" s="18">
        <f>bc_ttnl_theo_kh_data!P24</f>
        <v>0</v>
      </c>
      <c r="O23" s="18">
        <f>bc_ttnl_theo_kh_data!Q24</f>
        <v>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102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>
        <f>bc_ttnl_theo_kh_data!I25</f>
        <v>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>
        <f>bc_ttnl_theo_kh_data!M25</f>
        <v>0</v>
      </c>
      <c r="L24" s="18">
        <f>bc_ttnl_theo_kh_data!N25</f>
        <v>0</v>
      </c>
      <c r="M24" s="18">
        <f>bc_ttnl_theo_kh_data!O25</f>
        <v>0</v>
      </c>
      <c r="N24" s="18">
        <f>bc_ttnl_theo_kh_data!P25</f>
        <v>0</v>
      </c>
      <c r="O24" s="18">
        <f>bc_ttnl_theo_kh_data!Q25</f>
        <v>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102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>
        <f>bc_ttnl_theo_kh_data!I26</f>
        <v>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>
        <f>bc_ttnl_theo_kh_data!M26</f>
        <v>0</v>
      </c>
      <c r="L25" s="18">
        <f>bc_ttnl_theo_kh_data!N26</f>
        <v>0</v>
      </c>
      <c r="M25" s="18">
        <f>bc_ttnl_theo_kh_data!O26</f>
        <v>0</v>
      </c>
      <c r="N25" s="18">
        <f>bc_ttnl_theo_kh_data!P26</f>
        <v>0</v>
      </c>
      <c r="O25" s="18">
        <f>bc_ttnl_theo_kh_data!Q26</f>
        <v>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102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>
        <f>bc_ttnl_theo_kh_data!I27</f>
        <v>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>
        <f>bc_ttnl_theo_kh_data!M27</f>
        <v>0</v>
      </c>
      <c r="L26" s="18">
        <f>bc_ttnl_theo_kh_data!N27</f>
        <v>0</v>
      </c>
      <c r="M26" s="18">
        <f>bc_ttnl_theo_kh_data!O27</f>
        <v>0</v>
      </c>
      <c r="N26" s="18">
        <f>bc_ttnl_theo_kh_data!P27</f>
        <v>0</v>
      </c>
      <c r="O26" s="18">
        <f>bc_ttnl_theo_kh_data!Q27</f>
        <v>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>
        <f>bc_ttnl_theo_kh_data!I28</f>
        <v>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>
        <f>bc_ttnl_theo_kh_data!M28</f>
        <v>0</v>
      </c>
      <c r="L27" s="18">
        <f>bc_ttnl_theo_kh_data!N28</f>
        <v>0</v>
      </c>
      <c r="M27" s="18">
        <f>bc_ttnl_theo_kh_data!O28</f>
        <v>0</v>
      </c>
      <c r="N27" s="18">
        <f>bc_ttnl_theo_kh_data!P28</f>
        <v>0</v>
      </c>
      <c r="O27" s="18">
        <f>bc_ttnl_theo_kh_data!Q28</f>
        <v>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>
        <f>bc_ttnl_theo_kh_data!I29</f>
        <v>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>
        <f>bc_ttnl_theo_kh_data!M29</f>
        <v>0</v>
      </c>
      <c r="L28" s="18">
        <f>bc_ttnl_theo_kh_data!N29</f>
        <v>0</v>
      </c>
      <c r="M28" s="18">
        <f>bc_ttnl_theo_kh_data!O29</f>
        <v>0</v>
      </c>
      <c r="N28" s="18">
        <f>bc_ttnl_theo_kh_data!P29</f>
        <v>0</v>
      </c>
      <c r="O28" s="18">
        <f>bc_ttnl_theo_kh_data!Q29</f>
        <v>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>
        <f>bc_ttnl_theo_kh_data!I30</f>
        <v>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>
        <f>bc_ttnl_theo_kh_data!M30</f>
        <v>0</v>
      </c>
      <c r="L29" s="18">
        <f>bc_ttnl_theo_kh_data!N30</f>
        <v>0</v>
      </c>
      <c r="M29" s="18">
        <f>bc_ttnl_theo_kh_data!O30</f>
        <v>0</v>
      </c>
      <c r="N29" s="18">
        <f>bc_ttnl_theo_kh_data!P30</f>
        <v>0</v>
      </c>
      <c r="O29" s="18">
        <f>bc_ttnl_theo_kh_data!Q30</f>
        <v>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>
        <f>bc_ttnl_theo_kh_data!I31</f>
        <v>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>
        <f>bc_ttnl_theo_kh_data!M31</f>
        <v>0</v>
      </c>
      <c r="L30" s="18">
        <f>bc_ttnl_theo_kh_data!N31</f>
        <v>0</v>
      </c>
      <c r="M30" s="18">
        <f>bc_ttnl_theo_kh_data!O31</f>
        <v>0</v>
      </c>
      <c r="N30" s="18">
        <f>bc_ttnl_theo_kh_data!P31</f>
        <v>0</v>
      </c>
      <c r="O30" s="18">
        <f>bc_ttnl_theo_kh_data!Q31</f>
        <v>0</v>
      </c>
      <c r="P30" s="18"/>
      <c r="Q30" s="15"/>
      <c r="R30" s="15"/>
      <c r="S30" s="15"/>
      <c r="T30" s="18">
        <f>bc_ttnl_theo_kh_data!R31</f>
        <v>0</v>
      </c>
      <c r="U30" s="18">
        <f>bc_ttnl_theo_kh_data!S31</f>
        <v>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479</v>
      </c>
      <c r="D31" s="13" t="str">
        <f>TEXT(bc_ttnl_theo_kh_data!F32/(24*60*60),"[h]:mm")</f>
        <v>311:56</v>
      </c>
      <c r="E31" s="13" t="str">
        <f>TEXT(bc_ttnl_theo_kh_data!G32/(24*60*60),"[h]:mm")</f>
        <v>1779:08</v>
      </c>
      <c r="F31" s="13" t="str">
        <f>TEXT(bc_ttnl_theo_kh_data!H32/(24*60*60),"[h]:mm")</f>
        <v>2091:04</v>
      </c>
      <c r="G31" s="17">
        <f>bc_ttnl_theo_kh_data!I32</f>
        <v>278604</v>
      </c>
      <c r="H31" s="13" t="str">
        <f>TEXT(bc_ttnl_theo_kh_data!J32/(24*60*60),"[h]:mm")</f>
        <v>0:00</v>
      </c>
      <c r="I31" s="13" t="str">
        <f>TEXT(bc_ttnl_theo_kh_data!K32/(24*60*60),"[h]:mm")</f>
        <v>0:00</v>
      </c>
      <c r="J31" s="13" t="str">
        <f>TEXT(bc_ttnl_theo_kh_data!L32/(24*60*60),"[h]:mm")</f>
        <v>0:00</v>
      </c>
      <c r="K31" s="17">
        <f>bc_ttnl_theo_kh_data!M32</f>
        <v>0</v>
      </c>
      <c r="L31" s="17">
        <f>bc_ttnl_theo_kh_data!N32</f>
        <v>0</v>
      </c>
      <c r="M31" s="17">
        <f>bc_ttnl_theo_kh_data!O32</f>
        <v>0</v>
      </c>
      <c r="N31" s="17">
        <f>bc_ttnl_theo_kh_data!P32</f>
        <v>0</v>
      </c>
      <c r="O31" s="17">
        <f>bc_ttnl_theo_kh_data!Q32</f>
        <v>0</v>
      </c>
      <c r="P31" s="17"/>
      <c r="Q31" s="13"/>
      <c r="R31" s="13"/>
      <c r="S31" s="13"/>
      <c r="T31" s="17">
        <f>bc_ttnl_theo_kh_data!R32</f>
        <v>5527</v>
      </c>
      <c r="U31" s="17">
        <f>bc_ttnl_theo_kh_data!S32</f>
        <v>3060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>
        <f>bc_ttnl_theo_kh_data!I33</f>
        <v>0</v>
      </c>
      <c r="H32" s="13" t="str">
        <f>TEXT(bc_ttnl_theo_kh_data!J33/(24*60*60),"[h]:mm")</f>
        <v>0:00</v>
      </c>
      <c r="I32" s="13" t="str">
        <f>TEXT(bc_ttnl_theo_kh_data!K33/(24*60*60),"[h]:mm")</f>
        <v>0:00</v>
      </c>
      <c r="J32" s="13" t="str">
        <f>TEXT(bc_ttnl_theo_kh_data!L33/(24*60*60),"[h]:mm")</f>
        <v>0:00</v>
      </c>
      <c r="K32" s="17">
        <f>bc_ttnl_theo_kh_data!M33</f>
        <v>0</v>
      </c>
      <c r="L32" s="17">
        <f>bc_ttnl_theo_kh_data!N33</f>
        <v>0</v>
      </c>
      <c r="M32" s="17">
        <f>bc_ttnl_theo_kh_data!O33</f>
        <v>0</v>
      </c>
      <c r="N32" s="17">
        <f>bc_ttnl_theo_kh_data!P33</f>
        <v>0</v>
      </c>
      <c r="O32" s="17">
        <f>bc_ttnl_theo_kh_data!Q33</f>
        <v>0</v>
      </c>
      <c r="P32" s="17"/>
      <c r="Q32" s="13"/>
      <c r="R32" s="13"/>
      <c r="S32" s="13"/>
      <c r="T32" s="17">
        <f>bc_ttnl_theo_kh_data!R33</f>
        <v>5527</v>
      </c>
      <c r="U32" s="17">
        <f>bc_ttnl_theo_kh_data!S33</f>
        <v>3060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>
        <f>bc_ttnl_theo_kh_data!I34</f>
        <v>0</v>
      </c>
      <c r="H33" s="15" t="str">
        <f>TEXT(bc_ttnl_theo_kh_data!J34/(24*60*60),"[h]:mm")</f>
        <v>0:00</v>
      </c>
      <c r="I33" s="15" t="str">
        <f>TEXT(bc_ttnl_theo_kh_data!K34/(24*60*60),"[h]:mm")</f>
        <v>0:00</v>
      </c>
      <c r="J33" s="15" t="str">
        <f>TEXT(bc_ttnl_theo_kh_data!L34/(24*60*60),"[h]:mm")</f>
        <v>0:00</v>
      </c>
      <c r="K33" s="18">
        <f>bc_ttnl_theo_kh_data!M34</f>
        <v>0</v>
      </c>
      <c r="L33" s="18">
        <f>bc_ttnl_theo_kh_data!N34</f>
        <v>0</v>
      </c>
      <c r="M33" s="18">
        <f>bc_ttnl_theo_kh_data!O34</f>
        <v>0</v>
      </c>
      <c r="N33" s="18">
        <f>bc_ttnl_theo_kh_data!P34</f>
        <v>0</v>
      </c>
      <c r="O33" s="18">
        <f>bc_ttnl_theo_kh_data!Q34</f>
        <v>0</v>
      </c>
      <c r="P33" s="18"/>
      <c r="Q33" s="15"/>
      <c r="R33" s="15"/>
      <c r="S33" s="15"/>
      <c r="T33" s="18">
        <f>bc_ttnl_theo_kh_data!R34</f>
        <v>5527</v>
      </c>
      <c r="U33" s="18">
        <f>bc_ttnl_theo_kh_data!S34</f>
        <v>3060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>
        <f>bc_ttnl_theo_kh_data!I35</f>
        <v>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>
        <f>bc_ttnl_theo_kh_data!M35</f>
        <v>0</v>
      </c>
      <c r="L34" s="18">
        <f>bc_ttnl_theo_kh_data!N35</f>
        <v>0</v>
      </c>
      <c r="M34" s="18">
        <f>bc_ttnl_theo_kh_data!O35</f>
        <v>0</v>
      </c>
      <c r="N34" s="18">
        <f>bc_ttnl_theo_kh_data!P35</f>
        <v>0</v>
      </c>
      <c r="O34" s="18">
        <f>bc_ttnl_theo_kh_data!Q35</f>
        <v>0</v>
      </c>
      <c r="P34" s="18"/>
      <c r="Q34" s="15"/>
      <c r="R34" s="15"/>
      <c r="S34" s="15"/>
      <c r="T34" s="18">
        <f>bc_ttnl_theo_kh_data!R35</f>
        <v>5527</v>
      </c>
      <c r="U34" s="18">
        <f>bc_ttnl_theo_kh_data!S35</f>
        <v>3060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>
        <f>bc_ttnl_theo_kh_data!I36</f>
        <v>0</v>
      </c>
      <c r="H35" s="15" t="str">
        <f>TEXT(bc_ttnl_theo_kh_data!J36/(24*60*60),"[h]:mm")</f>
        <v>0:00</v>
      </c>
      <c r="I35" s="15" t="str">
        <f>TEXT(bc_ttnl_theo_kh_data!K36/(24*60*60),"[h]:mm")</f>
        <v>0:00</v>
      </c>
      <c r="J35" s="15" t="str">
        <f>TEXT(bc_ttnl_theo_kh_data!L36/(24*60*60),"[h]:mm")</f>
        <v>0:00</v>
      </c>
      <c r="K35" s="18">
        <f>bc_ttnl_theo_kh_data!M36</f>
        <v>0</v>
      </c>
      <c r="L35" s="18">
        <f>bc_ttnl_theo_kh_data!N36</f>
        <v>0</v>
      </c>
      <c r="M35" s="18">
        <f>bc_ttnl_theo_kh_data!O36</f>
        <v>0</v>
      </c>
      <c r="N35" s="18">
        <f>bc_ttnl_theo_kh_data!P36</f>
        <v>0</v>
      </c>
      <c r="O35" s="18">
        <f>bc_ttnl_theo_kh_data!Q36</f>
        <v>0</v>
      </c>
      <c r="P35" s="18"/>
      <c r="Q35" s="15"/>
      <c r="R35" s="15"/>
      <c r="S35" s="15"/>
      <c r="T35" s="18">
        <f>bc_ttnl_theo_kh_data!R36</f>
        <v>5527</v>
      </c>
      <c r="U35" s="18">
        <f>bc_ttnl_theo_kh_data!S36</f>
        <v>3060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>
        <f>bc_ttnl_theo_kh_data!I37</f>
        <v>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>
        <f>bc_ttnl_theo_kh_data!M37</f>
        <v>0</v>
      </c>
      <c r="L36" s="18">
        <f>bc_ttnl_theo_kh_data!N37</f>
        <v>0</v>
      </c>
      <c r="M36" s="18">
        <f>bc_ttnl_theo_kh_data!O37</f>
        <v>0</v>
      </c>
      <c r="N36" s="18">
        <f>bc_ttnl_theo_kh_data!P37</f>
        <v>0</v>
      </c>
      <c r="O36" s="18">
        <f>bc_ttnl_theo_kh_data!Q37</f>
        <v>0</v>
      </c>
      <c r="P36" s="18"/>
      <c r="Q36" s="15"/>
      <c r="R36" s="15"/>
      <c r="S36" s="15"/>
      <c r="T36" s="18">
        <f>bc_ttnl_theo_kh_data!R37</f>
        <v>5527</v>
      </c>
      <c r="U36" s="18">
        <f>bc_ttnl_theo_kh_data!S37</f>
        <v>3060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>
        <f>bc_ttnl_theo_kh_data!I38</f>
        <v>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>
        <f>bc_ttnl_theo_kh_data!M38</f>
        <v>0</v>
      </c>
      <c r="L37" s="18">
        <f>bc_ttnl_theo_kh_data!N38</f>
        <v>0</v>
      </c>
      <c r="M37" s="18">
        <f>bc_ttnl_theo_kh_data!O38</f>
        <v>0</v>
      </c>
      <c r="N37" s="18">
        <f>bc_ttnl_theo_kh_data!P38</f>
        <v>0</v>
      </c>
      <c r="O37" s="18">
        <f>bc_ttnl_theo_kh_data!Q38</f>
        <v>0</v>
      </c>
      <c r="P37" s="18"/>
      <c r="Q37" s="15"/>
      <c r="R37" s="15"/>
      <c r="S37" s="15"/>
      <c r="T37" s="18">
        <f>bc_ttnl_theo_kh_data!R38</f>
        <v>5527</v>
      </c>
      <c r="U37" s="18">
        <f>bc_ttnl_theo_kh_data!S38</f>
        <v>3060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>
        <f>bc_ttnl_theo_kh_data!I39</f>
        <v>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>
        <f>bc_ttnl_theo_kh_data!M39</f>
        <v>0</v>
      </c>
      <c r="L38" s="18">
        <f>bc_ttnl_theo_kh_data!N39</f>
        <v>0</v>
      </c>
      <c r="M38" s="18">
        <f>bc_ttnl_theo_kh_data!O39</f>
        <v>0</v>
      </c>
      <c r="N38" s="18">
        <f>bc_ttnl_theo_kh_data!P39</f>
        <v>0</v>
      </c>
      <c r="O38" s="18">
        <f>bc_ttnl_theo_kh_data!Q39</f>
        <v>0</v>
      </c>
      <c r="P38" s="18"/>
      <c r="Q38" s="15"/>
      <c r="R38" s="15"/>
      <c r="S38" s="15"/>
      <c r="T38" s="18">
        <f>bc_ttnl_theo_kh_data!R39</f>
        <v>5527</v>
      </c>
      <c r="U38" s="18">
        <f>bc_ttnl_theo_kh_data!S39</f>
        <v>3060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>
        <f>bc_ttnl_theo_kh_data!I40</f>
        <v>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>
        <f>bc_ttnl_theo_kh_data!M40</f>
        <v>0</v>
      </c>
      <c r="L39" s="18">
        <f>bc_ttnl_theo_kh_data!N40</f>
        <v>0</v>
      </c>
      <c r="M39" s="18">
        <f>bc_ttnl_theo_kh_data!O40</f>
        <v>0</v>
      </c>
      <c r="N39" s="18">
        <f>bc_ttnl_theo_kh_data!P40</f>
        <v>0</v>
      </c>
      <c r="O39" s="18">
        <f>bc_ttnl_theo_kh_data!Q40</f>
        <v>0</v>
      </c>
      <c r="P39" s="18"/>
      <c r="Q39" s="15"/>
      <c r="R39" s="15"/>
      <c r="S39" s="15"/>
      <c r="T39" s="18">
        <f>bc_ttnl_theo_kh_data!R40</f>
        <v>5527</v>
      </c>
      <c r="U39" s="18">
        <f>bc_ttnl_theo_kh_data!S40</f>
        <v>3060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>
        <f>bc_ttnl_theo_kh_data!I41</f>
        <v>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>
        <f>bc_ttnl_theo_kh_data!M41</f>
        <v>0</v>
      </c>
      <c r="L40" s="18">
        <f>bc_ttnl_theo_kh_data!N41</f>
        <v>0</v>
      </c>
      <c r="M40" s="18">
        <f>bc_ttnl_theo_kh_data!O41</f>
        <v>0</v>
      </c>
      <c r="N40" s="18">
        <f>bc_ttnl_theo_kh_data!P41</f>
        <v>0</v>
      </c>
      <c r="O40" s="18">
        <f>bc_ttnl_theo_kh_data!Q41</f>
        <v>0</v>
      </c>
      <c r="P40" s="18"/>
      <c r="Q40" s="15"/>
      <c r="R40" s="15"/>
      <c r="S40" s="15"/>
      <c r="T40" s="18">
        <f>bc_ttnl_theo_kh_data!R41</f>
        <v>5527</v>
      </c>
      <c r="U40" s="18">
        <f>bc_ttnl_theo_kh_data!S41</f>
        <v>3060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>
        <f>bc_ttnl_theo_kh_data!I42</f>
        <v>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>
        <f>bc_ttnl_theo_kh_data!M42</f>
        <v>0</v>
      </c>
      <c r="L41" s="18">
        <f>bc_ttnl_theo_kh_data!N42</f>
        <v>0</v>
      </c>
      <c r="M41" s="18">
        <f>bc_ttnl_theo_kh_data!O42</f>
        <v>0</v>
      </c>
      <c r="N41" s="18">
        <f>bc_ttnl_theo_kh_data!P42</f>
        <v>0</v>
      </c>
      <c r="O41" s="18">
        <f>bc_ttnl_theo_kh_data!Q42</f>
        <v>0</v>
      </c>
      <c r="P41" s="18"/>
      <c r="Q41" s="15"/>
      <c r="R41" s="15"/>
      <c r="S41" s="15"/>
      <c r="T41" s="18">
        <f>bc_ttnl_theo_kh_data!R42</f>
        <v>5527</v>
      </c>
      <c r="U41" s="18">
        <f>bc_ttnl_theo_kh_data!S42</f>
        <v>3060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>
        <f>bc_ttnl_theo_kh_data!I43</f>
        <v>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>
        <f>bc_ttnl_theo_kh_data!M43</f>
        <v>0</v>
      </c>
      <c r="L42" s="18">
        <f>bc_ttnl_theo_kh_data!N43</f>
        <v>0</v>
      </c>
      <c r="M42" s="18">
        <f>bc_ttnl_theo_kh_data!O43</f>
        <v>0</v>
      </c>
      <c r="N42" s="18">
        <f>bc_ttnl_theo_kh_data!P43</f>
        <v>0</v>
      </c>
      <c r="O42" s="18">
        <f>bc_ttnl_theo_kh_data!Q43</f>
        <v>0</v>
      </c>
      <c r="P42" s="18"/>
      <c r="Q42" s="15"/>
      <c r="R42" s="15"/>
      <c r="S42" s="15"/>
      <c r="T42" s="18">
        <f>bc_ttnl_theo_kh_data!R43</f>
        <v>5527</v>
      </c>
      <c r="U42" s="18">
        <f>bc_ttnl_theo_kh_data!S43</f>
        <v>3060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>
        <f>bc_ttnl_theo_kh_data!I44</f>
        <v>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>
        <f>bc_ttnl_theo_kh_data!M44</f>
        <v>0</v>
      </c>
      <c r="L43" s="18">
        <f>bc_ttnl_theo_kh_data!N44</f>
        <v>0</v>
      </c>
      <c r="M43" s="18">
        <f>bc_ttnl_theo_kh_data!O44</f>
        <v>0</v>
      </c>
      <c r="N43" s="18">
        <f>bc_ttnl_theo_kh_data!P44</f>
        <v>0</v>
      </c>
      <c r="O43" s="18">
        <f>bc_ttnl_theo_kh_data!Q44</f>
        <v>0</v>
      </c>
      <c r="P43" s="18"/>
      <c r="Q43" s="15"/>
      <c r="R43" s="15"/>
      <c r="S43" s="15"/>
      <c r="T43" s="18">
        <f>bc_ttnl_theo_kh_data!R44</f>
        <v>5527</v>
      </c>
      <c r="U43" s="18">
        <f>bc_ttnl_theo_kh_data!S44</f>
        <v>3060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>
        <f>bc_ttnl_theo_kh_data!I45</f>
        <v>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>
        <f>bc_ttnl_theo_kh_data!M45</f>
        <v>0</v>
      </c>
      <c r="L44" s="18">
        <f>bc_ttnl_theo_kh_data!N45</f>
        <v>0</v>
      </c>
      <c r="M44" s="18">
        <f>bc_ttnl_theo_kh_data!O45</f>
        <v>0</v>
      </c>
      <c r="N44" s="18">
        <f>bc_ttnl_theo_kh_data!P45</f>
        <v>0</v>
      </c>
      <c r="O44" s="18">
        <f>bc_ttnl_theo_kh_data!Q45</f>
        <v>0</v>
      </c>
      <c r="P44" s="18"/>
      <c r="Q44" s="15"/>
      <c r="R44" s="15"/>
      <c r="S44" s="15"/>
      <c r="T44" s="18">
        <f>bc_ttnl_theo_kh_data!R45</f>
        <v>5527</v>
      </c>
      <c r="U44" s="18">
        <f>bc_ttnl_theo_kh_data!S45</f>
        <v>3060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>
        <f>bc_ttnl_theo_kh_data!I46</f>
        <v>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>
        <f>bc_ttnl_theo_kh_data!M46</f>
        <v>0</v>
      </c>
      <c r="L45" s="18">
        <f>bc_ttnl_theo_kh_data!N46</f>
        <v>0</v>
      </c>
      <c r="M45" s="18">
        <f>bc_ttnl_theo_kh_data!O46</f>
        <v>0</v>
      </c>
      <c r="N45" s="18">
        <f>bc_ttnl_theo_kh_data!P46</f>
        <v>0</v>
      </c>
      <c r="O45" s="18">
        <f>bc_ttnl_theo_kh_data!Q46</f>
        <v>0</v>
      </c>
      <c r="P45" s="18"/>
      <c r="Q45" s="15"/>
      <c r="R45" s="15"/>
      <c r="S45" s="15"/>
      <c r="T45" s="18">
        <f>bc_ttnl_theo_kh_data!R46</f>
        <v>5527</v>
      </c>
      <c r="U45" s="18">
        <f>bc_ttnl_theo_kh_data!S46</f>
        <v>3060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>
        <f>bc_ttnl_theo_kh_data!I47</f>
        <v>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>
        <f>bc_ttnl_theo_kh_data!M47</f>
        <v>0</v>
      </c>
      <c r="L46" s="18">
        <f>bc_ttnl_theo_kh_data!N47</f>
        <v>0</v>
      </c>
      <c r="M46" s="18">
        <f>bc_ttnl_theo_kh_data!O47</f>
        <v>0</v>
      </c>
      <c r="N46" s="18">
        <f>bc_ttnl_theo_kh_data!P47</f>
        <v>0</v>
      </c>
      <c r="O46" s="18">
        <f>bc_ttnl_theo_kh_data!Q47</f>
        <v>0</v>
      </c>
      <c r="P46" s="18"/>
      <c r="Q46" s="15"/>
      <c r="R46" s="15"/>
      <c r="S46" s="15"/>
      <c r="T46" s="18">
        <f>bc_ttnl_theo_kh_data!R47</f>
        <v>5527</v>
      </c>
      <c r="U46" s="18">
        <f>bc_ttnl_theo_kh_data!S47</f>
        <v>3060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>
        <f>bc_ttnl_theo_kh_data!I48</f>
        <v>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>
        <f>bc_ttnl_theo_kh_data!M48</f>
        <v>0</v>
      </c>
      <c r="L47" s="18">
        <f>bc_ttnl_theo_kh_data!N48</f>
        <v>0</v>
      </c>
      <c r="M47" s="18">
        <f>bc_ttnl_theo_kh_data!O48</f>
        <v>0</v>
      </c>
      <c r="N47" s="18">
        <f>bc_ttnl_theo_kh_data!P48</f>
        <v>0</v>
      </c>
      <c r="O47" s="18">
        <f>bc_ttnl_theo_kh_data!Q48</f>
        <v>0</v>
      </c>
      <c r="P47" s="18"/>
      <c r="Q47" s="15"/>
      <c r="R47" s="15"/>
      <c r="S47" s="15"/>
      <c r="T47" s="18">
        <f>bc_ttnl_theo_kh_data!R48</f>
        <v>5527</v>
      </c>
      <c r="U47" s="18">
        <f>bc_ttnl_theo_kh_data!S48</f>
        <v>3060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>
        <f>bc_ttnl_theo_kh_data!I49</f>
        <v>123121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>
        <f>bc_ttnl_theo_kh_data!M49</f>
        <v>0</v>
      </c>
      <c r="L48" s="17">
        <f>bc_ttnl_theo_kh_data!N49</f>
        <v>0</v>
      </c>
      <c r="M48" s="17">
        <f>bc_ttnl_theo_kh_data!O49</f>
        <v>0</v>
      </c>
      <c r="N48" s="17">
        <f>bc_ttnl_theo_kh_data!P49</f>
        <v>0</v>
      </c>
      <c r="O48" s="17">
        <f>bc_ttnl_theo_kh_data!Q49</f>
        <v>0</v>
      </c>
      <c r="P48" s="17"/>
      <c r="Q48" s="13"/>
      <c r="R48" s="13"/>
      <c r="S48" s="13"/>
      <c r="T48" s="17">
        <f>bc_ttnl_theo_kh_data!R49</f>
        <v>5527</v>
      </c>
      <c r="U48" s="17">
        <f>bc_ttnl_theo_kh_data!S49</f>
        <v>3060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>
        <f>bc_ttnl_theo_kh_data!I50</f>
        <v>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>
        <f>bc_ttnl_theo_kh_data!M50</f>
        <v>0</v>
      </c>
      <c r="L49" s="18">
        <f>bc_ttnl_theo_kh_data!N50</f>
        <v>0</v>
      </c>
      <c r="M49" s="18">
        <f>bc_ttnl_theo_kh_data!O50</f>
        <v>0</v>
      </c>
      <c r="N49" s="18">
        <f>bc_ttnl_theo_kh_data!P50</f>
        <v>0</v>
      </c>
      <c r="O49" s="18">
        <f>bc_ttnl_theo_kh_data!Q50</f>
        <v>0</v>
      </c>
      <c r="P49" s="18"/>
      <c r="Q49" s="15"/>
      <c r="R49" s="15"/>
      <c r="S49" s="15"/>
      <c r="T49" s="18">
        <f>bc_ttnl_theo_kh_data!R50</f>
        <v>5527</v>
      </c>
      <c r="U49" s="18">
        <f>bc_ttnl_theo_kh_data!S50</f>
        <v>3060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>
        <f>bc_ttnl_theo_kh_data!I51</f>
        <v>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>
        <f>bc_ttnl_theo_kh_data!M51</f>
        <v>0</v>
      </c>
      <c r="L50" s="18">
        <f>bc_ttnl_theo_kh_data!N51</f>
        <v>0</v>
      </c>
      <c r="M50" s="18">
        <f>bc_ttnl_theo_kh_data!O51</f>
        <v>0</v>
      </c>
      <c r="N50" s="18">
        <f>bc_ttnl_theo_kh_data!P51</f>
        <v>0</v>
      </c>
      <c r="O50" s="18">
        <f>bc_ttnl_theo_kh_data!Q51</f>
        <v>0</v>
      </c>
      <c r="P50" s="18"/>
      <c r="Q50" s="15"/>
      <c r="R50" s="15"/>
      <c r="S50" s="15"/>
      <c r="T50" s="18">
        <f>bc_ttnl_theo_kh_data!R51</f>
        <v>5527</v>
      </c>
      <c r="U50" s="18">
        <f>bc_ttnl_theo_kh_data!S51</f>
        <v>3060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>
        <f>bc_ttnl_theo_kh_data!I52</f>
        <v>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>
        <f>bc_ttnl_theo_kh_data!M52</f>
        <v>0</v>
      </c>
      <c r="L51" s="18">
        <f>bc_ttnl_theo_kh_data!N52</f>
        <v>0</v>
      </c>
      <c r="M51" s="18">
        <f>bc_ttnl_theo_kh_data!O52</f>
        <v>0</v>
      </c>
      <c r="N51" s="18">
        <f>bc_ttnl_theo_kh_data!P52</f>
        <v>0</v>
      </c>
      <c r="O51" s="18">
        <f>bc_ttnl_theo_kh_data!Q52</f>
        <v>0</v>
      </c>
      <c r="P51" s="18"/>
      <c r="Q51" s="15"/>
      <c r="R51" s="15"/>
      <c r="S51" s="15"/>
      <c r="T51" s="18">
        <f>bc_ttnl_theo_kh_data!R52</f>
        <v>5527</v>
      </c>
      <c r="U51" s="18">
        <f>bc_ttnl_theo_kh_data!S52</f>
        <v>3060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>
        <f>bc_ttnl_theo_kh_data!I53</f>
        <v>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>
        <f>bc_ttnl_theo_kh_data!M53</f>
        <v>0</v>
      </c>
      <c r="L52" s="18">
        <f>bc_ttnl_theo_kh_data!N53</f>
        <v>0</v>
      </c>
      <c r="M52" s="18">
        <f>bc_ttnl_theo_kh_data!O53</f>
        <v>0</v>
      </c>
      <c r="N52" s="18">
        <f>bc_ttnl_theo_kh_data!P53</f>
        <v>0</v>
      </c>
      <c r="O52" s="18">
        <f>bc_ttnl_theo_kh_data!Q53</f>
        <v>0</v>
      </c>
      <c r="P52" s="18"/>
      <c r="Q52" s="15"/>
      <c r="R52" s="15"/>
      <c r="S52" s="15"/>
      <c r="T52" s="18">
        <f>bc_ttnl_theo_kh_data!R53</f>
        <v>5527</v>
      </c>
      <c r="U52" s="18">
        <f>bc_ttnl_theo_kh_data!S53</f>
        <v>3060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>
        <f>bc_ttnl_theo_kh_data!I54</f>
        <v>123121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>
        <f>bc_ttnl_theo_kh_data!M54</f>
        <v>0</v>
      </c>
      <c r="L53" s="18">
        <f>bc_ttnl_theo_kh_data!N54</f>
        <v>0</v>
      </c>
      <c r="M53" s="18">
        <f>bc_ttnl_theo_kh_data!O54</f>
        <v>0</v>
      </c>
      <c r="N53" s="18">
        <f>bc_ttnl_theo_kh_data!P54</f>
        <v>0</v>
      </c>
      <c r="O53" s="18">
        <f>bc_ttnl_theo_kh_data!Q54</f>
        <v>0</v>
      </c>
      <c r="P53" s="18"/>
      <c r="Q53" s="15"/>
      <c r="R53" s="15"/>
      <c r="S53" s="15"/>
      <c r="T53" s="18">
        <f>bc_ttnl_theo_kh_data!R54</f>
        <v>5527</v>
      </c>
      <c r="U53" s="18">
        <f>bc_ttnl_theo_kh_data!S54</f>
        <v>3060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>
        <f>bc_ttnl_theo_kh_data!I55</f>
        <v>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>
        <f>bc_ttnl_theo_kh_data!M55</f>
        <v>0</v>
      </c>
      <c r="L54" s="18">
        <f>bc_ttnl_theo_kh_data!N55</f>
        <v>0</v>
      </c>
      <c r="M54" s="18">
        <f>bc_ttnl_theo_kh_data!O55</f>
        <v>0</v>
      </c>
      <c r="N54" s="18">
        <f>bc_ttnl_theo_kh_data!P55</f>
        <v>0</v>
      </c>
      <c r="O54" s="18">
        <f>bc_ttnl_theo_kh_data!Q55</f>
        <v>0</v>
      </c>
      <c r="P54" s="18"/>
      <c r="Q54" s="15"/>
      <c r="R54" s="15"/>
      <c r="S54" s="15"/>
      <c r="T54" s="18">
        <f>bc_ttnl_theo_kh_data!R55</f>
        <v>5527</v>
      </c>
      <c r="U54" s="18">
        <f>bc_ttnl_theo_kh_data!S55</f>
        <v>3060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>
        <f>bc_ttnl_theo_kh_data!I56</f>
        <v>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>
        <f>bc_ttnl_theo_kh_data!M56</f>
        <v>0</v>
      </c>
      <c r="L55" s="18">
        <f>bc_ttnl_theo_kh_data!N56</f>
        <v>0</v>
      </c>
      <c r="M55" s="18">
        <f>bc_ttnl_theo_kh_data!O56</f>
        <v>0</v>
      </c>
      <c r="N55" s="18">
        <f>bc_ttnl_theo_kh_data!P56</f>
        <v>0</v>
      </c>
      <c r="O55" s="18">
        <f>bc_ttnl_theo_kh_data!Q56</f>
        <v>0</v>
      </c>
      <c r="P55" s="18"/>
      <c r="Q55" s="15"/>
      <c r="R55" s="15"/>
      <c r="S55" s="15"/>
      <c r="T55" s="18">
        <f>bc_ttnl_theo_kh_data!R56</f>
        <v>5527</v>
      </c>
      <c r="U55" s="18">
        <f>bc_ttnl_theo_kh_data!S56</f>
        <v>3060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>
        <f>bc_ttnl_theo_kh_data!I57</f>
        <v>123121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>
        <f>bc_ttnl_theo_kh_data!M57</f>
        <v>0</v>
      </c>
      <c r="L56" s="18">
        <f>bc_ttnl_theo_kh_data!N57</f>
        <v>0</v>
      </c>
      <c r="M56" s="18">
        <f>bc_ttnl_theo_kh_data!O57</f>
        <v>0</v>
      </c>
      <c r="N56" s="18">
        <f>bc_ttnl_theo_kh_data!P57</f>
        <v>0</v>
      </c>
      <c r="O56" s="18">
        <f>bc_ttnl_theo_kh_data!Q57</f>
        <v>0</v>
      </c>
      <c r="P56" s="18"/>
      <c r="Q56" s="15"/>
      <c r="R56" s="15"/>
      <c r="S56" s="15"/>
      <c r="T56" s="18">
        <f>bc_ttnl_theo_kh_data!R57</f>
        <v>5527</v>
      </c>
      <c r="U56" s="18">
        <f>bc_ttnl_theo_kh_data!S57</f>
        <v>3060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>
        <f>bc_ttnl_theo_kh_data!I58</f>
        <v>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>
        <f>bc_ttnl_theo_kh_data!M58</f>
        <v>0</v>
      </c>
      <c r="L57" s="18">
        <f>bc_ttnl_theo_kh_data!N58</f>
        <v>0</v>
      </c>
      <c r="M57" s="18">
        <f>bc_ttnl_theo_kh_data!O58</f>
        <v>0</v>
      </c>
      <c r="N57" s="18">
        <f>bc_ttnl_theo_kh_data!P58</f>
        <v>0</v>
      </c>
      <c r="O57" s="18">
        <f>bc_ttnl_theo_kh_data!Q58</f>
        <v>0</v>
      </c>
      <c r="P57" s="18"/>
      <c r="Q57" s="15"/>
      <c r="R57" s="15"/>
      <c r="S57" s="15"/>
      <c r="T57" s="18">
        <f>bc_ttnl_theo_kh_data!R58</f>
        <v>5527</v>
      </c>
      <c r="U57" s="18">
        <f>bc_ttnl_theo_kh_data!S58</f>
        <v>3060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>
        <f>bc_ttnl_theo_kh_data!I59</f>
        <v>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>
        <f>bc_ttnl_theo_kh_data!M59</f>
        <v>0</v>
      </c>
      <c r="L58" s="18">
        <f>bc_ttnl_theo_kh_data!N59</f>
        <v>0</v>
      </c>
      <c r="M58" s="18">
        <f>bc_ttnl_theo_kh_data!O59</f>
        <v>0</v>
      </c>
      <c r="N58" s="18">
        <f>bc_ttnl_theo_kh_data!P59</f>
        <v>0</v>
      </c>
      <c r="O58" s="18">
        <f>bc_ttnl_theo_kh_data!Q59</f>
        <v>0</v>
      </c>
      <c r="P58" s="18"/>
      <c r="Q58" s="15"/>
      <c r="R58" s="15"/>
      <c r="S58" s="15"/>
      <c r="T58" s="18">
        <f>bc_ttnl_theo_kh_data!R59</f>
        <v>5527</v>
      </c>
      <c r="U58" s="18">
        <f>bc_ttnl_theo_kh_data!S59</f>
        <v>3060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>
        <f>bc_ttnl_theo_kh_data!I60</f>
        <v>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>
        <f>bc_ttnl_theo_kh_data!M60</f>
        <v>0</v>
      </c>
      <c r="L59" s="18">
        <f>bc_ttnl_theo_kh_data!N60</f>
        <v>0</v>
      </c>
      <c r="M59" s="18">
        <f>bc_ttnl_theo_kh_data!O60</f>
        <v>0</v>
      </c>
      <c r="N59" s="18">
        <f>bc_ttnl_theo_kh_data!P60</f>
        <v>0</v>
      </c>
      <c r="O59" s="18">
        <f>bc_ttnl_theo_kh_data!Q60</f>
        <v>0</v>
      </c>
      <c r="P59" s="18"/>
      <c r="Q59" s="15"/>
      <c r="R59" s="15"/>
      <c r="S59" s="15"/>
      <c r="T59" s="18">
        <f>bc_ttnl_theo_kh_data!R60</f>
        <v>5527</v>
      </c>
      <c r="U59" s="18">
        <f>bc_ttnl_theo_kh_data!S60</f>
        <v>3060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>
        <f>bc_ttnl_theo_kh_data!I61</f>
        <v>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>
        <f>bc_ttnl_theo_kh_data!M61</f>
        <v>0</v>
      </c>
      <c r="L60" s="18">
        <f>bc_ttnl_theo_kh_data!N61</f>
        <v>0</v>
      </c>
      <c r="M60" s="18">
        <f>bc_ttnl_theo_kh_data!O61</f>
        <v>0</v>
      </c>
      <c r="N60" s="18">
        <f>bc_ttnl_theo_kh_data!P61</f>
        <v>0</v>
      </c>
      <c r="O60" s="18">
        <f>bc_ttnl_theo_kh_data!Q61</f>
        <v>0</v>
      </c>
      <c r="P60" s="18"/>
      <c r="Q60" s="15"/>
      <c r="R60" s="15"/>
      <c r="S60" s="15"/>
      <c r="T60" s="18">
        <f>bc_ttnl_theo_kh_data!R61</f>
        <v>5527</v>
      </c>
      <c r="U60" s="18">
        <f>bc_ttnl_theo_kh_data!S61</f>
        <v>3060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>
        <f>bc_ttnl_theo_kh_data!I62</f>
        <v>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>
        <f>bc_ttnl_theo_kh_data!M62</f>
        <v>0</v>
      </c>
      <c r="L61" s="18">
        <f>bc_ttnl_theo_kh_data!N62</f>
        <v>0</v>
      </c>
      <c r="M61" s="18">
        <f>bc_ttnl_theo_kh_data!O62</f>
        <v>0</v>
      </c>
      <c r="N61" s="18">
        <f>bc_ttnl_theo_kh_data!P62</f>
        <v>0</v>
      </c>
      <c r="O61" s="18">
        <f>bc_ttnl_theo_kh_data!Q62</f>
        <v>0</v>
      </c>
      <c r="P61" s="18"/>
      <c r="Q61" s="15"/>
      <c r="R61" s="15"/>
      <c r="S61" s="15"/>
      <c r="T61" s="18">
        <f>bc_ttnl_theo_kh_data!R62</f>
        <v>5527</v>
      </c>
      <c r="U61" s="18">
        <f>bc_ttnl_theo_kh_data!S62</f>
        <v>3060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>
        <f>bc_ttnl_theo_kh_data!I63</f>
        <v>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>
        <f>bc_ttnl_theo_kh_data!M63</f>
        <v>0</v>
      </c>
      <c r="L62" s="18">
        <f>bc_ttnl_theo_kh_data!N63</f>
        <v>0</v>
      </c>
      <c r="M62" s="18">
        <f>bc_ttnl_theo_kh_data!O63</f>
        <v>0</v>
      </c>
      <c r="N62" s="18">
        <f>bc_ttnl_theo_kh_data!P63</f>
        <v>0</v>
      </c>
      <c r="O62" s="18">
        <f>bc_ttnl_theo_kh_data!Q63</f>
        <v>0</v>
      </c>
      <c r="P62" s="18"/>
      <c r="Q62" s="15"/>
      <c r="R62" s="15"/>
      <c r="S62" s="15"/>
      <c r="T62" s="18">
        <f>bc_ttnl_theo_kh_data!R63</f>
        <v>5527</v>
      </c>
      <c r="U62" s="18">
        <f>bc_ttnl_theo_kh_data!S63</f>
        <v>3060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>
        <f>bc_ttnl_theo_kh_data!I64</f>
        <v>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>
        <f>bc_ttnl_theo_kh_data!M64</f>
        <v>0</v>
      </c>
      <c r="L63" s="18">
        <f>bc_ttnl_theo_kh_data!N64</f>
        <v>0</v>
      </c>
      <c r="M63" s="18">
        <f>bc_ttnl_theo_kh_data!O64</f>
        <v>0</v>
      </c>
      <c r="N63" s="18">
        <f>bc_ttnl_theo_kh_data!P64</f>
        <v>0</v>
      </c>
      <c r="O63" s="18">
        <f>bc_ttnl_theo_kh_data!Q64</f>
        <v>0</v>
      </c>
      <c r="P63" s="18"/>
      <c r="Q63" s="15"/>
      <c r="R63" s="15"/>
      <c r="S63" s="15"/>
      <c r="T63" s="18">
        <f>bc_ttnl_theo_kh_data!R64</f>
        <v>5527</v>
      </c>
      <c r="U63" s="18">
        <f>bc_ttnl_theo_kh_data!S64</f>
        <v>3060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0:00</v>
      </c>
      <c r="E64" s="13" t="str">
        <f>TEXT(bc_ttnl_theo_kh_data!G65/(24*60*60),"[h]:mm")</f>
        <v>0:00</v>
      </c>
      <c r="F64" s="13" t="str">
        <f>TEXT(bc_ttnl_theo_kh_data!H65/(24*60*60),"[h]:mm")</f>
        <v>0:00</v>
      </c>
      <c r="G64" s="17">
        <f>bc_ttnl_theo_kh_data!I65</f>
        <v>0</v>
      </c>
      <c r="H64" s="13" t="str">
        <f>TEXT(bc_ttnl_theo_kh_data!J65/(24*60*60),"[h]:mm")</f>
        <v>0:00</v>
      </c>
      <c r="I64" s="13" t="str">
        <f>TEXT(bc_ttnl_theo_kh_data!K65/(24*60*60),"[h]:mm")</f>
        <v>0:00</v>
      </c>
      <c r="J64" s="13" t="str">
        <f>TEXT(bc_ttnl_theo_kh_data!L65/(24*60*60),"[h]:mm")</f>
        <v>0:00</v>
      </c>
      <c r="K64" s="17">
        <f>bc_ttnl_theo_kh_data!M65</f>
        <v>0</v>
      </c>
      <c r="L64" s="17">
        <f>bc_ttnl_theo_kh_data!N65</f>
        <v>0</v>
      </c>
      <c r="M64" s="17">
        <f>bc_ttnl_theo_kh_data!O65</f>
        <v>0</v>
      </c>
      <c r="N64" s="17">
        <f>bc_ttnl_theo_kh_data!P65</f>
        <v>0</v>
      </c>
      <c r="O64" s="17">
        <f>bc_ttnl_theo_kh_data!Q65</f>
        <v>0</v>
      </c>
      <c r="P64" s="17"/>
      <c r="Q64" s="13"/>
      <c r="R64" s="13"/>
      <c r="S64" s="13"/>
      <c r="T64" s="17">
        <f>bc_ttnl_theo_kh_data!R65</f>
        <v>5034</v>
      </c>
      <c r="U64" s="17">
        <f>bc_ttnl_theo_kh_data!S65</f>
        <v>2368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0:00</v>
      </c>
      <c r="E65" s="15" t="str">
        <f>TEXT(bc_ttnl_theo_kh_data!G66/(24*60*60),"[h]:mm")</f>
        <v>0:00</v>
      </c>
      <c r="F65" s="15" t="str">
        <f>TEXT(bc_ttnl_theo_kh_data!H66/(24*60*60),"[h]:mm")</f>
        <v>0:00</v>
      </c>
      <c r="G65" s="18">
        <f>bc_ttnl_theo_kh_data!I66</f>
        <v>0</v>
      </c>
      <c r="H65" s="15" t="str">
        <f>TEXT(bc_ttnl_theo_kh_data!J66/(24*60*60),"[h]:mm")</f>
        <v>0:00</v>
      </c>
      <c r="I65" s="15" t="str">
        <f>TEXT(bc_ttnl_theo_kh_data!K66/(24*60*60),"[h]:mm")</f>
        <v>0:00</v>
      </c>
      <c r="J65" s="15" t="str">
        <f>TEXT(bc_ttnl_theo_kh_data!L66/(24*60*60),"[h]:mm")</f>
        <v>0:00</v>
      </c>
      <c r="K65" s="18">
        <f>bc_ttnl_theo_kh_data!M66</f>
        <v>0</v>
      </c>
      <c r="L65" s="18">
        <f>bc_ttnl_theo_kh_data!N66</f>
        <v>0</v>
      </c>
      <c r="M65" s="18">
        <f>bc_ttnl_theo_kh_data!O66</f>
        <v>0</v>
      </c>
      <c r="N65" s="18">
        <f>bc_ttnl_theo_kh_data!P66</f>
        <v>0</v>
      </c>
      <c r="O65" s="18">
        <f>bc_ttnl_theo_kh_data!Q66</f>
        <v>0</v>
      </c>
      <c r="P65" s="18"/>
      <c r="Q65" s="15"/>
      <c r="R65" s="15"/>
      <c r="S65" s="15"/>
      <c r="T65" s="18">
        <f>bc_ttnl_theo_kh_data!R66</f>
        <v>5034</v>
      </c>
      <c r="U65" s="18">
        <f>bc_ttnl_theo_kh_data!S66</f>
        <v>2368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0:00</v>
      </c>
      <c r="E66" s="15" t="str">
        <f>TEXT(bc_ttnl_theo_kh_data!G67/(24*60*60),"[h]:mm")</f>
        <v>0:00</v>
      </c>
      <c r="F66" s="15" t="str">
        <f>TEXT(bc_ttnl_theo_kh_data!H67/(24*60*60),"[h]:mm")</f>
        <v>0:00</v>
      </c>
      <c r="G66" s="18">
        <f>bc_ttnl_theo_kh_data!I67</f>
        <v>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>
        <f>bc_ttnl_theo_kh_data!M67</f>
        <v>0</v>
      </c>
      <c r="L66" s="18">
        <f>bc_ttnl_theo_kh_data!N67</f>
        <v>0</v>
      </c>
      <c r="M66" s="18">
        <f>bc_ttnl_theo_kh_data!O67</f>
        <v>0</v>
      </c>
      <c r="N66" s="18">
        <f>bc_ttnl_theo_kh_data!P67</f>
        <v>0</v>
      </c>
      <c r="O66" s="18">
        <f>bc_ttnl_theo_kh_data!Q67</f>
        <v>0</v>
      </c>
      <c r="P66" s="18"/>
      <c r="Q66" s="15"/>
      <c r="R66" s="15"/>
      <c r="S66" s="15"/>
      <c r="T66" s="18">
        <f>bc_ttnl_theo_kh_data!R67</f>
        <v>5034</v>
      </c>
      <c r="U66" s="18">
        <f>bc_ttnl_theo_kh_data!S67</f>
        <v>2368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>
        <f>bc_ttnl_theo_kh_data!I68</f>
        <v>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>
        <f>bc_ttnl_theo_kh_data!M68</f>
        <v>0</v>
      </c>
      <c r="L67" s="18">
        <f>bc_ttnl_theo_kh_data!N68</f>
        <v>0</v>
      </c>
      <c r="M67" s="18">
        <f>bc_ttnl_theo_kh_data!O68</f>
        <v>0</v>
      </c>
      <c r="N67" s="18">
        <f>bc_ttnl_theo_kh_data!P68</f>
        <v>0</v>
      </c>
      <c r="O67" s="18">
        <f>bc_ttnl_theo_kh_data!Q68</f>
        <v>0</v>
      </c>
      <c r="P67" s="18"/>
      <c r="Q67" s="15"/>
      <c r="R67" s="15"/>
      <c r="S67" s="15"/>
      <c r="T67" s="18">
        <f>bc_ttnl_theo_kh_data!R68</f>
        <v>5034</v>
      </c>
      <c r="U67" s="18">
        <f>bc_ttnl_theo_kh_data!S68</f>
        <v>2368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>
        <f>bc_ttnl_theo_kh_data!I69</f>
        <v>0</v>
      </c>
      <c r="H68" s="15" t="str">
        <f>TEXT(bc_ttnl_theo_kh_data!J69/(24*60*60),"[h]:mm")</f>
        <v>0:00</v>
      </c>
      <c r="I68" s="15" t="str">
        <f>TEXT(bc_ttnl_theo_kh_data!K69/(24*60*60),"[h]:mm")</f>
        <v>0:00</v>
      </c>
      <c r="J68" s="15" t="str">
        <f>TEXT(bc_ttnl_theo_kh_data!L69/(24*60*60),"[h]:mm")</f>
        <v>0:00</v>
      </c>
      <c r="K68" s="18">
        <f>bc_ttnl_theo_kh_data!M69</f>
        <v>0</v>
      </c>
      <c r="L68" s="18">
        <f>bc_ttnl_theo_kh_data!N69</f>
        <v>0</v>
      </c>
      <c r="M68" s="18">
        <f>bc_ttnl_theo_kh_data!O69</f>
        <v>0</v>
      </c>
      <c r="N68" s="18">
        <f>bc_ttnl_theo_kh_data!P69</f>
        <v>0</v>
      </c>
      <c r="O68" s="18">
        <f>bc_ttnl_theo_kh_data!Q69</f>
        <v>0</v>
      </c>
      <c r="P68" s="18"/>
      <c r="Q68" s="15"/>
      <c r="R68" s="15"/>
      <c r="S68" s="15"/>
      <c r="T68" s="18">
        <f>bc_ttnl_theo_kh_data!R69</f>
        <v>5034</v>
      </c>
      <c r="U68" s="18">
        <f>bc_ttnl_theo_kh_data!S69</f>
        <v>2368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>
        <f>bc_ttnl_theo_kh_data!I70</f>
        <v>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>
        <f>bc_ttnl_theo_kh_data!M70</f>
        <v>0</v>
      </c>
      <c r="L69" s="18">
        <f>bc_ttnl_theo_kh_data!N70</f>
        <v>0</v>
      </c>
      <c r="M69" s="18">
        <f>bc_ttnl_theo_kh_data!O70</f>
        <v>0</v>
      </c>
      <c r="N69" s="18">
        <f>bc_ttnl_theo_kh_data!P70</f>
        <v>0</v>
      </c>
      <c r="O69" s="18">
        <f>bc_ttnl_theo_kh_data!Q70</f>
        <v>0</v>
      </c>
      <c r="P69" s="18"/>
      <c r="Q69" s="15"/>
      <c r="R69" s="15"/>
      <c r="S69" s="15"/>
      <c r="T69" s="18">
        <f>bc_ttnl_theo_kh_data!R70</f>
        <v>5034</v>
      </c>
      <c r="U69" s="18">
        <f>bc_ttnl_theo_kh_data!S70</f>
        <v>2368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>
        <f>bc_ttnl_theo_kh_data!I71</f>
        <v>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>
        <f>bc_ttnl_theo_kh_data!M71</f>
        <v>0</v>
      </c>
      <c r="L70" s="18">
        <f>bc_ttnl_theo_kh_data!N71</f>
        <v>0</v>
      </c>
      <c r="M70" s="18">
        <f>bc_ttnl_theo_kh_data!O71</f>
        <v>0</v>
      </c>
      <c r="N70" s="18">
        <f>bc_ttnl_theo_kh_data!P71</f>
        <v>0</v>
      </c>
      <c r="O70" s="18">
        <f>bc_ttnl_theo_kh_data!Q71</f>
        <v>0</v>
      </c>
      <c r="P70" s="18"/>
      <c r="Q70" s="15"/>
      <c r="R70" s="15"/>
      <c r="S70" s="15"/>
      <c r="T70" s="18">
        <f>bc_ttnl_theo_kh_data!R71</f>
        <v>5034</v>
      </c>
      <c r="U70" s="18">
        <f>bc_ttnl_theo_kh_data!S71</f>
        <v>2368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>
        <f>bc_ttnl_theo_kh_data!I72</f>
        <v>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>
        <f>bc_ttnl_theo_kh_data!M72</f>
        <v>0</v>
      </c>
      <c r="L71" s="18">
        <f>bc_ttnl_theo_kh_data!N72</f>
        <v>0</v>
      </c>
      <c r="M71" s="18">
        <f>bc_ttnl_theo_kh_data!O72</f>
        <v>0</v>
      </c>
      <c r="N71" s="18">
        <f>bc_ttnl_theo_kh_data!P72</f>
        <v>0</v>
      </c>
      <c r="O71" s="18">
        <f>bc_ttnl_theo_kh_data!Q72</f>
        <v>0</v>
      </c>
      <c r="P71" s="18"/>
      <c r="Q71" s="15"/>
      <c r="R71" s="15"/>
      <c r="S71" s="15"/>
      <c r="T71" s="18">
        <f>bc_ttnl_theo_kh_data!R72</f>
        <v>5034</v>
      </c>
      <c r="U71" s="18">
        <f>bc_ttnl_theo_kh_data!S72</f>
        <v>2368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>
        <f>bc_ttnl_theo_kh_data!I73</f>
        <v>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>
        <f>bc_ttnl_theo_kh_data!M73</f>
        <v>0</v>
      </c>
      <c r="L72" s="18">
        <f>bc_ttnl_theo_kh_data!N73</f>
        <v>0</v>
      </c>
      <c r="M72" s="18">
        <f>bc_ttnl_theo_kh_data!O73</f>
        <v>0</v>
      </c>
      <c r="N72" s="18">
        <f>bc_ttnl_theo_kh_data!P73</f>
        <v>0</v>
      </c>
      <c r="O72" s="18">
        <f>bc_ttnl_theo_kh_data!Q73</f>
        <v>0</v>
      </c>
      <c r="P72" s="18"/>
      <c r="Q72" s="15"/>
      <c r="R72" s="15"/>
      <c r="S72" s="15"/>
      <c r="T72" s="18">
        <f>bc_ttnl_theo_kh_data!R73</f>
        <v>5034</v>
      </c>
      <c r="U72" s="18">
        <f>bc_ttnl_theo_kh_data!S73</f>
        <v>2368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>
        <f>bc_ttnl_theo_kh_data!I74</f>
        <v>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>
        <f>bc_ttnl_theo_kh_data!M74</f>
        <v>0</v>
      </c>
      <c r="L73" s="18">
        <f>bc_ttnl_theo_kh_data!N74</f>
        <v>0</v>
      </c>
      <c r="M73" s="18">
        <f>bc_ttnl_theo_kh_data!O74</f>
        <v>0</v>
      </c>
      <c r="N73" s="18">
        <f>bc_ttnl_theo_kh_data!P74</f>
        <v>0</v>
      </c>
      <c r="O73" s="18">
        <f>bc_ttnl_theo_kh_data!Q74</f>
        <v>0</v>
      </c>
      <c r="P73" s="18"/>
      <c r="Q73" s="15"/>
      <c r="R73" s="15"/>
      <c r="S73" s="15"/>
      <c r="T73" s="18">
        <f>bc_ttnl_theo_kh_data!R74</f>
        <v>5034</v>
      </c>
      <c r="U73" s="18">
        <f>bc_ttnl_theo_kh_data!S74</f>
        <v>2368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>
        <f>bc_ttnl_theo_kh_data!I75</f>
        <v>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>
        <f>bc_ttnl_theo_kh_data!M75</f>
        <v>0</v>
      </c>
      <c r="L74" s="18">
        <f>bc_ttnl_theo_kh_data!N75</f>
        <v>0</v>
      </c>
      <c r="M74" s="18">
        <f>bc_ttnl_theo_kh_data!O75</f>
        <v>0</v>
      </c>
      <c r="N74" s="18">
        <f>bc_ttnl_theo_kh_data!P75</f>
        <v>0</v>
      </c>
      <c r="O74" s="18">
        <f>bc_ttnl_theo_kh_data!Q75</f>
        <v>0</v>
      </c>
      <c r="P74" s="18"/>
      <c r="Q74" s="15"/>
      <c r="R74" s="15"/>
      <c r="S74" s="15"/>
      <c r="T74" s="18">
        <f>bc_ttnl_theo_kh_data!R75</f>
        <v>5034</v>
      </c>
      <c r="U74" s="18">
        <f>bc_ttnl_theo_kh_data!S75</f>
        <v>2368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>
        <f>bc_ttnl_theo_kh_data!I76</f>
        <v>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>
        <f>bc_ttnl_theo_kh_data!M76</f>
        <v>0</v>
      </c>
      <c r="L75" s="18">
        <f>bc_ttnl_theo_kh_data!N76</f>
        <v>0</v>
      </c>
      <c r="M75" s="18">
        <f>bc_ttnl_theo_kh_data!O76</f>
        <v>0</v>
      </c>
      <c r="N75" s="18">
        <f>bc_ttnl_theo_kh_data!P76</f>
        <v>0</v>
      </c>
      <c r="O75" s="18">
        <f>bc_ttnl_theo_kh_data!Q76</f>
        <v>0</v>
      </c>
      <c r="P75" s="18"/>
      <c r="Q75" s="15"/>
      <c r="R75" s="15"/>
      <c r="S75" s="15"/>
      <c r="T75" s="18">
        <f>bc_ttnl_theo_kh_data!R76</f>
        <v>5034</v>
      </c>
      <c r="U75" s="18">
        <f>bc_ttnl_theo_kh_data!S76</f>
        <v>2368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>
        <f>bc_ttnl_theo_kh_data!I77</f>
        <v>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>
        <f>bc_ttnl_theo_kh_data!M77</f>
        <v>0</v>
      </c>
      <c r="L76" s="18">
        <f>bc_ttnl_theo_kh_data!N77</f>
        <v>0</v>
      </c>
      <c r="M76" s="18">
        <f>bc_ttnl_theo_kh_data!O77</f>
        <v>0</v>
      </c>
      <c r="N76" s="18">
        <f>bc_ttnl_theo_kh_data!P77</f>
        <v>0</v>
      </c>
      <c r="O76" s="18">
        <f>bc_ttnl_theo_kh_data!Q77</f>
        <v>0</v>
      </c>
      <c r="P76" s="18"/>
      <c r="Q76" s="15"/>
      <c r="R76" s="15"/>
      <c r="S76" s="15"/>
      <c r="T76" s="18">
        <f>bc_ttnl_theo_kh_data!R77</f>
        <v>5034</v>
      </c>
      <c r="U76" s="18">
        <f>bc_ttnl_theo_kh_data!S77</f>
        <v>2368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>
        <f>bc_ttnl_theo_kh_data!I78</f>
        <v>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>
        <f>bc_ttnl_theo_kh_data!M78</f>
        <v>0</v>
      </c>
      <c r="L77" s="18">
        <f>bc_ttnl_theo_kh_data!N78</f>
        <v>0</v>
      </c>
      <c r="M77" s="18">
        <f>bc_ttnl_theo_kh_data!O78</f>
        <v>0</v>
      </c>
      <c r="N77" s="18">
        <f>bc_ttnl_theo_kh_data!P78</f>
        <v>0</v>
      </c>
      <c r="O77" s="18">
        <f>bc_ttnl_theo_kh_data!Q78</f>
        <v>0</v>
      </c>
      <c r="P77" s="18"/>
      <c r="Q77" s="15"/>
      <c r="R77" s="15"/>
      <c r="S77" s="15"/>
      <c r="T77" s="18">
        <f>bc_ttnl_theo_kh_data!R78</f>
        <v>5034</v>
      </c>
      <c r="U77" s="18">
        <f>bc_ttnl_theo_kh_data!S78</f>
        <v>2368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>
        <f>bc_ttnl_theo_kh_data!I79</f>
        <v>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>
        <f>bc_ttnl_theo_kh_data!M79</f>
        <v>0</v>
      </c>
      <c r="L78" s="18">
        <f>bc_ttnl_theo_kh_data!N79</f>
        <v>0</v>
      </c>
      <c r="M78" s="18">
        <f>bc_ttnl_theo_kh_data!O79</f>
        <v>0</v>
      </c>
      <c r="N78" s="18">
        <f>bc_ttnl_theo_kh_data!P79</f>
        <v>0</v>
      </c>
      <c r="O78" s="18">
        <f>bc_ttnl_theo_kh_data!Q79</f>
        <v>0</v>
      </c>
      <c r="P78" s="18"/>
      <c r="Q78" s="15"/>
      <c r="R78" s="15"/>
      <c r="S78" s="15"/>
      <c r="T78" s="18">
        <f>bc_ttnl_theo_kh_data!R79</f>
        <v>5034</v>
      </c>
      <c r="U78" s="18">
        <f>bc_ttnl_theo_kh_data!S79</f>
        <v>2368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>
        <f>bc_ttnl_theo_kh_data!I80</f>
        <v>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>
        <f>bc_ttnl_theo_kh_data!M80</f>
        <v>0</v>
      </c>
      <c r="L79" s="18">
        <f>bc_ttnl_theo_kh_data!N80</f>
        <v>0</v>
      </c>
      <c r="M79" s="18">
        <f>bc_ttnl_theo_kh_data!O80</f>
        <v>0</v>
      </c>
      <c r="N79" s="18">
        <f>bc_ttnl_theo_kh_data!P80</f>
        <v>0</v>
      </c>
      <c r="O79" s="18">
        <f>bc_ttnl_theo_kh_data!Q80</f>
        <v>0</v>
      </c>
      <c r="P79" s="18"/>
      <c r="Q79" s="15"/>
      <c r="R79" s="15"/>
      <c r="S79" s="15"/>
      <c r="T79" s="18">
        <f>bc_ttnl_theo_kh_data!R80</f>
        <v>5034</v>
      </c>
      <c r="U79" s="18">
        <f>bc_ttnl_theo_kh_data!S80</f>
        <v>2368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>
        <f>bc_ttnl_theo_kh_data!I81</f>
        <v>155483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>
        <f>bc_ttnl_theo_kh_data!M81</f>
        <v>0</v>
      </c>
      <c r="L80" s="17">
        <f>bc_ttnl_theo_kh_data!N81</f>
        <v>0</v>
      </c>
      <c r="M80" s="17">
        <f>bc_ttnl_theo_kh_data!O81</f>
        <v>0</v>
      </c>
      <c r="N80" s="17">
        <f>bc_ttnl_theo_kh_data!P81</f>
        <v>0</v>
      </c>
      <c r="O80" s="17">
        <f>bc_ttnl_theo_kh_data!Q81</f>
        <v>0</v>
      </c>
      <c r="P80" s="17"/>
      <c r="Q80" s="13"/>
      <c r="R80" s="13"/>
      <c r="S80" s="13"/>
      <c r="T80" s="17">
        <f>bc_ttnl_theo_kh_data!R81</f>
        <v>1611</v>
      </c>
      <c r="U80" s="17">
        <f>bc_ttnl_theo_kh_data!S81</f>
        <v>1661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>
        <f>bc_ttnl_theo_kh_data!I82</f>
        <v>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>
        <f>bc_ttnl_theo_kh_data!M82</f>
        <v>0</v>
      </c>
      <c r="L81" s="18">
        <f>bc_ttnl_theo_kh_data!N82</f>
        <v>0</v>
      </c>
      <c r="M81" s="18">
        <f>bc_ttnl_theo_kh_data!O82</f>
        <v>0</v>
      </c>
      <c r="N81" s="18">
        <f>bc_ttnl_theo_kh_data!P82</f>
        <v>0</v>
      </c>
      <c r="O81" s="18">
        <f>bc_ttnl_theo_kh_data!Q82</f>
        <v>0</v>
      </c>
      <c r="P81" s="18"/>
      <c r="Q81" s="15"/>
      <c r="R81" s="15"/>
      <c r="S81" s="15"/>
      <c r="T81" s="18">
        <f>bc_ttnl_theo_kh_data!R82</f>
        <v>1611</v>
      </c>
      <c r="U81" s="18">
        <f>bc_ttnl_theo_kh_data!S82</f>
        <v>1661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>
        <f>bc_ttnl_theo_kh_data!I83</f>
        <v>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>
        <f>bc_ttnl_theo_kh_data!M83</f>
        <v>0</v>
      </c>
      <c r="L82" s="18">
        <f>bc_ttnl_theo_kh_data!N83</f>
        <v>0</v>
      </c>
      <c r="M82" s="18">
        <f>bc_ttnl_theo_kh_data!O83</f>
        <v>0</v>
      </c>
      <c r="N82" s="18">
        <f>bc_ttnl_theo_kh_data!P83</f>
        <v>0</v>
      </c>
      <c r="O82" s="18">
        <f>bc_ttnl_theo_kh_data!Q83</f>
        <v>0</v>
      </c>
      <c r="P82" s="18"/>
      <c r="Q82" s="15"/>
      <c r="R82" s="15"/>
      <c r="S82" s="15"/>
      <c r="T82" s="18">
        <f>bc_ttnl_theo_kh_data!R83</f>
        <v>1611</v>
      </c>
      <c r="U82" s="18">
        <f>bc_ttnl_theo_kh_data!S83</f>
        <v>1661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>
        <f>bc_ttnl_theo_kh_data!I84</f>
        <v>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>
        <f>bc_ttnl_theo_kh_data!M84</f>
        <v>0</v>
      </c>
      <c r="L83" s="18">
        <f>bc_ttnl_theo_kh_data!N84</f>
        <v>0</v>
      </c>
      <c r="M83" s="18">
        <f>bc_ttnl_theo_kh_data!O84</f>
        <v>0</v>
      </c>
      <c r="N83" s="18">
        <f>bc_ttnl_theo_kh_data!P84</f>
        <v>0</v>
      </c>
      <c r="O83" s="18">
        <f>bc_ttnl_theo_kh_data!Q84</f>
        <v>0</v>
      </c>
      <c r="P83" s="18"/>
      <c r="Q83" s="15"/>
      <c r="R83" s="15"/>
      <c r="S83" s="15"/>
      <c r="T83" s="18">
        <f>bc_ttnl_theo_kh_data!R84</f>
        <v>1611</v>
      </c>
      <c r="U83" s="18">
        <f>bc_ttnl_theo_kh_data!S84</f>
        <v>1661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>
        <f>bc_ttnl_theo_kh_data!I85</f>
        <v>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>
        <f>bc_ttnl_theo_kh_data!M85</f>
        <v>0</v>
      </c>
      <c r="L84" s="18">
        <f>bc_ttnl_theo_kh_data!N85</f>
        <v>0</v>
      </c>
      <c r="M84" s="18">
        <f>bc_ttnl_theo_kh_data!O85</f>
        <v>0</v>
      </c>
      <c r="N84" s="18">
        <f>bc_ttnl_theo_kh_data!P85</f>
        <v>0</v>
      </c>
      <c r="O84" s="18">
        <f>bc_ttnl_theo_kh_data!Q85</f>
        <v>0</v>
      </c>
      <c r="P84" s="18"/>
      <c r="Q84" s="15"/>
      <c r="R84" s="15"/>
      <c r="S84" s="15"/>
      <c r="T84" s="18">
        <f>bc_ttnl_theo_kh_data!R85</f>
        <v>1611</v>
      </c>
      <c r="U84" s="18">
        <f>bc_ttnl_theo_kh_data!S85</f>
        <v>1661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>
        <f>bc_ttnl_theo_kh_data!I86</f>
        <v>155483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>
        <f>bc_ttnl_theo_kh_data!M86</f>
        <v>0</v>
      </c>
      <c r="L85" s="18">
        <f>bc_ttnl_theo_kh_data!N86</f>
        <v>0</v>
      </c>
      <c r="M85" s="18">
        <f>bc_ttnl_theo_kh_data!O86</f>
        <v>0</v>
      </c>
      <c r="N85" s="18">
        <f>bc_ttnl_theo_kh_data!P86</f>
        <v>0</v>
      </c>
      <c r="O85" s="18">
        <f>bc_ttnl_theo_kh_data!Q86</f>
        <v>0</v>
      </c>
      <c r="P85" s="18"/>
      <c r="Q85" s="15"/>
      <c r="R85" s="15"/>
      <c r="S85" s="15"/>
      <c r="T85" s="18">
        <f>bc_ttnl_theo_kh_data!R86</f>
        <v>1611</v>
      </c>
      <c r="U85" s="18">
        <f>bc_ttnl_theo_kh_data!S86</f>
        <v>1661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>
        <f>bc_ttnl_theo_kh_data!I87</f>
        <v>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>
        <f>bc_ttnl_theo_kh_data!M87</f>
        <v>0</v>
      </c>
      <c r="L86" s="18">
        <f>bc_ttnl_theo_kh_data!N87</f>
        <v>0</v>
      </c>
      <c r="M86" s="18">
        <f>bc_ttnl_theo_kh_data!O87</f>
        <v>0</v>
      </c>
      <c r="N86" s="18">
        <f>bc_ttnl_theo_kh_data!P87</f>
        <v>0</v>
      </c>
      <c r="O86" s="18">
        <f>bc_ttnl_theo_kh_data!Q87</f>
        <v>0</v>
      </c>
      <c r="P86" s="18"/>
      <c r="Q86" s="15"/>
      <c r="R86" s="15"/>
      <c r="S86" s="15"/>
      <c r="T86" s="18">
        <f>bc_ttnl_theo_kh_data!R87</f>
        <v>1611</v>
      </c>
      <c r="U86" s="18">
        <f>bc_ttnl_theo_kh_data!S87</f>
        <v>1661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>
        <f>bc_ttnl_theo_kh_data!I88</f>
        <v>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>
        <f>bc_ttnl_theo_kh_data!M88</f>
        <v>0</v>
      </c>
      <c r="L87" s="18">
        <f>bc_ttnl_theo_kh_data!N88</f>
        <v>0</v>
      </c>
      <c r="M87" s="18">
        <f>bc_ttnl_theo_kh_data!O88</f>
        <v>0</v>
      </c>
      <c r="N87" s="18">
        <f>bc_ttnl_theo_kh_data!P88</f>
        <v>0</v>
      </c>
      <c r="O87" s="18">
        <f>bc_ttnl_theo_kh_data!Q88</f>
        <v>0</v>
      </c>
      <c r="P87" s="18"/>
      <c r="Q87" s="15"/>
      <c r="R87" s="15"/>
      <c r="S87" s="15"/>
      <c r="T87" s="18">
        <f>bc_ttnl_theo_kh_data!R88</f>
        <v>1611</v>
      </c>
      <c r="U87" s="18">
        <f>bc_ttnl_theo_kh_data!S88</f>
        <v>1661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>
        <f>bc_ttnl_theo_kh_data!I89</f>
        <v>155483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>
        <f>bc_ttnl_theo_kh_data!M89</f>
        <v>0</v>
      </c>
      <c r="L88" s="18">
        <f>bc_ttnl_theo_kh_data!N89</f>
        <v>0</v>
      </c>
      <c r="M88" s="18">
        <f>bc_ttnl_theo_kh_data!O89</f>
        <v>0</v>
      </c>
      <c r="N88" s="18">
        <f>bc_ttnl_theo_kh_data!P89</f>
        <v>0</v>
      </c>
      <c r="O88" s="18">
        <f>bc_ttnl_theo_kh_data!Q89</f>
        <v>0</v>
      </c>
      <c r="P88" s="18"/>
      <c r="Q88" s="15"/>
      <c r="R88" s="15"/>
      <c r="S88" s="15"/>
      <c r="T88" s="18">
        <f>bc_ttnl_theo_kh_data!R89</f>
        <v>1611</v>
      </c>
      <c r="U88" s="18">
        <f>bc_ttnl_theo_kh_data!S89</f>
        <v>1661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>
        <f>bc_ttnl_theo_kh_data!I90</f>
        <v>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>
        <f>bc_ttnl_theo_kh_data!M90</f>
        <v>0</v>
      </c>
      <c r="L89" s="18">
        <f>bc_ttnl_theo_kh_data!N90</f>
        <v>0</v>
      </c>
      <c r="M89" s="18">
        <f>bc_ttnl_theo_kh_data!O90</f>
        <v>0</v>
      </c>
      <c r="N89" s="18">
        <f>bc_ttnl_theo_kh_data!P90</f>
        <v>0</v>
      </c>
      <c r="O89" s="18">
        <f>bc_ttnl_theo_kh_data!Q90</f>
        <v>0</v>
      </c>
      <c r="P89" s="18"/>
      <c r="Q89" s="15"/>
      <c r="R89" s="15"/>
      <c r="S89" s="15"/>
      <c r="T89" s="18">
        <f>bc_ttnl_theo_kh_data!R90</f>
        <v>1611</v>
      </c>
      <c r="U89" s="18">
        <f>bc_ttnl_theo_kh_data!S90</f>
        <v>1661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>
        <f>bc_ttnl_theo_kh_data!I91</f>
        <v>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>
        <f>bc_ttnl_theo_kh_data!M91</f>
        <v>0</v>
      </c>
      <c r="L90" s="18">
        <f>bc_ttnl_theo_kh_data!N91</f>
        <v>0</v>
      </c>
      <c r="M90" s="18">
        <f>bc_ttnl_theo_kh_data!O91</f>
        <v>0</v>
      </c>
      <c r="N90" s="18">
        <f>bc_ttnl_theo_kh_data!P91</f>
        <v>0</v>
      </c>
      <c r="O90" s="18">
        <f>bc_ttnl_theo_kh_data!Q91</f>
        <v>0</v>
      </c>
      <c r="P90" s="18"/>
      <c r="Q90" s="15"/>
      <c r="R90" s="15"/>
      <c r="S90" s="15"/>
      <c r="T90" s="18">
        <f>bc_ttnl_theo_kh_data!R91</f>
        <v>1611</v>
      </c>
      <c r="U90" s="18">
        <f>bc_ttnl_theo_kh_data!S91</f>
        <v>1661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>
        <f>bc_ttnl_theo_kh_data!I92</f>
        <v>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>
        <f>bc_ttnl_theo_kh_data!M92</f>
        <v>0</v>
      </c>
      <c r="L91" s="18">
        <f>bc_ttnl_theo_kh_data!N92</f>
        <v>0</v>
      </c>
      <c r="M91" s="18">
        <f>bc_ttnl_theo_kh_data!O92</f>
        <v>0</v>
      </c>
      <c r="N91" s="18">
        <f>bc_ttnl_theo_kh_data!P92</f>
        <v>0</v>
      </c>
      <c r="O91" s="18">
        <f>bc_ttnl_theo_kh_data!Q92</f>
        <v>0</v>
      </c>
      <c r="P91" s="18"/>
      <c r="Q91" s="15"/>
      <c r="R91" s="15"/>
      <c r="S91" s="15"/>
      <c r="T91" s="18">
        <f>bc_ttnl_theo_kh_data!R92</f>
        <v>1611</v>
      </c>
      <c r="U91" s="18">
        <f>bc_ttnl_theo_kh_data!S92</f>
        <v>1661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102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>
        <f>bc_ttnl_theo_kh_data!I93</f>
        <v>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>
        <f>bc_ttnl_theo_kh_data!M93</f>
        <v>0</v>
      </c>
      <c r="L92" s="18">
        <f>bc_ttnl_theo_kh_data!N93</f>
        <v>0</v>
      </c>
      <c r="M92" s="18">
        <f>bc_ttnl_theo_kh_data!O93</f>
        <v>0</v>
      </c>
      <c r="N92" s="18">
        <f>bc_ttnl_theo_kh_data!P93</f>
        <v>0</v>
      </c>
      <c r="O92" s="18">
        <f>bc_ttnl_theo_kh_data!Q93</f>
        <v>0</v>
      </c>
      <c r="P92" s="18"/>
      <c r="Q92" s="15"/>
      <c r="R92" s="15"/>
      <c r="S92" s="15"/>
      <c r="T92" s="18">
        <f>bc_ttnl_theo_kh_data!R93</f>
        <v>1611</v>
      </c>
      <c r="U92" s="18">
        <f>bc_ttnl_theo_kh_data!S93</f>
        <v>1661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102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>
        <f>bc_ttnl_theo_kh_data!I94</f>
        <v>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>
        <f>bc_ttnl_theo_kh_data!M94</f>
        <v>0</v>
      </c>
      <c r="L93" s="18">
        <f>bc_ttnl_theo_kh_data!N94</f>
        <v>0</v>
      </c>
      <c r="M93" s="18">
        <f>bc_ttnl_theo_kh_data!O94</f>
        <v>0</v>
      </c>
      <c r="N93" s="18">
        <f>bc_ttnl_theo_kh_data!P94</f>
        <v>0</v>
      </c>
      <c r="O93" s="18">
        <f>bc_ttnl_theo_kh_data!Q94</f>
        <v>0</v>
      </c>
      <c r="P93" s="18"/>
      <c r="Q93" s="15"/>
      <c r="R93" s="15"/>
      <c r="S93" s="15"/>
      <c r="T93" s="18">
        <f>bc_ttnl_theo_kh_data!R94</f>
        <v>1611</v>
      </c>
      <c r="U93" s="18">
        <f>bc_ttnl_theo_kh_data!S94</f>
        <v>1661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102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>
        <f>bc_ttnl_theo_kh_data!I95</f>
        <v>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>
        <f>bc_ttnl_theo_kh_data!M95</f>
        <v>0</v>
      </c>
      <c r="L94" s="18">
        <f>bc_ttnl_theo_kh_data!N95</f>
        <v>0</v>
      </c>
      <c r="M94" s="18">
        <f>bc_ttnl_theo_kh_data!O95</f>
        <v>0</v>
      </c>
      <c r="N94" s="18">
        <f>bc_ttnl_theo_kh_data!P95</f>
        <v>0</v>
      </c>
      <c r="O94" s="18">
        <f>bc_ttnl_theo_kh_data!Q95</f>
        <v>0</v>
      </c>
      <c r="P94" s="18"/>
      <c r="Q94" s="15"/>
      <c r="R94" s="15"/>
      <c r="S94" s="15"/>
      <c r="T94" s="18">
        <f>bc_ttnl_theo_kh_data!R95</f>
        <v>1611</v>
      </c>
      <c r="U94" s="18">
        <f>bc_ttnl_theo_kh_data!S95</f>
        <v>1661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102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>
        <f>bc_ttnl_theo_kh_data!I96</f>
        <v>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>
        <f>bc_ttnl_theo_kh_data!M96</f>
        <v>0</v>
      </c>
      <c r="L95" s="18">
        <f>bc_ttnl_theo_kh_data!N96</f>
        <v>0</v>
      </c>
      <c r="M95" s="18">
        <f>bc_ttnl_theo_kh_data!O96</f>
        <v>0</v>
      </c>
      <c r="N95" s="18">
        <f>bc_ttnl_theo_kh_data!P96</f>
        <v>0</v>
      </c>
      <c r="O95" s="18">
        <f>bc_ttnl_theo_kh_data!Q96</f>
        <v>0</v>
      </c>
      <c r="P95" s="18"/>
      <c r="Q95" s="15"/>
      <c r="R95" s="15"/>
      <c r="S95" s="15"/>
      <c r="T95" s="18">
        <f>bc_ttnl_theo_kh_data!R96</f>
        <v>1611</v>
      </c>
      <c r="U95" s="18">
        <f>bc_ttnl_theo_kh_data!S96</f>
        <v>1661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>
        <f>bc_ttnl_theo_kh_data!I97</f>
        <v>123121</v>
      </c>
      <c r="H96" s="13" t="str">
        <f>TEXT(bc_ttnl_theo_kh_data!J97/(24*60*60),"[h]:mm")</f>
        <v>0:00</v>
      </c>
      <c r="I96" s="13" t="str">
        <f>TEXT(bc_ttnl_theo_kh_data!K97/(24*60*60),"[h]:mm")</f>
        <v>0:00</v>
      </c>
      <c r="J96" s="13" t="str">
        <f>TEXT(bc_ttnl_theo_kh_data!L97/(24*60*60),"[h]:mm")</f>
        <v>0:00</v>
      </c>
      <c r="K96" s="17">
        <f>bc_ttnl_theo_kh_data!M97</f>
        <v>0</v>
      </c>
      <c r="L96" s="17">
        <f>bc_ttnl_theo_kh_data!N97</f>
        <v>0</v>
      </c>
      <c r="M96" s="17">
        <f>bc_ttnl_theo_kh_data!O97</f>
        <v>0</v>
      </c>
      <c r="N96" s="17">
        <f>bc_ttnl_theo_kh_data!P97</f>
        <v>0</v>
      </c>
      <c r="O96" s="17">
        <f>bc_ttnl_theo_kh_data!Q97</f>
        <v>0</v>
      </c>
      <c r="P96" s="17"/>
      <c r="Q96" s="13"/>
      <c r="R96" s="13"/>
      <c r="S96" s="13"/>
      <c r="T96" s="17">
        <f>bc_ttnl_theo_kh_data!R97</f>
        <v>5527</v>
      </c>
      <c r="U96" s="17">
        <f>bc_ttnl_theo_kh_data!S97</f>
        <v>3060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102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>
        <f>bc_ttnl_theo_kh_data!I98</f>
        <v>0</v>
      </c>
      <c r="H97" s="15" t="str">
        <f>TEXT(bc_ttnl_theo_kh_data!J98/(24*60*60),"[h]:mm")</f>
        <v>0:00</v>
      </c>
      <c r="I97" s="15" t="str">
        <f>TEXT(bc_ttnl_theo_kh_data!K98/(24*60*60),"[h]:mm")</f>
        <v>0:00</v>
      </c>
      <c r="J97" s="15" t="str">
        <f>TEXT(bc_ttnl_theo_kh_data!L98/(24*60*60),"[h]:mm")</f>
        <v>0:00</v>
      </c>
      <c r="K97" s="18">
        <f>bc_ttnl_theo_kh_data!M98</f>
        <v>0</v>
      </c>
      <c r="L97" s="18">
        <f>bc_ttnl_theo_kh_data!N98</f>
        <v>0</v>
      </c>
      <c r="M97" s="18">
        <f>bc_ttnl_theo_kh_data!O98</f>
        <v>0</v>
      </c>
      <c r="N97" s="18">
        <f>bc_ttnl_theo_kh_data!P98</f>
        <v>0</v>
      </c>
      <c r="O97" s="18">
        <f>bc_ttnl_theo_kh_data!Q98</f>
        <v>0</v>
      </c>
      <c r="P97" s="18"/>
      <c r="Q97" s="15"/>
      <c r="R97" s="15"/>
      <c r="S97" s="15"/>
      <c r="T97" s="18">
        <f>bc_ttnl_theo_kh_data!R98</f>
        <v>5527</v>
      </c>
      <c r="U97" s="18">
        <f>bc_ttnl_theo_kh_data!S98</f>
        <v>3060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102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>
        <f>bc_ttnl_theo_kh_data!I99</f>
        <v>0</v>
      </c>
      <c r="H98" s="15" t="str">
        <f>TEXT(bc_ttnl_theo_kh_data!J99/(24*60*60),"[h]:mm")</f>
        <v>0:00</v>
      </c>
      <c r="I98" s="15" t="str">
        <f>TEXT(bc_ttnl_theo_kh_data!K99/(24*60*60),"[h]:mm")</f>
        <v>0:00</v>
      </c>
      <c r="J98" s="15" t="str">
        <f>TEXT(bc_ttnl_theo_kh_data!L99/(24*60*60),"[h]:mm")</f>
        <v>0:00</v>
      </c>
      <c r="K98" s="18">
        <f>bc_ttnl_theo_kh_data!M99</f>
        <v>0</v>
      </c>
      <c r="L98" s="18">
        <f>bc_ttnl_theo_kh_data!N99</f>
        <v>0</v>
      </c>
      <c r="M98" s="18">
        <f>bc_ttnl_theo_kh_data!O99</f>
        <v>0</v>
      </c>
      <c r="N98" s="18">
        <f>bc_ttnl_theo_kh_data!P99</f>
        <v>0</v>
      </c>
      <c r="O98" s="18">
        <f>bc_ttnl_theo_kh_data!Q99</f>
        <v>0</v>
      </c>
      <c r="P98" s="18"/>
      <c r="Q98" s="15"/>
      <c r="R98" s="15"/>
      <c r="S98" s="15"/>
      <c r="T98" s="18">
        <f>bc_ttnl_theo_kh_data!R99</f>
        <v>5527</v>
      </c>
      <c r="U98" s="18">
        <f>bc_ttnl_theo_kh_data!S99</f>
        <v>3060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102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>
        <f>bc_ttnl_theo_kh_data!I100</f>
        <v>0</v>
      </c>
      <c r="H99" s="15" t="str">
        <f>TEXT(bc_ttnl_theo_kh_data!J100/(24*60*60),"[h]:mm")</f>
        <v>0:00</v>
      </c>
      <c r="I99" s="15" t="str">
        <f>TEXT(bc_ttnl_theo_kh_data!K100/(24*60*60),"[h]:mm")</f>
        <v>0:00</v>
      </c>
      <c r="J99" s="15" t="str">
        <f>TEXT(bc_ttnl_theo_kh_data!L100/(24*60*60),"[h]:mm")</f>
        <v>0:00</v>
      </c>
      <c r="K99" s="18">
        <f>bc_ttnl_theo_kh_data!M100</f>
        <v>0</v>
      </c>
      <c r="L99" s="18">
        <f>bc_ttnl_theo_kh_data!N100</f>
        <v>0</v>
      </c>
      <c r="M99" s="18">
        <f>bc_ttnl_theo_kh_data!O100</f>
        <v>0</v>
      </c>
      <c r="N99" s="18">
        <f>bc_ttnl_theo_kh_data!P100</f>
        <v>0</v>
      </c>
      <c r="O99" s="18">
        <f>bc_ttnl_theo_kh_data!Q100</f>
        <v>0</v>
      </c>
      <c r="P99" s="18"/>
      <c r="Q99" s="15"/>
      <c r="R99" s="15"/>
      <c r="S99" s="15"/>
      <c r="T99" s="18">
        <f>bc_ttnl_theo_kh_data!R100</f>
        <v>5527</v>
      </c>
      <c r="U99" s="18">
        <f>bc_ttnl_theo_kh_data!S100</f>
        <v>3060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102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>
        <f>bc_ttnl_theo_kh_data!I101</f>
        <v>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>
        <f>bc_ttnl_theo_kh_data!M101</f>
        <v>0</v>
      </c>
      <c r="L100" s="18">
        <f>bc_ttnl_theo_kh_data!N101</f>
        <v>0</v>
      </c>
      <c r="M100" s="18">
        <f>bc_ttnl_theo_kh_data!O101</f>
        <v>0</v>
      </c>
      <c r="N100" s="18">
        <f>bc_ttnl_theo_kh_data!P101</f>
        <v>0</v>
      </c>
      <c r="O100" s="18">
        <f>bc_ttnl_theo_kh_data!Q101</f>
        <v>0</v>
      </c>
      <c r="P100" s="18"/>
      <c r="Q100" s="15"/>
      <c r="R100" s="15"/>
      <c r="S100" s="15"/>
      <c r="T100" s="18">
        <f>bc_ttnl_theo_kh_data!R101</f>
        <v>5527</v>
      </c>
      <c r="U100" s="18">
        <f>bc_ttnl_theo_kh_data!S101</f>
        <v>3060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102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>
        <f>bc_ttnl_theo_kh_data!I102</f>
        <v>123121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>
        <f>bc_ttnl_theo_kh_data!M102</f>
        <v>0</v>
      </c>
      <c r="L101" s="18">
        <f>bc_ttnl_theo_kh_data!N102</f>
        <v>0</v>
      </c>
      <c r="M101" s="18">
        <f>bc_ttnl_theo_kh_data!O102</f>
        <v>0</v>
      </c>
      <c r="N101" s="18">
        <f>bc_ttnl_theo_kh_data!P102</f>
        <v>0</v>
      </c>
      <c r="O101" s="18">
        <f>bc_ttnl_theo_kh_data!Q102</f>
        <v>0</v>
      </c>
      <c r="P101" s="18"/>
      <c r="Q101" s="15"/>
      <c r="R101" s="15"/>
      <c r="S101" s="15"/>
      <c r="T101" s="18">
        <f>bc_ttnl_theo_kh_data!R102</f>
        <v>5527</v>
      </c>
      <c r="U101" s="18">
        <f>bc_ttnl_theo_kh_data!S102</f>
        <v>3060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102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>
        <f>bc_ttnl_theo_kh_data!I103</f>
        <v>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>
        <f>bc_ttnl_theo_kh_data!M103</f>
        <v>0</v>
      </c>
      <c r="L102" s="18">
        <f>bc_ttnl_theo_kh_data!N103</f>
        <v>0</v>
      </c>
      <c r="M102" s="18">
        <f>bc_ttnl_theo_kh_data!O103</f>
        <v>0</v>
      </c>
      <c r="N102" s="18">
        <f>bc_ttnl_theo_kh_data!P103</f>
        <v>0</v>
      </c>
      <c r="O102" s="18">
        <f>bc_ttnl_theo_kh_data!Q103</f>
        <v>0</v>
      </c>
      <c r="P102" s="18"/>
      <c r="Q102" s="15"/>
      <c r="R102" s="15"/>
      <c r="S102" s="15"/>
      <c r="T102" s="18">
        <f>bc_ttnl_theo_kh_data!R103</f>
        <v>5527</v>
      </c>
      <c r="U102" s="18">
        <f>bc_ttnl_theo_kh_data!S103</f>
        <v>3060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102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>
        <f>bc_ttnl_theo_kh_data!I104</f>
        <v>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>
        <f>bc_ttnl_theo_kh_data!M104</f>
        <v>0</v>
      </c>
      <c r="L103" s="18">
        <f>bc_ttnl_theo_kh_data!N104</f>
        <v>0</v>
      </c>
      <c r="M103" s="18">
        <f>bc_ttnl_theo_kh_data!O104</f>
        <v>0</v>
      </c>
      <c r="N103" s="18">
        <f>bc_ttnl_theo_kh_data!P104</f>
        <v>0</v>
      </c>
      <c r="O103" s="18">
        <f>bc_ttnl_theo_kh_data!Q104</f>
        <v>0</v>
      </c>
      <c r="P103" s="18"/>
      <c r="Q103" s="15"/>
      <c r="R103" s="15"/>
      <c r="S103" s="15"/>
      <c r="T103" s="18">
        <f>bc_ttnl_theo_kh_data!R104</f>
        <v>5527</v>
      </c>
      <c r="U103" s="18">
        <f>bc_ttnl_theo_kh_data!S104</f>
        <v>3060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102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>
        <f>bc_ttnl_theo_kh_data!I105</f>
        <v>123121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>
        <f>bc_ttnl_theo_kh_data!M105</f>
        <v>0</v>
      </c>
      <c r="L104" s="18">
        <f>bc_ttnl_theo_kh_data!N105</f>
        <v>0</v>
      </c>
      <c r="M104" s="18">
        <f>bc_ttnl_theo_kh_data!O105</f>
        <v>0</v>
      </c>
      <c r="N104" s="18">
        <f>bc_ttnl_theo_kh_data!P105</f>
        <v>0</v>
      </c>
      <c r="O104" s="18">
        <f>bc_ttnl_theo_kh_data!Q105</f>
        <v>0</v>
      </c>
      <c r="P104" s="18"/>
      <c r="Q104" s="15"/>
      <c r="R104" s="15"/>
      <c r="S104" s="15"/>
      <c r="T104" s="18">
        <f>bc_ttnl_theo_kh_data!R105</f>
        <v>5527</v>
      </c>
      <c r="U104" s="18">
        <f>bc_ttnl_theo_kh_data!S105</f>
        <v>3060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102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>
        <f>bc_ttnl_theo_kh_data!I106</f>
        <v>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>
        <f>bc_ttnl_theo_kh_data!M106</f>
        <v>0</v>
      </c>
      <c r="L105" s="18">
        <f>bc_ttnl_theo_kh_data!N106</f>
        <v>0</v>
      </c>
      <c r="M105" s="18">
        <f>bc_ttnl_theo_kh_data!O106</f>
        <v>0</v>
      </c>
      <c r="N105" s="18">
        <f>bc_ttnl_theo_kh_data!P106</f>
        <v>0</v>
      </c>
      <c r="O105" s="18">
        <f>bc_ttnl_theo_kh_data!Q106</f>
        <v>0</v>
      </c>
      <c r="P105" s="18"/>
      <c r="Q105" s="15"/>
      <c r="R105" s="15"/>
      <c r="S105" s="15"/>
      <c r="T105" s="18">
        <f>bc_ttnl_theo_kh_data!R106</f>
        <v>5527</v>
      </c>
      <c r="U105" s="18">
        <f>bc_ttnl_theo_kh_data!S106</f>
        <v>3060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102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>
        <f>bc_ttnl_theo_kh_data!I107</f>
        <v>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>
        <f>bc_ttnl_theo_kh_data!M107</f>
        <v>0</v>
      </c>
      <c r="L106" s="18">
        <f>bc_ttnl_theo_kh_data!N107</f>
        <v>0</v>
      </c>
      <c r="M106" s="18">
        <f>bc_ttnl_theo_kh_data!O107</f>
        <v>0</v>
      </c>
      <c r="N106" s="18">
        <f>bc_ttnl_theo_kh_data!P107</f>
        <v>0</v>
      </c>
      <c r="O106" s="18">
        <f>bc_ttnl_theo_kh_data!Q107</f>
        <v>0</v>
      </c>
      <c r="P106" s="18"/>
      <c r="Q106" s="15"/>
      <c r="R106" s="15"/>
      <c r="S106" s="15"/>
      <c r="T106" s="18">
        <f>bc_ttnl_theo_kh_data!R107</f>
        <v>5527</v>
      </c>
      <c r="U106" s="18">
        <f>bc_ttnl_theo_kh_data!S107</f>
        <v>3060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102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>
        <f>bc_ttnl_theo_kh_data!I108</f>
        <v>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>
        <f>bc_ttnl_theo_kh_data!M108</f>
        <v>0</v>
      </c>
      <c r="L107" s="18">
        <f>bc_ttnl_theo_kh_data!N108</f>
        <v>0</v>
      </c>
      <c r="M107" s="18">
        <f>bc_ttnl_theo_kh_data!O108</f>
        <v>0</v>
      </c>
      <c r="N107" s="18">
        <f>bc_ttnl_theo_kh_data!P108</f>
        <v>0</v>
      </c>
      <c r="O107" s="18">
        <f>bc_ttnl_theo_kh_data!Q108</f>
        <v>0</v>
      </c>
      <c r="P107" s="18"/>
      <c r="Q107" s="15"/>
      <c r="R107" s="15"/>
      <c r="S107" s="15"/>
      <c r="T107" s="18">
        <f>bc_ttnl_theo_kh_data!R108</f>
        <v>5527</v>
      </c>
      <c r="U107" s="18">
        <f>bc_ttnl_theo_kh_data!S108</f>
        <v>3060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102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>
        <f>bc_ttnl_theo_kh_data!I109</f>
        <v>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>
        <f>bc_ttnl_theo_kh_data!M109</f>
        <v>0</v>
      </c>
      <c r="L108" s="18">
        <f>bc_ttnl_theo_kh_data!N109</f>
        <v>0</v>
      </c>
      <c r="M108" s="18">
        <f>bc_ttnl_theo_kh_data!O109</f>
        <v>0</v>
      </c>
      <c r="N108" s="18">
        <f>bc_ttnl_theo_kh_data!P109</f>
        <v>0</v>
      </c>
      <c r="O108" s="18">
        <f>bc_ttnl_theo_kh_data!Q109</f>
        <v>0</v>
      </c>
      <c r="P108" s="18"/>
      <c r="Q108" s="15"/>
      <c r="R108" s="15"/>
      <c r="S108" s="15"/>
      <c r="T108" s="18">
        <f>bc_ttnl_theo_kh_data!R109</f>
        <v>5527</v>
      </c>
      <c r="U108" s="18">
        <f>bc_ttnl_theo_kh_data!S109</f>
        <v>3060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102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>
        <f>bc_ttnl_theo_kh_data!I110</f>
        <v>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>
        <f>bc_ttnl_theo_kh_data!M110</f>
        <v>0</v>
      </c>
      <c r="L109" s="18">
        <f>bc_ttnl_theo_kh_data!N110</f>
        <v>0</v>
      </c>
      <c r="M109" s="18">
        <f>bc_ttnl_theo_kh_data!O110</f>
        <v>0</v>
      </c>
      <c r="N109" s="18">
        <f>bc_ttnl_theo_kh_data!P110</f>
        <v>0</v>
      </c>
      <c r="O109" s="18">
        <f>bc_ttnl_theo_kh_data!Q110</f>
        <v>0</v>
      </c>
      <c r="P109" s="18"/>
      <c r="Q109" s="15"/>
      <c r="R109" s="15"/>
      <c r="S109" s="15"/>
      <c r="T109" s="18">
        <f>bc_ttnl_theo_kh_data!R110</f>
        <v>5527</v>
      </c>
      <c r="U109" s="18">
        <f>bc_ttnl_theo_kh_data!S110</f>
        <v>3060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102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>
        <f>bc_ttnl_theo_kh_data!I111</f>
        <v>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>
        <f>bc_ttnl_theo_kh_data!M111</f>
        <v>0</v>
      </c>
      <c r="L110" s="18">
        <f>bc_ttnl_theo_kh_data!N111</f>
        <v>0</v>
      </c>
      <c r="M110" s="18">
        <f>bc_ttnl_theo_kh_data!O111</f>
        <v>0</v>
      </c>
      <c r="N110" s="18">
        <f>bc_ttnl_theo_kh_data!P111</f>
        <v>0</v>
      </c>
      <c r="O110" s="18">
        <f>bc_ttnl_theo_kh_data!Q111</f>
        <v>0</v>
      </c>
      <c r="P110" s="18"/>
      <c r="Q110" s="15"/>
      <c r="R110" s="15"/>
      <c r="S110" s="15"/>
      <c r="T110" s="18">
        <f>bc_ttnl_theo_kh_data!R111</f>
        <v>5527</v>
      </c>
      <c r="U110" s="18">
        <f>bc_ttnl_theo_kh_data!S111</f>
        <v>3060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>
        <f>bc_ttnl_theo_kh_data!I112</f>
        <v>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>
        <f>bc_ttnl_theo_kh_data!M112</f>
        <v>0</v>
      </c>
      <c r="L111" s="18">
        <f>bc_ttnl_theo_kh_data!N112</f>
        <v>0</v>
      </c>
      <c r="M111" s="18">
        <f>bc_ttnl_theo_kh_data!O112</f>
        <v>0</v>
      </c>
      <c r="N111" s="18">
        <f>bc_ttnl_theo_kh_data!P112</f>
        <v>0</v>
      </c>
      <c r="O111" s="18">
        <f>bc_ttnl_theo_kh_data!Q112</f>
        <v>0</v>
      </c>
      <c r="P111" s="18"/>
      <c r="Q111" s="15"/>
      <c r="R111" s="15"/>
      <c r="S111" s="15"/>
      <c r="T111" s="18">
        <f>bc_ttnl_theo_kh_data!R112</f>
        <v>5527</v>
      </c>
      <c r="U111" s="18">
        <f>bc_ttnl_theo_kh_data!S112</f>
        <v>3060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0:00</v>
      </c>
      <c r="E112" s="13" t="str">
        <f>TEXT(bc_ttnl_theo_kh_data!G113/(24*60*60),"[h]:mm")</f>
        <v>0:00</v>
      </c>
      <c r="F112" s="13" t="str">
        <f>TEXT(bc_ttnl_theo_kh_data!H113/(24*60*60),"[h]:mm")</f>
        <v>0:00</v>
      </c>
      <c r="G112" s="17">
        <f>bc_ttnl_theo_kh_data!I113</f>
        <v>0</v>
      </c>
      <c r="H112" s="13" t="str">
        <f>TEXT(bc_ttnl_theo_kh_data!J113/(24*60*60),"[h]:mm")</f>
        <v>0:00</v>
      </c>
      <c r="I112" s="13" t="str">
        <f>TEXT(bc_ttnl_theo_kh_data!K113/(24*60*60),"[h]:mm")</f>
        <v>0:00</v>
      </c>
      <c r="J112" s="13" t="str">
        <f>TEXT(bc_ttnl_theo_kh_data!L113/(24*60*60),"[h]:mm")</f>
        <v>0:00</v>
      </c>
      <c r="K112" s="17">
        <f>bc_ttnl_theo_kh_data!M113</f>
        <v>0</v>
      </c>
      <c r="L112" s="17">
        <f>bc_ttnl_theo_kh_data!N113</f>
        <v>0</v>
      </c>
      <c r="M112" s="17">
        <f>bc_ttnl_theo_kh_data!O113</f>
        <v>0</v>
      </c>
      <c r="N112" s="17">
        <f>bc_ttnl_theo_kh_data!P113</f>
        <v>0</v>
      </c>
      <c r="O112" s="17">
        <f>bc_ttnl_theo_kh_data!Q113</f>
        <v>0</v>
      </c>
      <c r="P112" s="17"/>
      <c r="Q112" s="13"/>
      <c r="R112" s="13"/>
      <c r="S112" s="13"/>
      <c r="T112" s="17">
        <f>bc_ttnl_theo_kh_data!R113</f>
        <v>5034</v>
      </c>
      <c r="U112" s="17">
        <f>bc_ttnl_theo_kh_data!S113</f>
        <v>2368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102"/>
      <c r="C113" s="15" t="str">
        <f>bc_ttnl_theo_kh_data!E114</f>
        <v>Tác chiến, A2..</v>
      </c>
      <c r="D113" s="15" t="str">
        <f>TEXT(bc_ttnl_theo_kh_data!F114/(24*60*60),"[h]:mm")</f>
        <v>0:00</v>
      </c>
      <c r="E113" s="15" t="str">
        <f>TEXT(bc_ttnl_theo_kh_data!G114/(24*60*60),"[h]:mm")</f>
        <v>0:00</v>
      </c>
      <c r="F113" s="15" t="str">
        <f>TEXT(bc_ttnl_theo_kh_data!H114/(24*60*60),"[h]:mm")</f>
        <v>0:00</v>
      </c>
      <c r="G113" s="18">
        <f>bc_ttnl_theo_kh_data!I114</f>
        <v>0</v>
      </c>
      <c r="H113" s="15" t="str">
        <f>TEXT(bc_ttnl_theo_kh_data!J114/(24*60*60),"[h]:mm")</f>
        <v>0:00</v>
      </c>
      <c r="I113" s="15" t="str">
        <f>TEXT(bc_ttnl_theo_kh_data!K114/(24*60*60),"[h]:mm")</f>
        <v>0:00</v>
      </c>
      <c r="J113" s="15" t="str">
        <f>TEXT(bc_ttnl_theo_kh_data!L114/(24*60*60),"[h]:mm")</f>
        <v>0:00</v>
      </c>
      <c r="K113" s="18">
        <f>bc_ttnl_theo_kh_data!M114</f>
        <v>0</v>
      </c>
      <c r="L113" s="18">
        <f>bc_ttnl_theo_kh_data!N114</f>
        <v>0</v>
      </c>
      <c r="M113" s="18">
        <f>bc_ttnl_theo_kh_data!O114</f>
        <v>0</v>
      </c>
      <c r="N113" s="18">
        <f>bc_ttnl_theo_kh_data!P114</f>
        <v>0</v>
      </c>
      <c r="O113" s="18">
        <f>bc_ttnl_theo_kh_data!Q114</f>
        <v>0</v>
      </c>
      <c r="P113" s="18"/>
      <c r="Q113" s="15"/>
      <c r="R113" s="15"/>
      <c r="S113" s="15"/>
      <c r="T113" s="18">
        <f>bc_ttnl_theo_kh_data!R114</f>
        <v>5034</v>
      </c>
      <c r="U113" s="18">
        <f>bc_ttnl_theo_kh_data!S114</f>
        <v>2368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102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>
        <f>bc_ttnl_theo_kh_data!I115</f>
        <v>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>
        <f>bc_ttnl_theo_kh_data!M115</f>
        <v>0</v>
      </c>
      <c r="L114" s="18">
        <f>bc_ttnl_theo_kh_data!N115</f>
        <v>0</v>
      </c>
      <c r="M114" s="18">
        <f>bc_ttnl_theo_kh_data!O115</f>
        <v>0</v>
      </c>
      <c r="N114" s="18">
        <f>bc_ttnl_theo_kh_data!P115</f>
        <v>0</v>
      </c>
      <c r="O114" s="18">
        <f>bc_ttnl_theo_kh_data!Q115</f>
        <v>0</v>
      </c>
      <c r="P114" s="18"/>
      <c r="Q114" s="15"/>
      <c r="R114" s="15"/>
      <c r="S114" s="15"/>
      <c r="T114" s="18">
        <f>bc_ttnl_theo_kh_data!R115</f>
        <v>5034</v>
      </c>
      <c r="U114" s="18">
        <f>bc_ttnl_theo_kh_data!S115</f>
        <v>2368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102"/>
      <c r="C115" s="15" t="str">
        <f>bc_ttnl_theo_kh_data!E116</f>
        <v>Tác chiến còn lại</v>
      </c>
      <c r="D115" s="15" t="str">
        <f>TEXT(bc_ttnl_theo_kh_data!F116/(24*60*60),"[h]:mm")</f>
        <v>0:00</v>
      </c>
      <c r="E115" s="15" t="str">
        <f>TEXT(bc_ttnl_theo_kh_data!G116/(24*60*60),"[h]:mm")</f>
        <v>0:00</v>
      </c>
      <c r="F115" s="15" t="str">
        <f>TEXT(bc_ttnl_theo_kh_data!H116/(24*60*60),"[h]:mm")</f>
        <v>0:00</v>
      </c>
      <c r="G115" s="18">
        <f>bc_ttnl_theo_kh_data!I116</f>
        <v>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>
        <f>bc_ttnl_theo_kh_data!M116</f>
        <v>0</v>
      </c>
      <c r="L115" s="18">
        <f>bc_ttnl_theo_kh_data!N116</f>
        <v>0</v>
      </c>
      <c r="M115" s="18">
        <f>bc_ttnl_theo_kh_data!O116</f>
        <v>0</v>
      </c>
      <c r="N115" s="18">
        <f>bc_ttnl_theo_kh_data!P116</f>
        <v>0</v>
      </c>
      <c r="O115" s="18">
        <f>bc_ttnl_theo_kh_data!Q116</f>
        <v>0</v>
      </c>
      <c r="P115" s="18"/>
      <c r="Q115" s="15"/>
      <c r="R115" s="15"/>
      <c r="S115" s="15"/>
      <c r="T115" s="18">
        <f>bc_ttnl_theo_kh_data!R116</f>
        <v>5034</v>
      </c>
      <c r="U115" s="18">
        <f>bc_ttnl_theo_kh_data!S116</f>
        <v>2368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102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>
        <f>bc_ttnl_theo_kh_data!I117</f>
        <v>0</v>
      </c>
      <c r="H116" s="15" t="str">
        <f>TEXT(bc_ttnl_theo_kh_data!J117/(24*60*60),"[h]:mm")</f>
        <v>0:00</v>
      </c>
      <c r="I116" s="15" t="str">
        <f>TEXT(bc_ttnl_theo_kh_data!K117/(24*60*60),"[h]:mm")</f>
        <v>0:00</v>
      </c>
      <c r="J116" s="15" t="str">
        <f>TEXT(bc_ttnl_theo_kh_data!L117/(24*60*60),"[h]:mm")</f>
        <v>0:00</v>
      </c>
      <c r="K116" s="18">
        <f>bc_ttnl_theo_kh_data!M117</f>
        <v>0</v>
      </c>
      <c r="L116" s="18">
        <f>bc_ttnl_theo_kh_data!N117</f>
        <v>0</v>
      </c>
      <c r="M116" s="18">
        <f>bc_ttnl_theo_kh_data!O117</f>
        <v>0</v>
      </c>
      <c r="N116" s="18">
        <f>bc_ttnl_theo_kh_data!P117</f>
        <v>0</v>
      </c>
      <c r="O116" s="18">
        <f>bc_ttnl_theo_kh_data!Q117</f>
        <v>0</v>
      </c>
      <c r="P116" s="18"/>
      <c r="Q116" s="15"/>
      <c r="R116" s="15"/>
      <c r="S116" s="15"/>
      <c r="T116" s="18">
        <f>bc_ttnl_theo_kh_data!R117</f>
        <v>5034</v>
      </c>
      <c r="U116" s="18">
        <f>bc_ttnl_theo_kh_data!S117</f>
        <v>2368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102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>
        <f>bc_ttnl_theo_kh_data!I118</f>
        <v>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>
        <f>bc_ttnl_theo_kh_data!M118</f>
        <v>0</v>
      </c>
      <c r="L117" s="18">
        <f>bc_ttnl_theo_kh_data!N118</f>
        <v>0</v>
      </c>
      <c r="M117" s="18">
        <f>bc_ttnl_theo_kh_data!O118</f>
        <v>0</v>
      </c>
      <c r="N117" s="18">
        <f>bc_ttnl_theo_kh_data!P118</f>
        <v>0</v>
      </c>
      <c r="O117" s="18">
        <f>bc_ttnl_theo_kh_data!Q118</f>
        <v>0</v>
      </c>
      <c r="P117" s="18"/>
      <c r="Q117" s="15"/>
      <c r="R117" s="15"/>
      <c r="S117" s="15"/>
      <c r="T117" s="18">
        <f>bc_ttnl_theo_kh_data!R118</f>
        <v>5034</v>
      </c>
      <c r="U117" s="18">
        <f>bc_ttnl_theo_kh_data!S118</f>
        <v>2368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102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>
        <f>bc_ttnl_theo_kh_data!I119</f>
        <v>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>
        <f>bc_ttnl_theo_kh_data!M119</f>
        <v>0</v>
      </c>
      <c r="L118" s="18">
        <f>bc_ttnl_theo_kh_data!N119</f>
        <v>0</v>
      </c>
      <c r="M118" s="18">
        <f>bc_ttnl_theo_kh_data!O119</f>
        <v>0</v>
      </c>
      <c r="N118" s="18">
        <f>bc_ttnl_theo_kh_data!P119</f>
        <v>0</v>
      </c>
      <c r="O118" s="18">
        <f>bc_ttnl_theo_kh_data!Q119</f>
        <v>0</v>
      </c>
      <c r="P118" s="18"/>
      <c r="Q118" s="15"/>
      <c r="R118" s="15"/>
      <c r="S118" s="15"/>
      <c r="T118" s="18">
        <f>bc_ttnl_theo_kh_data!R119</f>
        <v>5034</v>
      </c>
      <c r="U118" s="18">
        <f>bc_ttnl_theo_kh_data!S119</f>
        <v>2368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102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>
        <f>bc_ttnl_theo_kh_data!I120</f>
        <v>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>
        <f>bc_ttnl_theo_kh_data!M120</f>
        <v>0</v>
      </c>
      <c r="L119" s="18">
        <f>bc_ttnl_theo_kh_data!N120</f>
        <v>0</v>
      </c>
      <c r="M119" s="18">
        <f>bc_ttnl_theo_kh_data!O120</f>
        <v>0</v>
      </c>
      <c r="N119" s="18">
        <f>bc_ttnl_theo_kh_data!P120</f>
        <v>0</v>
      </c>
      <c r="O119" s="18">
        <f>bc_ttnl_theo_kh_data!Q120</f>
        <v>0</v>
      </c>
      <c r="P119" s="18"/>
      <c r="Q119" s="15"/>
      <c r="R119" s="15"/>
      <c r="S119" s="15"/>
      <c r="T119" s="18">
        <f>bc_ttnl_theo_kh_data!R120</f>
        <v>5034</v>
      </c>
      <c r="U119" s="18">
        <f>bc_ttnl_theo_kh_data!S120</f>
        <v>2368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102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>
        <f>bc_ttnl_theo_kh_data!I121</f>
        <v>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>
        <f>bc_ttnl_theo_kh_data!M121</f>
        <v>0</v>
      </c>
      <c r="L120" s="18">
        <f>bc_ttnl_theo_kh_data!N121</f>
        <v>0</v>
      </c>
      <c r="M120" s="18">
        <f>bc_ttnl_theo_kh_data!O121</f>
        <v>0</v>
      </c>
      <c r="N120" s="18">
        <f>bc_ttnl_theo_kh_data!P121</f>
        <v>0</v>
      </c>
      <c r="O120" s="18">
        <f>bc_ttnl_theo_kh_data!Q121</f>
        <v>0</v>
      </c>
      <c r="P120" s="18"/>
      <c r="Q120" s="15"/>
      <c r="R120" s="15"/>
      <c r="S120" s="15"/>
      <c r="T120" s="18">
        <f>bc_ttnl_theo_kh_data!R121</f>
        <v>5034</v>
      </c>
      <c r="U120" s="18">
        <f>bc_ttnl_theo_kh_data!S121</f>
        <v>2368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102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>
        <f>bc_ttnl_theo_kh_data!I122</f>
        <v>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>
        <f>bc_ttnl_theo_kh_data!M122</f>
        <v>0</v>
      </c>
      <c r="L121" s="18">
        <f>bc_ttnl_theo_kh_data!N122</f>
        <v>0</v>
      </c>
      <c r="M121" s="18">
        <f>bc_ttnl_theo_kh_data!O122</f>
        <v>0</v>
      </c>
      <c r="N121" s="18">
        <f>bc_ttnl_theo_kh_data!P122</f>
        <v>0</v>
      </c>
      <c r="O121" s="18">
        <f>bc_ttnl_theo_kh_data!Q122</f>
        <v>0</v>
      </c>
      <c r="P121" s="18"/>
      <c r="Q121" s="15"/>
      <c r="R121" s="15"/>
      <c r="S121" s="15"/>
      <c r="T121" s="18">
        <f>bc_ttnl_theo_kh_data!R122</f>
        <v>5034</v>
      </c>
      <c r="U121" s="18">
        <f>bc_ttnl_theo_kh_data!S122</f>
        <v>2368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102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>
        <f>bc_ttnl_theo_kh_data!I123</f>
        <v>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>
        <f>bc_ttnl_theo_kh_data!M123</f>
        <v>0</v>
      </c>
      <c r="L122" s="18">
        <f>bc_ttnl_theo_kh_data!N123</f>
        <v>0</v>
      </c>
      <c r="M122" s="18">
        <f>bc_ttnl_theo_kh_data!O123</f>
        <v>0</v>
      </c>
      <c r="N122" s="18">
        <f>bc_ttnl_theo_kh_data!P123</f>
        <v>0</v>
      </c>
      <c r="O122" s="18">
        <f>bc_ttnl_theo_kh_data!Q123</f>
        <v>0</v>
      </c>
      <c r="P122" s="18"/>
      <c r="Q122" s="15"/>
      <c r="R122" s="15"/>
      <c r="S122" s="15"/>
      <c r="T122" s="18">
        <f>bc_ttnl_theo_kh_data!R123</f>
        <v>5034</v>
      </c>
      <c r="U122" s="18">
        <f>bc_ttnl_theo_kh_data!S123</f>
        <v>2368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102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>
        <f>bc_ttnl_theo_kh_data!I124</f>
        <v>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>
        <f>bc_ttnl_theo_kh_data!M124</f>
        <v>0</v>
      </c>
      <c r="L123" s="18">
        <f>bc_ttnl_theo_kh_data!N124</f>
        <v>0</v>
      </c>
      <c r="M123" s="18">
        <f>bc_ttnl_theo_kh_data!O124</f>
        <v>0</v>
      </c>
      <c r="N123" s="18">
        <f>bc_ttnl_theo_kh_data!P124</f>
        <v>0</v>
      </c>
      <c r="O123" s="18">
        <f>bc_ttnl_theo_kh_data!Q124</f>
        <v>0</v>
      </c>
      <c r="P123" s="18"/>
      <c r="Q123" s="15"/>
      <c r="R123" s="15"/>
      <c r="S123" s="15"/>
      <c r="T123" s="18">
        <f>bc_ttnl_theo_kh_data!R124</f>
        <v>5034</v>
      </c>
      <c r="U123" s="18">
        <f>bc_ttnl_theo_kh_data!S124</f>
        <v>2368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102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>
        <f>bc_ttnl_theo_kh_data!I125</f>
        <v>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>
        <f>bc_ttnl_theo_kh_data!M125</f>
        <v>0</v>
      </c>
      <c r="L124" s="18">
        <f>bc_ttnl_theo_kh_data!N125</f>
        <v>0</v>
      </c>
      <c r="M124" s="18">
        <f>bc_ttnl_theo_kh_data!O125</f>
        <v>0</v>
      </c>
      <c r="N124" s="18">
        <f>bc_ttnl_theo_kh_data!P125</f>
        <v>0</v>
      </c>
      <c r="O124" s="18">
        <f>bc_ttnl_theo_kh_data!Q125</f>
        <v>0</v>
      </c>
      <c r="P124" s="18"/>
      <c r="Q124" s="15"/>
      <c r="R124" s="15"/>
      <c r="S124" s="15"/>
      <c r="T124" s="18">
        <f>bc_ttnl_theo_kh_data!R125</f>
        <v>5034</v>
      </c>
      <c r="U124" s="18">
        <f>bc_ttnl_theo_kh_data!S125</f>
        <v>2368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102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>
        <f>bc_ttnl_theo_kh_data!I126</f>
        <v>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>
        <f>bc_ttnl_theo_kh_data!M126</f>
        <v>0</v>
      </c>
      <c r="L125" s="18">
        <f>bc_ttnl_theo_kh_data!N126</f>
        <v>0</v>
      </c>
      <c r="M125" s="18">
        <f>bc_ttnl_theo_kh_data!O126</f>
        <v>0</v>
      </c>
      <c r="N125" s="18">
        <f>bc_ttnl_theo_kh_data!P126</f>
        <v>0</v>
      </c>
      <c r="O125" s="18">
        <f>bc_ttnl_theo_kh_data!Q126</f>
        <v>0</v>
      </c>
      <c r="P125" s="18"/>
      <c r="Q125" s="15"/>
      <c r="R125" s="15"/>
      <c r="S125" s="15"/>
      <c r="T125" s="18">
        <f>bc_ttnl_theo_kh_data!R126</f>
        <v>5034</v>
      </c>
      <c r="U125" s="18">
        <f>bc_ttnl_theo_kh_data!S126</f>
        <v>2368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102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>
        <f>bc_ttnl_theo_kh_data!I127</f>
        <v>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>
        <f>bc_ttnl_theo_kh_data!M127</f>
        <v>0</v>
      </c>
      <c r="L126" s="18">
        <f>bc_ttnl_theo_kh_data!N127</f>
        <v>0</v>
      </c>
      <c r="M126" s="18">
        <f>bc_ttnl_theo_kh_data!O127</f>
        <v>0</v>
      </c>
      <c r="N126" s="18">
        <f>bc_ttnl_theo_kh_data!P127</f>
        <v>0</v>
      </c>
      <c r="O126" s="18">
        <f>bc_ttnl_theo_kh_data!Q127</f>
        <v>0</v>
      </c>
      <c r="P126" s="18"/>
      <c r="Q126" s="15"/>
      <c r="R126" s="15"/>
      <c r="S126" s="15"/>
      <c r="T126" s="18">
        <f>bc_ttnl_theo_kh_data!R127</f>
        <v>5034</v>
      </c>
      <c r="U126" s="18">
        <f>bc_ttnl_theo_kh_data!S127</f>
        <v>2368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102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>
        <f>bc_ttnl_theo_kh_data!I128</f>
        <v>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>
        <f>bc_ttnl_theo_kh_data!M128</f>
        <v>0</v>
      </c>
      <c r="L127" s="18">
        <f>bc_ttnl_theo_kh_data!N128</f>
        <v>0</v>
      </c>
      <c r="M127" s="18">
        <f>bc_ttnl_theo_kh_data!O128</f>
        <v>0</v>
      </c>
      <c r="N127" s="18">
        <f>bc_ttnl_theo_kh_data!P128</f>
        <v>0</v>
      </c>
      <c r="O127" s="18">
        <f>bc_ttnl_theo_kh_data!Q128</f>
        <v>0</v>
      </c>
      <c r="P127" s="18"/>
      <c r="Q127" s="15"/>
      <c r="R127" s="15"/>
      <c r="S127" s="15"/>
      <c r="T127" s="18">
        <f>bc_ttnl_theo_kh_data!R128</f>
        <v>5034</v>
      </c>
      <c r="U127" s="18">
        <f>bc_ttnl_theo_kh_data!S128</f>
        <v>2368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>
        <f>bc_ttnl_theo_kh_data!I129</f>
        <v>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>
        <f>bc_ttnl_theo_kh_data!M129</f>
        <v>0</v>
      </c>
      <c r="L128" s="17">
        <f>bc_ttnl_theo_kh_data!N129</f>
        <v>0</v>
      </c>
      <c r="M128" s="17">
        <f>bc_ttnl_theo_kh_data!O129</f>
        <v>0</v>
      </c>
      <c r="N128" s="17">
        <f>bc_ttnl_theo_kh_data!P129</f>
        <v>0</v>
      </c>
      <c r="O128" s="17">
        <f>bc_ttnl_theo_kh_data!Q129</f>
        <v>0</v>
      </c>
      <c r="P128" s="17"/>
      <c r="Q128" s="13"/>
      <c r="R128" s="13"/>
      <c r="S128" s="13"/>
      <c r="T128" s="17">
        <f>bc_ttnl_theo_kh_data!R129</f>
        <v>1611</v>
      </c>
      <c r="U128" s="17">
        <f>bc_ttnl_theo_kh_data!S129</f>
        <v>1661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102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>
        <f>bc_ttnl_theo_kh_data!I130</f>
        <v>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>
        <f>bc_ttnl_theo_kh_data!M130</f>
        <v>0</v>
      </c>
      <c r="L129" s="18">
        <f>bc_ttnl_theo_kh_data!N130</f>
        <v>0</v>
      </c>
      <c r="M129" s="18">
        <f>bc_ttnl_theo_kh_data!O130</f>
        <v>0</v>
      </c>
      <c r="N129" s="18">
        <f>bc_ttnl_theo_kh_data!P130</f>
        <v>0</v>
      </c>
      <c r="O129" s="18">
        <f>bc_ttnl_theo_kh_data!Q130</f>
        <v>0</v>
      </c>
      <c r="P129" s="18"/>
      <c r="Q129" s="15"/>
      <c r="R129" s="15"/>
      <c r="S129" s="15"/>
      <c r="T129" s="18">
        <f>bc_ttnl_theo_kh_data!R130</f>
        <v>1611</v>
      </c>
      <c r="U129" s="18">
        <f>bc_ttnl_theo_kh_data!S130</f>
        <v>1661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102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>
        <f>bc_ttnl_theo_kh_data!I131</f>
        <v>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>
        <f>bc_ttnl_theo_kh_data!M131</f>
        <v>0</v>
      </c>
      <c r="L130" s="18">
        <f>bc_ttnl_theo_kh_data!N131</f>
        <v>0</v>
      </c>
      <c r="M130" s="18">
        <f>bc_ttnl_theo_kh_data!O131</f>
        <v>0</v>
      </c>
      <c r="N130" s="18">
        <f>bc_ttnl_theo_kh_data!P131</f>
        <v>0</v>
      </c>
      <c r="O130" s="18">
        <f>bc_ttnl_theo_kh_data!Q131</f>
        <v>0</v>
      </c>
      <c r="P130" s="18"/>
      <c r="Q130" s="15"/>
      <c r="R130" s="15"/>
      <c r="S130" s="15"/>
      <c r="T130" s="18">
        <f>bc_ttnl_theo_kh_data!R131</f>
        <v>1611</v>
      </c>
      <c r="U130" s="18">
        <f>bc_ttnl_theo_kh_data!S131</f>
        <v>1661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102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>
        <f>bc_ttnl_theo_kh_data!I132</f>
        <v>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>
        <f>bc_ttnl_theo_kh_data!M132</f>
        <v>0</v>
      </c>
      <c r="L131" s="18">
        <f>bc_ttnl_theo_kh_data!N132</f>
        <v>0</v>
      </c>
      <c r="M131" s="18">
        <f>bc_ttnl_theo_kh_data!O132</f>
        <v>0</v>
      </c>
      <c r="N131" s="18">
        <f>bc_ttnl_theo_kh_data!P132</f>
        <v>0</v>
      </c>
      <c r="O131" s="18">
        <f>bc_ttnl_theo_kh_data!Q132</f>
        <v>0</v>
      </c>
      <c r="P131" s="18"/>
      <c r="Q131" s="15"/>
      <c r="R131" s="15"/>
      <c r="S131" s="15"/>
      <c r="T131" s="18">
        <f>bc_ttnl_theo_kh_data!R132</f>
        <v>1611</v>
      </c>
      <c r="U131" s="18">
        <f>bc_ttnl_theo_kh_data!S132</f>
        <v>1661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102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>
        <f>bc_ttnl_theo_kh_data!I133</f>
        <v>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>
        <f>bc_ttnl_theo_kh_data!M133</f>
        <v>0</v>
      </c>
      <c r="L132" s="18">
        <f>bc_ttnl_theo_kh_data!N133</f>
        <v>0</v>
      </c>
      <c r="M132" s="18">
        <f>bc_ttnl_theo_kh_data!O133</f>
        <v>0</v>
      </c>
      <c r="N132" s="18">
        <f>bc_ttnl_theo_kh_data!P133</f>
        <v>0</v>
      </c>
      <c r="O132" s="18">
        <f>bc_ttnl_theo_kh_data!Q133</f>
        <v>0</v>
      </c>
      <c r="P132" s="18"/>
      <c r="Q132" s="15"/>
      <c r="R132" s="15"/>
      <c r="S132" s="15"/>
      <c r="T132" s="18">
        <f>bc_ttnl_theo_kh_data!R133</f>
        <v>1611</v>
      </c>
      <c r="U132" s="18">
        <f>bc_ttnl_theo_kh_data!S133</f>
        <v>1661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102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>
        <f>bc_ttnl_theo_kh_data!I134</f>
        <v>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>
        <f>bc_ttnl_theo_kh_data!M134</f>
        <v>0</v>
      </c>
      <c r="L133" s="18">
        <f>bc_ttnl_theo_kh_data!N134</f>
        <v>0</v>
      </c>
      <c r="M133" s="18">
        <f>bc_ttnl_theo_kh_data!O134</f>
        <v>0</v>
      </c>
      <c r="N133" s="18">
        <f>bc_ttnl_theo_kh_data!P134</f>
        <v>0</v>
      </c>
      <c r="O133" s="18">
        <f>bc_ttnl_theo_kh_data!Q134</f>
        <v>0</v>
      </c>
      <c r="P133" s="18"/>
      <c r="Q133" s="15"/>
      <c r="R133" s="15"/>
      <c r="S133" s="15"/>
      <c r="T133" s="18">
        <f>bc_ttnl_theo_kh_data!R134</f>
        <v>1611</v>
      </c>
      <c r="U133" s="18">
        <f>bc_ttnl_theo_kh_data!S134</f>
        <v>1661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102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>
        <f>bc_ttnl_theo_kh_data!I135</f>
        <v>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>
        <f>bc_ttnl_theo_kh_data!M135</f>
        <v>0</v>
      </c>
      <c r="L134" s="18">
        <f>bc_ttnl_theo_kh_data!N135</f>
        <v>0</v>
      </c>
      <c r="M134" s="18">
        <f>bc_ttnl_theo_kh_data!O135</f>
        <v>0</v>
      </c>
      <c r="N134" s="18">
        <f>bc_ttnl_theo_kh_data!P135</f>
        <v>0</v>
      </c>
      <c r="O134" s="18">
        <f>bc_ttnl_theo_kh_data!Q135</f>
        <v>0</v>
      </c>
      <c r="P134" s="18"/>
      <c r="Q134" s="15"/>
      <c r="R134" s="15"/>
      <c r="S134" s="15"/>
      <c r="T134" s="18">
        <f>bc_ttnl_theo_kh_data!R135</f>
        <v>1611</v>
      </c>
      <c r="U134" s="18">
        <f>bc_ttnl_theo_kh_data!S135</f>
        <v>1661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102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>
        <f>bc_ttnl_theo_kh_data!I136</f>
        <v>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>
        <f>bc_ttnl_theo_kh_data!M136</f>
        <v>0</v>
      </c>
      <c r="L135" s="18">
        <f>bc_ttnl_theo_kh_data!N136</f>
        <v>0</v>
      </c>
      <c r="M135" s="18">
        <f>bc_ttnl_theo_kh_data!O136</f>
        <v>0</v>
      </c>
      <c r="N135" s="18">
        <f>bc_ttnl_theo_kh_data!P136</f>
        <v>0</v>
      </c>
      <c r="O135" s="18">
        <f>bc_ttnl_theo_kh_data!Q136</f>
        <v>0</v>
      </c>
      <c r="P135" s="18"/>
      <c r="Q135" s="15"/>
      <c r="R135" s="15"/>
      <c r="S135" s="15"/>
      <c r="T135" s="18">
        <f>bc_ttnl_theo_kh_data!R136</f>
        <v>1611</v>
      </c>
      <c r="U135" s="18">
        <f>bc_ttnl_theo_kh_data!S136</f>
        <v>1661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102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>
        <f>bc_ttnl_theo_kh_data!I137</f>
        <v>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>
        <f>bc_ttnl_theo_kh_data!M137</f>
        <v>0</v>
      </c>
      <c r="L136" s="18">
        <f>bc_ttnl_theo_kh_data!N137</f>
        <v>0</v>
      </c>
      <c r="M136" s="18">
        <f>bc_ttnl_theo_kh_data!O137</f>
        <v>0</v>
      </c>
      <c r="N136" s="18">
        <f>bc_ttnl_theo_kh_data!P137</f>
        <v>0</v>
      </c>
      <c r="O136" s="18">
        <f>bc_ttnl_theo_kh_data!Q137</f>
        <v>0</v>
      </c>
      <c r="P136" s="18"/>
      <c r="Q136" s="15"/>
      <c r="R136" s="15"/>
      <c r="S136" s="15"/>
      <c r="T136" s="18">
        <f>bc_ttnl_theo_kh_data!R137</f>
        <v>1611</v>
      </c>
      <c r="U136" s="18">
        <f>bc_ttnl_theo_kh_data!S137</f>
        <v>1661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102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>
        <f>bc_ttnl_theo_kh_data!I138</f>
        <v>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>
        <f>bc_ttnl_theo_kh_data!M138</f>
        <v>0</v>
      </c>
      <c r="L137" s="18">
        <f>bc_ttnl_theo_kh_data!N138</f>
        <v>0</v>
      </c>
      <c r="M137" s="18">
        <f>bc_ttnl_theo_kh_data!O138</f>
        <v>0</v>
      </c>
      <c r="N137" s="18">
        <f>bc_ttnl_theo_kh_data!P138</f>
        <v>0</v>
      </c>
      <c r="O137" s="18">
        <f>bc_ttnl_theo_kh_data!Q138</f>
        <v>0</v>
      </c>
      <c r="P137" s="18"/>
      <c r="Q137" s="15"/>
      <c r="R137" s="15"/>
      <c r="S137" s="15"/>
      <c r="T137" s="18">
        <f>bc_ttnl_theo_kh_data!R138</f>
        <v>1611</v>
      </c>
      <c r="U137" s="18">
        <f>bc_ttnl_theo_kh_data!S138</f>
        <v>1661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102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>
        <f>bc_ttnl_theo_kh_data!I139</f>
        <v>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>
        <f>bc_ttnl_theo_kh_data!M139</f>
        <v>0</v>
      </c>
      <c r="L138" s="18">
        <f>bc_ttnl_theo_kh_data!N139</f>
        <v>0</v>
      </c>
      <c r="M138" s="18">
        <f>bc_ttnl_theo_kh_data!O139</f>
        <v>0</v>
      </c>
      <c r="N138" s="18">
        <f>bc_ttnl_theo_kh_data!P139</f>
        <v>0</v>
      </c>
      <c r="O138" s="18">
        <f>bc_ttnl_theo_kh_data!Q139</f>
        <v>0</v>
      </c>
      <c r="P138" s="18"/>
      <c r="Q138" s="15"/>
      <c r="R138" s="15"/>
      <c r="S138" s="15"/>
      <c r="T138" s="18">
        <f>bc_ttnl_theo_kh_data!R139</f>
        <v>1611</v>
      </c>
      <c r="U138" s="18">
        <f>bc_ttnl_theo_kh_data!S139</f>
        <v>1661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102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>
        <f>bc_ttnl_theo_kh_data!I140</f>
        <v>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>
        <f>bc_ttnl_theo_kh_data!M140</f>
        <v>0</v>
      </c>
      <c r="L139" s="18">
        <f>bc_ttnl_theo_kh_data!N140</f>
        <v>0</v>
      </c>
      <c r="M139" s="18">
        <f>bc_ttnl_theo_kh_data!O140</f>
        <v>0</v>
      </c>
      <c r="N139" s="18">
        <f>bc_ttnl_theo_kh_data!P140</f>
        <v>0</v>
      </c>
      <c r="O139" s="18">
        <f>bc_ttnl_theo_kh_data!Q140</f>
        <v>0</v>
      </c>
      <c r="P139" s="18"/>
      <c r="Q139" s="15"/>
      <c r="R139" s="15"/>
      <c r="S139" s="15"/>
      <c r="T139" s="18">
        <f>bc_ttnl_theo_kh_data!R140</f>
        <v>1611</v>
      </c>
      <c r="U139" s="18">
        <f>bc_ttnl_theo_kh_data!S140</f>
        <v>1661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102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>
        <f>bc_ttnl_theo_kh_data!I141</f>
        <v>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>
        <f>bc_ttnl_theo_kh_data!M141</f>
        <v>0</v>
      </c>
      <c r="L140" s="18">
        <f>bc_ttnl_theo_kh_data!N141</f>
        <v>0</v>
      </c>
      <c r="M140" s="18">
        <f>bc_ttnl_theo_kh_data!O141</f>
        <v>0</v>
      </c>
      <c r="N140" s="18">
        <f>bc_ttnl_theo_kh_data!P141</f>
        <v>0</v>
      </c>
      <c r="O140" s="18">
        <f>bc_ttnl_theo_kh_data!Q141</f>
        <v>0</v>
      </c>
      <c r="P140" s="18"/>
      <c r="Q140" s="15"/>
      <c r="R140" s="15"/>
      <c r="S140" s="15"/>
      <c r="T140" s="18">
        <f>bc_ttnl_theo_kh_data!R141</f>
        <v>1611</v>
      </c>
      <c r="U140" s="18">
        <f>bc_ttnl_theo_kh_data!S141</f>
        <v>1661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102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>
        <f>bc_ttnl_theo_kh_data!I142</f>
        <v>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>
        <f>bc_ttnl_theo_kh_data!M142</f>
        <v>0</v>
      </c>
      <c r="L141" s="18">
        <f>bc_ttnl_theo_kh_data!N142</f>
        <v>0</v>
      </c>
      <c r="M141" s="18">
        <f>bc_ttnl_theo_kh_data!O142</f>
        <v>0</v>
      </c>
      <c r="N141" s="18">
        <f>bc_ttnl_theo_kh_data!P142</f>
        <v>0</v>
      </c>
      <c r="O141" s="18">
        <f>bc_ttnl_theo_kh_data!Q142</f>
        <v>0</v>
      </c>
      <c r="P141" s="18"/>
      <c r="Q141" s="15"/>
      <c r="R141" s="15"/>
      <c r="S141" s="15"/>
      <c r="T141" s="18">
        <f>bc_ttnl_theo_kh_data!R142</f>
        <v>1611</v>
      </c>
      <c r="U141" s="18">
        <f>bc_ttnl_theo_kh_data!S142</f>
        <v>1661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102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>
        <f>bc_ttnl_theo_kh_data!I143</f>
        <v>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>
        <f>bc_ttnl_theo_kh_data!M143</f>
        <v>0</v>
      </c>
      <c r="L142" s="18">
        <f>bc_ttnl_theo_kh_data!N143</f>
        <v>0</v>
      </c>
      <c r="M142" s="18">
        <f>bc_ttnl_theo_kh_data!O143</f>
        <v>0</v>
      </c>
      <c r="N142" s="18">
        <f>bc_ttnl_theo_kh_data!P143</f>
        <v>0</v>
      </c>
      <c r="O142" s="18">
        <f>bc_ttnl_theo_kh_data!Q143</f>
        <v>0</v>
      </c>
      <c r="P142" s="18"/>
      <c r="Q142" s="15"/>
      <c r="R142" s="15"/>
      <c r="S142" s="15"/>
      <c r="T142" s="18">
        <f>bc_ttnl_theo_kh_data!R143</f>
        <v>1611</v>
      </c>
      <c r="U142" s="18">
        <f>bc_ttnl_theo_kh_data!S143</f>
        <v>1661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102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>
        <f>bc_ttnl_theo_kh_data!I144</f>
        <v>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>
        <f>bc_ttnl_theo_kh_data!M144</f>
        <v>0</v>
      </c>
      <c r="L143" s="18">
        <f>bc_ttnl_theo_kh_data!N144</f>
        <v>0</v>
      </c>
      <c r="M143" s="18">
        <f>bc_ttnl_theo_kh_data!O144</f>
        <v>0</v>
      </c>
      <c r="N143" s="18">
        <f>bc_ttnl_theo_kh_data!P144</f>
        <v>0</v>
      </c>
      <c r="O143" s="18">
        <f>bc_ttnl_theo_kh_data!Q144</f>
        <v>0</v>
      </c>
      <c r="P143" s="18"/>
      <c r="Q143" s="15"/>
      <c r="R143" s="15"/>
      <c r="S143" s="15"/>
      <c r="T143" s="18">
        <f>bc_ttnl_theo_kh_data!R144</f>
        <v>1611</v>
      </c>
      <c r="U143" s="18">
        <f>bc_ttnl_theo_kh_data!S144</f>
        <v>1661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>
        <f>bc_ttnl_theo_kh_data!I145</f>
        <v>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>
        <f>bc_ttnl_theo_kh_data!M145</f>
        <v>0</v>
      </c>
      <c r="L144" s="17">
        <f>bc_ttnl_theo_kh_data!N145</f>
        <v>0</v>
      </c>
      <c r="M144" s="17">
        <f>bc_ttnl_theo_kh_data!O145</f>
        <v>0</v>
      </c>
      <c r="N144" s="17">
        <f>bc_ttnl_theo_kh_data!P145</f>
        <v>0</v>
      </c>
      <c r="O144" s="17">
        <f>bc_ttnl_theo_kh_data!Q145</f>
        <v>0</v>
      </c>
      <c r="P144" s="17"/>
      <c r="Q144" s="13"/>
      <c r="R144" s="13"/>
      <c r="S144" s="13"/>
      <c r="T144" s="17">
        <f>bc_ttnl_theo_kh_data!R145</f>
        <v>456</v>
      </c>
      <c r="U144" s="17">
        <f>bc_ttnl_theo_kh_data!S145</f>
        <v>45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102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>
        <f>bc_ttnl_theo_kh_data!I146</f>
        <v>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>
        <f>bc_ttnl_theo_kh_data!M146</f>
        <v>0</v>
      </c>
      <c r="L145" s="18">
        <f>bc_ttnl_theo_kh_data!N146</f>
        <v>0</v>
      </c>
      <c r="M145" s="18">
        <f>bc_ttnl_theo_kh_data!O146</f>
        <v>0</v>
      </c>
      <c r="N145" s="18">
        <f>bc_ttnl_theo_kh_data!P146</f>
        <v>0</v>
      </c>
      <c r="O145" s="18">
        <f>bc_ttnl_theo_kh_data!Q146</f>
        <v>0</v>
      </c>
      <c r="P145" s="18"/>
      <c r="Q145" s="15"/>
      <c r="R145" s="15"/>
      <c r="S145" s="15"/>
      <c r="T145" s="18">
        <f>bc_ttnl_theo_kh_data!R146</f>
        <v>456</v>
      </c>
      <c r="U145" s="18">
        <f>bc_ttnl_theo_kh_data!S146</f>
        <v>45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102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>
        <f>bc_ttnl_theo_kh_data!I147</f>
        <v>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>
        <f>bc_ttnl_theo_kh_data!M147</f>
        <v>0</v>
      </c>
      <c r="L146" s="18">
        <f>bc_ttnl_theo_kh_data!N147</f>
        <v>0</v>
      </c>
      <c r="M146" s="18">
        <f>bc_ttnl_theo_kh_data!O147</f>
        <v>0</v>
      </c>
      <c r="N146" s="18">
        <f>bc_ttnl_theo_kh_data!P147</f>
        <v>0</v>
      </c>
      <c r="O146" s="18">
        <f>bc_ttnl_theo_kh_data!Q147</f>
        <v>0</v>
      </c>
      <c r="P146" s="18"/>
      <c r="Q146" s="15"/>
      <c r="R146" s="15"/>
      <c r="S146" s="15"/>
      <c r="T146" s="18">
        <f>bc_ttnl_theo_kh_data!R147</f>
        <v>456</v>
      </c>
      <c r="U146" s="18">
        <f>bc_ttnl_theo_kh_data!S147</f>
        <v>45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102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>
        <f>bc_ttnl_theo_kh_data!I148</f>
        <v>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>
        <f>bc_ttnl_theo_kh_data!M148</f>
        <v>0</v>
      </c>
      <c r="L147" s="18">
        <f>bc_ttnl_theo_kh_data!N148</f>
        <v>0</v>
      </c>
      <c r="M147" s="18">
        <f>bc_ttnl_theo_kh_data!O148</f>
        <v>0</v>
      </c>
      <c r="N147" s="18">
        <f>bc_ttnl_theo_kh_data!P148</f>
        <v>0</v>
      </c>
      <c r="O147" s="18">
        <f>bc_ttnl_theo_kh_data!Q148</f>
        <v>0</v>
      </c>
      <c r="P147" s="18"/>
      <c r="Q147" s="15"/>
      <c r="R147" s="15"/>
      <c r="S147" s="15"/>
      <c r="T147" s="18">
        <f>bc_ttnl_theo_kh_data!R148</f>
        <v>456</v>
      </c>
      <c r="U147" s="18">
        <f>bc_ttnl_theo_kh_data!S148</f>
        <v>45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102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>
        <f>bc_ttnl_theo_kh_data!I149</f>
        <v>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>
        <f>bc_ttnl_theo_kh_data!M149</f>
        <v>0</v>
      </c>
      <c r="L148" s="18">
        <f>bc_ttnl_theo_kh_data!N149</f>
        <v>0</v>
      </c>
      <c r="M148" s="18">
        <f>bc_ttnl_theo_kh_data!O149</f>
        <v>0</v>
      </c>
      <c r="N148" s="18">
        <f>bc_ttnl_theo_kh_data!P149</f>
        <v>0</v>
      </c>
      <c r="O148" s="18">
        <f>bc_ttnl_theo_kh_data!Q149</f>
        <v>0</v>
      </c>
      <c r="P148" s="18"/>
      <c r="Q148" s="15"/>
      <c r="R148" s="15"/>
      <c r="S148" s="15"/>
      <c r="T148" s="18">
        <f>bc_ttnl_theo_kh_data!R149</f>
        <v>456</v>
      </c>
      <c r="U148" s="18">
        <f>bc_ttnl_theo_kh_data!S149</f>
        <v>45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102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>
        <f>bc_ttnl_theo_kh_data!I150</f>
        <v>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>
        <f>bc_ttnl_theo_kh_data!M150</f>
        <v>0</v>
      </c>
      <c r="L149" s="18">
        <f>bc_ttnl_theo_kh_data!N150</f>
        <v>0</v>
      </c>
      <c r="M149" s="18">
        <f>bc_ttnl_theo_kh_data!O150</f>
        <v>0</v>
      </c>
      <c r="N149" s="18">
        <f>bc_ttnl_theo_kh_data!P150</f>
        <v>0</v>
      </c>
      <c r="O149" s="18">
        <f>bc_ttnl_theo_kh_data!Q150</f>
        <v>0</v>
      </c>
      <c r="P149" s="18"/>
      <c r="Q149" s="15"/>
      <c r="R149" s="15"/>
      <c r="S149" s="15"/>
      <c r="T149" s="18">
        <f>bc_ttnl_theo_kh_data!R150</f>
        <v>456</v>
      </c>
      <c r="U149" s="18">
        <f>bc_ttnl_theo_kh_data!S150</f>
        <v>45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102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>
        <f>bc_ttnl_theo_kh_data!I151</f>
        <v>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>
        <f>bc_ttnl_theo_kh_data!M151</f>
        <v>0</v>
      </c>
      <c r="L150" s="18">
        <f>bc_ttnl_theo_kh_data!N151</f>
        <v>0</v>
      </c>
      <c r="M150" s="18">
        <f>bc_ttnl_theo_kh_data!O151</f>
        <v>0</v>
      </c>
      <c r="N150" s="18">
        <f>bc_ttnl_theo_kh_data!P151</f>
        <v>0</v>
      </c>
      <c r="O150" s="18">
        <f>bc_ttnl_theo_kh_data!Q151</f>
        <v>0</v>
      </c>
      <c r="P150" s="18"/>
      <c r="Q150" s="15"/>
      <c r="R150" s="15"/>
      <c r="S150" s="15"/>
      <c r="T150" s="18">
        <f>bc_ttnl_theo_kh_data!R151</f>
        <v>456</v>
      </c>
      <c r="U150" s="18">
        <f>bc_ttnl_theo_kh_data!S151</f>
        <v>45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102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>
        <f>bc_ttnl_theo_kh_data!I152</f>
        <v>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>
        <f>bc_ttnl_theo_kh_data!M152</f>
        <v>0</v>
      </c>
      <c r="L151" s="18">
        <f>bc_ttnl_theo_kh_data!N152</f>
        <v>0</v>
      </c>
      <c r="M151" s="18">
        <f>bc_ttnl_theo_kh_data!O152</f>
        <v>0</v>
      </c>
      <c r="N151" s="18">
        <f>bc_ttnl_theo_kh_data!P152</f>
        <v>0</v>
      </c>
      <c r="O151" s="18">
        <f>bc_ttnl_theo_kh_data!Q152</f>
        <v>0</v>
      </c>
      <c r="P151" s="18"/>
      <c r="Q151" s="15"/>
      <c r="R151" s="15"/>
      <c r="S151" s="15"/>
      <c r="T151" s="18">
        <f>bc_ttnl_theo_kh_data!R152</f>
        <v>456</v>
      </c>
      <c r="U151" s="18">
        <f>bc_ttnl_theo_kh_data!S152</f>
        <v>45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102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>
        <f>bc_ttnl_theo_kh_data!I153</f>
        <v>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>
        <f>bc_ttnl_theo_kh_data!M153</f>
        <v>0</v>
      </c>
      <c r="L152" s="18">
        <f>bc_ttnl_theo_kh_data!N153</f>
        <v>0</v>
      </c>
      <c r="M152" s="18">
        <f>bc_ttnl_theo_kh_data!O153</f>
        <v>0</v>
      </c>
      <c r="N152" s="18">
        <f>bc_ttnl_theo_kh_data!P153</f>
        <v>0</v>
      </c>
      <c r="O152" s="18">
        <f>bc_ttnl_theo_kh_data!Q153</f>
        <v>0</v>
      </c>
      <c r="P152" s="18"/>
      <c r="Q152" s="15"/>
      <c r="R152" s="15"/>
      <c r="S152" s="15"/>
      <c r="T152" s="18">
        <f>bc_ttnl_theo_kh_data!R153</f>
        <v>456</v>
      </c>
      <c r="U152" s="18">
        <f>bc_ttnl_theo_kh_data!S153</f>
        <v>45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102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>
        <f>bc_ttnl_theo_kh_data!I154</f>
        <v>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>
        <f>bc_ttnl_theo_kh_data!M154</f>
        <v>0</v>
      </c>
      <c r="L153" s="18">
        <f>bc_ttnl_theo_kh_data!N154</f>
        <v>0</v>
      </c>
      <c r="M153" s="18">
        <f>bc_ttnl_theo_kh_data!O154</f>
        <v>0</v>
      </c>
      <c r="N153" s="18">
        <f>bc_ttnl_theo_kh_data!P154</f>
        <v>0</v>
      </c>
      <c r="O153" s="18">
        <f>bc_ttnl_theo_kh_data!Q154</f>
        <v>0</v>
      </c>
      <c r="P153" s="18"/>
      <c r="Q153" s="15"/>
      <c r="R153" s="15"/>
      <c r="S153" s="15"/>
      <c r="T153" s="18">
        <f>bc_ttnl_theo_kh_data!R154</f>
        <v>456</v>
      </c>
      <c r="U153" s="18">
        <f>bc_ttnl_theo_kh_data!S154</f>
        <v>45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102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>
        <f>bc_ttnl_theo_kh_data!I155</f>
        <v>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>
        <f>bc_ttnl_theo_kh_data!M155</f>
        <v>0</v>
      </c>
      <c r="L154" s="18">
        <f>bc_ttnl_theo_kh_data!N155</f>
        <v>0</v>
      </c>
      <c r="M154" s="18">
        <f>bc_ttnl_theo_kh_data!O155</f>
        <v>0</v>
      </c>
      <c r="N154" s="18">
        <f>bc_ttnl_theo_kh_data!P155</f>
        <v>0</v>
      </c>
      <c r="O154" s="18">
        <f>bc_ttnl_theo_kh_data!Q155</f>
        <v>0</v>
      </c>
      <c r="P154" s="18"/>
      <c r="Q154" s="15"/>
      <c r="R154" s="15"/>
      <c r="S154" s="15"/>
      <c r="T154" s="18">
        <f>bc_ttnl_theo_kh_data!R155</f>
        <v>456</v>
      </c>
      <c r="U154" s="18">
        <f>bc_ttnl_theo_kh_data!S155</f>
        <v>45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102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>
        <f>bc_ttnl_theo_kh_data!I156</f>
        <v>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>
        <f>bc_ttnl_theo_kh_data!M156</f>
        <v>0</v>
      </c>
      <c r="L155" s="18">
        <f>bc_ttnl_theo_kh_data!N156</f>
        <v>0</v>
      </c>
      <c r="M155" s="18">
        <f>bc_ttnl_theo_kh_data!O156</f>
        <v>0</v>
      </c>
      <c r="N155" s="18">
        <f>bc_ttnl_theo_kh_data!P156</f>
        <v>0</v>
      </c>
      <c r="O155" s="18">
        <f>bc_ttnl_theo_kh_data!Q156</f>
        <v>0</v>
      </c>
      <c r="P155" s="18"/>
      <c r="Q155" s="15"/>
      <c r="R155" s="15"/>
      <c r="S155" s="15"/>
      <c r="T155" s="18">
        <f>bc_ttnl_theo_kh_data!R156</f>
        <v>456</v>
      </c>
      <c r="U155" s="18">
        <f>bc_ttnl_theo_kh_data!S156</f>
        <v>45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102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>
        <f>bc_ttnl_theo_kh_data!I157</f>
        <v>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>
        <f>bc_ttnl_theo_kh_data!M157</f>
        <v>0</v>
      </c>
      <c r="L156" s="18">
        <f>bc_ttnl_theo_kh_data!N157</f>
        <v>0</v>
      </c>
      <c r="M156" s="18">
        <f>bc_ttnl_theo_kh_data!O157</f>
        <v>0</v>
      </c>
      <c r="N156" s="18">
        <f>bc_ttnl_theo_kh_data!P157</f>
        <v>0</v>
      </c>
      <c r="O156" s="18">
        <f>bc_ttnl_theo_kh_data!Q157</f>
        <v>0</v>
      </c>
      <c r="P156" s="18"/>
      <c r="Q156" s="15"/>
      <c r="R156" s="15"/>
      <c r="S156" s="15"/>
      <c r="T156" s="18">
        <f>bc_ttnl_theo_kh_data!R157</f>
        <v>456</v>
      </c>
      <c r="U156" s="18">
        <f>bc_ttnl_theo_kh_data!S157</f>
        <v>45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102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>
        <f>bc_ttnl_theo_kh_data!I158</f>
        <v>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>
        <f>bc_ttnl_theo_kh_data!M158</f>
        <v>0</v>
      </c>
      <c r="L157" s="18">
        <f>bc_ttnl_theo_kh_data!N158</f>
        <v>0</v>
      </c>
      <c r="M157" s="18">
        <f>bc_ttnl_theo_kh_data!O158</f>
        <v>0</v>
      </c>
      <c r="N157" s="18">
        <f>bc_ttnl_theo_kh_data!P158</f>
        <v>0</v>
      </c>
      <c r="O157" s="18">
        <f>bc_ttnl_theo_kh_data!Q158</f>
        <v>0</v>
      </c>
      <c r="P157" s="18"/>
      <c r="Q157" s="15"/>
      <c r="R157" s="15"/>
      <c r="S157" s="15"/>
      <c r="T157" s="18">
        <f>bc_ttnl_theo_kh_data!R158</f>
        <v>456</v>
      </c>
      <c r="U157" s="18">
        <f>bc_ttnl_theo_kh_data!S158</f>
        <v>45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102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>
        <f>bc_ttnl_theo_kh_data!I159</f>
        <v>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>
        <f>bc_ttnl_theo_kh_data!M159</f>
        <v>0</v>
      </c>
      <c r="L158" s="18">
        <f>bc_ttnl_theo_kh_data!N159</f>
        <v>0</v>
      </c>
      <c r="M158" s="18">
        <f>bc_ttnl_theo_kh_data!O159</f>
        <v>0</v>
      </c>
      <c r="N158" s="18">
        <f>bc_ttnl_theo_kh_data!P159</f>
        <v>0</v>
      </c>
      <c r="O158" s="18">
        <f>bc_ttnl_theo_kh_data!Q159</f>
        <v>0</v>
      </c>
      <c r="P158" s="18"/>
      <c r="Q158" s="15"/>
      <c r="R158" s="15"/>
      <c r="S158" s="15"/>
      <c r="T158" s="18">
        <f>bc_ttnl_theo_kh_data!R159</f>
        <v>456</v>
      </c>
      <c r="U158" s="18">
        <f>bc_ttnl_theo_kh_data!S159</f>
        <v>45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102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>
        <f>bc_ttnl_theo_kh_data!I160</f>
        <v>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>
        <f>bc_ttnl_theo_kh_data!M160</f>
        <v>0</v>
      </c>
      <c r="L159" s="18">
        <f>bc_ttnl_theo_kh_data!N160</f>
        <v>0</v>
      </c>
      <c r="M159" s="18">
        <f>bc_ttnl_theo_kh_data!O160</f>
        <v>0</v>
      </c>
      <c r="N159" s="18">
        <f>bc_ttnl_theo_kh_data!P160</f>
        <v>0</v>
      </c>
      <c r="O159" s="18">
        <f>bc_ttnl_theo_kh_data!Q160</f>
        <v>0</v>
      </c>
      <c r="P159" s="18"/>
      <c r="Q159" s="15"/>
      <c r="R159" s="15"/>
      <c r="S159" s="15"/>
      <c r="T159" s="18">
        <f>bc_ttnl_theo_kh_data!R160</f>
        <v>456</v>
      </c>
      <c r="U159" s="18">
        <f>bc_ttnl_theo_kh_data!S160</f>
        <v>45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>
        <f>bc_ttnl_theo_kh_data!I161</f>
        <v>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>
        <f>bc_ttnl_theo_kh_data!M161</f>
        <v>0</v>
      </c>
      <c r="L160" s="17">
        <f>bc_ttnl_theo_kh_data!N161</f>
        <v>0</v>
      </c>
      <c r="M160" s="17">
        <f>bc_ttnl_theo_kh_data!O161</f>
        <v>0</v>
      </c>
      <c r="N160" s="17">
        <f>bc_ttnl_theo_kh_data!P161</f>
        <v>0</v>
      </c>
      <c r="O160" s="17">
        <f>bc_ttnl_theo_kh_data!Q161</f>
        <v>0</v>
      </c>
      <c r="P160" s="17"/>
      <c r="Q160" s="13"/>
      <c r="R160" s="13"/>
      <c r="S160" s="13"/>
      <c r="T160" s="17">
        <f>bc_ttnl_theo_kh_data!R161</f>
        <v>654</v>
      </c>
      <c r="U160" s="17">
        <f>bc_ttnl_theo_kh_data!S161</f>
        <v>654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102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>
        <f>bc_ttnl_theo_kh_data!I162</f>
        <v>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>
        <f>bc_ttnl_theo_kh_data!M162</f>
        <v>0</v>
      </c>
      <c r="L161" s="18">
        <f>bc_ttnl_theo_kh_data!N162</f>
        <v>0</v>
      </c>
      <c r="M161" s="18">
        <f>bc_ttnl_theo_kh_data!O162</f>
        <v>0</v>
      </c>
      <c r="N161" s="18">
        <f>bc_ttnl_theo_kh_data!P162</f>
        <v>0</v>
      </c>
      <c r="O161" s="18">
        <f>bc_ttnl_theo_kh_data!Q162</f>
        <v>0</v>
      </c>
      <c r="P161" s="18"/>
      <c r="Q161" s="15"/>
      <c r="R161" s="15"/>
      <c r="S161" s="15"/>
      <c r="T161" s="18">
        <f>bc_ttnl_theo_kh_data!R162</f>
        <v>654</v>
      </c>
      <c r="U161" s="18">
        <f>bc_ttnl_theo_kh_data!S162</f>
        <v>654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102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>
        <f>bc_ttnl_theo_kh_data!I163</f>
        <v>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>
        <f>bc_ttnl_theo_kh_data!M163</f>
        <v>0</v>
      </c>
      <c r="L162" s="18">
        <f>bc_ttnl_theo_kh_data!N163</f>
        <v>0</v>
      </c>
      <c r="M162" s="18">
        <f>bc_ttnl_theo_kh_data!O163</f>
        <v>0</v>
      </c>
      <c r="N162" s="18">
        <f>bc_ttnl_theo_kh_data!P163</f>
        <v>0</v>
      </c>
      <c r="O162" s="18">
        <f>bc_ttnl_theo_kh_data!Q163</f>
        <v>0</v>
      </c>
      <c r="P162" s="18"/>
      <c r="Q162" s="15"/>
      <c r="R162" s="15"/>
      <c r="S162" s="15"/>
      <c r="T162" s="18">
        <f>bc_ttnl_theo_kh_data!R163</f>
        <v>654</v>
      </c>
      <c r="U162" s="18">
        <f>bc_ttnl_theo_kh_data!S163</f>
        <v>654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102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>
        <f>bc_ttnl_theo_kh_data!I164</f>
        <v>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>
        <f>bc_ttnl_theo_kh_data!M164</f>
        <v>0</v>
      </c>
      <c r="L163" s="18">
        <f>bc_ttnl_theo_kh_data!N164</f>
        <v>0</v>
      </c>
      <c r="M163" s="18">
        <f>bc_ttnl_theo_kh_data!O164</f>
        <v>0</v>
      </c>
      <c r="N163" s="18">
        <f>bc_ttnl_theo_kh_data!P164</f>
        <v>0</v>
      </c>
      <c r="O163" s="18">
        <f>bc_ttnl_theo_kh_data!Q164</f>
        <v>0</v>
      </c>
      <c r="P163" s="18"/>
      <c r="Q163" s="15"/>
      <c r="R163" s="15"/>
      <c r="S163" s="15"/>
      <c r="T163" s="18">
        <f>bc_ttnl_theo_kh_data!R164</f>
        <v>654</v>
      </c>
      <c r="U163" s="18">
        <f>bc_ttnl_theo_kh_data!S164</f>
        <v>654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102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>
        <f>bc_ttnl_theo_kh_data!I165</f>
        <v>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>
        <f>bc_ttnl_theo_kh_data!M165</f>
        <v>0</v>
      </c>
      <c r="L164" s="18">
        <f>bc_ttnl_theo_kh_data!N165</f>
        <v>0</v>
      </c>
      <c r="M164" s="18">
        <f>bc_ttnl_theo_kh_data!O165</f>
        <v>0</v>
      </c>
      <c r="N164" s="18">
        <f>bc_ttnl_theo_kh_data!P165</f>
        <v>0</v>
      </c>
      <c r="O164" s="18">
        <f>bc_ttnl_theo_kh_data!Q165</f>
        <v>0</v>
      </c>
      <c r="P164" s="18"/>
      <c r="Q164" s="15"/>
      <c r="R164" s="15"/>
      <c r="S164" s="15"/>
      <c r="T164" s="18">
        <f>bc_ttnl_theo_kh_data!R165</f>
        <v>654</v>
      </c>
      <c r="U164" s="18">
        <f>bc_ttnl_theo_kh_data!S165</f>
        <v>654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102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>
        <f>bc_ttnl_theo_kh_data!I166</f>
        <v>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>
        <f>bc_ttnl_theo_kh_data!M166</f>
        <v>0</v>
      </c>
      <c r="L165" s="18">
        <f>bc_ttnl_theo_kh_data!N166</f>
        <v>0</v>
      </c>
      <c r="M165" s="18">
        <f>bc_ttnl_theo_kh_data!O166</f>
        <v>0</v>
      </c>
      <c r="N165" s="18">
        <f>bc_ttnl_theo_kh_data!P166</f>
        <v>0</v>
      </c>
      <c r="O165" s="18">
        <f>bc_ttnl_theo_kh_data!Q166</f>
        <v>0</v>
      </c>
      <c r="P165" s="18"/>
      <c r="Q165" s="15"/>
      <c r="R165" s="15"/>
      <c r="S165" s="15"/>
      <c r="T165" s="18">
        <f>bc_ttnl_theo_kh_data!R166</f>
        <v>654</v>
      </c>
      <c r="U165" s="18">
        <f>bc_ttnl_theo_kh_data!S166</f>
        <v>654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102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>
        <f>bc_ttnl_theo_kh_data!I167</f>
        <v>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>
        <f>bc_ttnl_theo_kh_data!M167</f>
        <v>0</v>
      </c>
      <c r="L166" s="18">
        <f>bc_ttnl_theo_kh_data!N167</f>
        <v>0</v>
      </c>
      <c r="M166" s="18">
        <f>bc_ttnl_theo_kh_data!O167</f>
        <v>0</v>
      </c>
      <c r="N166" s="18">
        <f>bc_ttnl_theo_kh_data!P167</f>
        <v>0</v>
      </c>
      <c r="O166" s="18">
        <f>bc_ttnl_theo_kh_data!Q167</f>
        <v>0</v>
      </c>
      <c r="P166" s="18"/>
      <c r="Q166" s="15"/>
      <c r="R166" s="15"/>
      <c r="S166" s="15"/>
      <c r="T166" s="18">
        <f>bc_ttnl_theo_kh_data!R167</f>
        <v>654</v>
      </c>
      <c r="U166" s="18">
        <f>bc_ttnl_theo_kh_data!S167</f>
        <v>654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102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>
        <f>bc_ttnl_theo_kh_data!I168</f>
        <v>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>
        <f>bc_ttnl_theo_kh_data!M168</f>
        <v>0</v>
      </c>
      <c r="L167" s="18">
        <f>bc_ttnl_theo_kh_data!N168</f>
        <v>0</v>
      </c>
      <c r="M167" s="18">
        <f>bc_ttnl_theo_kh_data!O168</f>
        <v>0</v>
      </c>
      <c r="N167" s="18">
        <f>bc_ttnl_theo_kh_data!P168</f>
        <v>0</v>
      </c>
      <c r="O167" s="18">
        <f>bc_ttnl_theo_kh_data!Q168</f>
        <v>0</v>
      </c>
      <c r="P167" s="18"/>
      <c r="Q167" s="15"/>
      <c r="R167" s="15"/>
      <c r="S167" s="15"/>
      <c r="T167" s="18">
        <f>bc_ttnl_theo_kh_data!R168</f>
        <v>654</v>
      </c>
      <c r="U167" s="18">
        <f>bc_ttnl_theo_kh_data!S168</f>
        <v>654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102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>
        <f>bc_ttnl_theo_kh_data!I169</f>
        <v>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>
        <f>bc_ttnl_theo_kh_data!M169</f>
        <v>0</v>
      </c>
      <c r="L168" s="18">
        <f>bc_ttnl_theo_kh_data!N169</f>
        <v>0</v>
      </c>
      <c r="M168" s="18">
        <f>bc_ttnl_theo_kh_data!O169</f>
        <v>0</v>
      </c>
      <c r="N168" s="18">
        <f>bc_ttnl_theo_kh_data!P169</f>
        <v>0</v>
      </c>
      <c r="O168" s="18">
        <f>bc_ttnl_theo_kh_data!Q169</f>
        <v>0</v>
      </c>
      <c r="P168" s="18"/>
      <c r="Q168" s="15"/>
      <c r="R168" s="15"/>
      <c r="S168" s="15"/>
      <c r="T168" s="18">
        <f>bc_ttnl_theo_kh_data!R169</f>
        <v>654</v>
      </c>
      <c r="U168" s="18">
        <f>bc_ttnl_theo_kh_data!S169</f>
        <v>654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102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>
        <f>bc_ttnl_theo_kh_data!I170</f>
        <v>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>
        <f>bc_ttnl_theo_kh_data!M170</f>
        <v>0</v>
      </c>
      <c r="L169" s="18">
        <f>bc_ttnl_theo_kh_data!N170</f>
        <v>0</v>
      </c>
      <c r="M169" s="18">
        <f>bc_ttnl_theo_kh_data!O170</f>
        <v>0</v>
      </c>
      <c r="N169" s="18">
        <f>bc_ttnl_theo_kh_data!P170</f>
        <v>0</v>
      </c>
      <c r="O169" s="18">
        <f>bc_ttnl_theo_kh_data!Q170</f>
        <v>0</v>
      </c>
      <c r="P169" s="18"/>
      <c r="Q169" s="15"/>
      <c r="R169" s="15"/>
      <c r="S169" s="15"/>
      <c r="T169" s="18">
        <f>bc_ttnl_theo_kh_data!R170</f>
        <v>654</v>
      </c>
      <c r="U169" s="18">
        <f>bc_ttnl_theo_kh_data!S170</f>
        <v>654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102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>
        <f>bc_ttnl_theo_kh_data!I171</f>
        <v>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>
        <f>bc_ttnl_theo_kh_data!M171</f>
        <v>0</v>
      </c>
      <c r="L170" s="18">
        <f>bc_ttnl_theo_kh_data!N171</f>
        <v>0</v>
      </c>
      <c r="M170" s="18">
        <f>bc_ttnl_theo_kh_data!O171</f>
        <v>0</v>
      </c>
      <c r="N170" s="18">
        <f>bc_ttnl_theo_kh_data!P171</f>
        <v>0</v>
      </c>
      <c r="O170" s="18">
        <f>bc_ttnl_theo_kh_data!Q171</f>
        <v>0</v>
      </c>
      <c r="P170" s="18"/>
      <c r="Q170" s="15"/>
      <c r="R170" s="15"/>
      <c r="S170" s="15"/>
      <c r="T170" s="18">
        <f>bc_ttnl_theo_kh_data!R171</f>
        <v>654</v>
      </c>
      <c r="U170" s="18">
        <f>bc_ttnl_theo_kh_data!S171</f>
        <v>654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102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>
        <f>bc_ttnl_theo_kh_data!I172</f>
        <v>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>
        <f>bc_ttnl_theo_kh_data!M172</f>
        <v>0</v>
      </c>
      <c r="L171" s="18">
        <f>bc_ttnl_theo_kh_data!N172</f>
        <v>0</v>
      </c>
      <c r="M171" s="18">
        <f>bc_ttnl_theo_kh_data!O172</f>
        <v>0</v>
      </c>
      <c r="N171" s="18">
        <f>bc_ttnl_theo_kh_data!P172</f>
        <v>0</v>
      </c>
      <c r="O171" s="18">
        <f>bc_ttnl_theo_kh_data!Q172</f>
        <v>0</v>
      </c>
      <c r="P171" s="15"/>
      <c r="Q171" s="15"/>
      <c r="R171" s="15"/>
      <c r="S171" s="15"/>
      <c r="T171" s="18">
        <f>bc_ttnl_theo_kh_data!R172</f>
        <v>654</v>
      </c>
      <c r="U171" s="18">
        <f>bc_ttnl_theo_kh_data!S172</f>
        <v>654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102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>
        <f>bc_ttnl_theo_kh_data!I173</f>
        <v>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>
        <f>bc_ttnl_theo_kh_data!M173</f>
        <v>0</v>
      </c>
      <c r="L172" s="18">
        <f>bc_ttnl_theo_kh_data!N173</f>
        <v>0</v>
      </c>
      <c r="M172" s="18">
        <f>bc_ttnl_theo_kh_data!O173</f>
        <v>0</v>
      </c>
      <c r="N172" s="18">
        <f>bc_ttnl_theo_kh_data!P173</f>
        <v>0</v>
      </c>
      <c r="O172" s="18">
        <f>bc_ttnl_theo_kh_data!Q173</f>
        <v>0</v>
      </c>
      <c r="P172" s="15"/>
      <c r="Q172" s="15"/>
      <c r="R172" s="15"/>
      <c r="S172" s="15"/>
      <c r="T172" s="18">
        <f>bc_ttnl_theo_kh_data!R173</f>
        <v>654</v>
      </c>
      <c r="U172" s="18">
        <f>bc_ttnl_theo_kh_data!S173</f>
        <v>654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102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>
        <f>bc_ttnl_theo_kh_data!I174</f>
        <v>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>
        <f>bc_ttnl_theo_kh_data!M174</f>
        <v>0</v>
      </c>
      <c r="L173" s="18">
        <f>bc_ttnl_theo_kh_data!N174</f>
        <v>0</v>
      </c>
      <c r="M173" s="18">
        <f>bc_ttnl_theo_kh_data!O174</f>
        <v>0</v>
      </c>
      <c r="N173" s="18">
        <f>bc_ttnl_theo_kh_data!P174</f>
        <v>0</v>
      </c>
      <c r="O173" s="18">
        <f>bc_ttnl_theo_kh_data!Q174</f>
        <v>0</v>
      </c>
      <c r="P173" s="15"/>
      <c r="Q173" s="15"/>
      <c r="R173" s="15"/>
      <c r="S173" s="15"/>
      <c r="T173" s="18">
        <f>bc_ttnl_theo_kh_data!R174</f>
        <v>654</v>
      </c>
      <c r="U173" s="18">
        <f>bc_ttnl_theo_kh_data!S174</f>
        <v>654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102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>
        <f>bc_ttnl_theo_kh_data!I175</f>
        <v>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>
        <f>bc_ttnl_theo_kh_data!M175</f>
        <v>0</v>
      </c>
      <c r="L174" s="18">
        <f>bc_ttnl_theo_kh_data!N175</f>
        <v>0</v>
      </c>
      <c r="M174" s="18">
        <f>bc_ttnl_theo_kh_data!O175</f>
        <v>0</v>
      </c>
      <c r="N174" s="18">
        <f>bc_ttnl_theo_kh_data!P175</f>
        <v>0</v>
      </c>
      <c r="O174" s="18">
        <f>bc_ttnl_theo_kh_data!Q175</f>
        <v>0</v>
      </c>
      <c r="P174" s="15"/>
      <c r="Q174" s="15"/>
      <c r="R174" s="15"/>
      <c r="S174" s="15"/>
      <c r="T174" s="18">
        <f>bc_ttnl_theo_kh_data!R175</f>
        <v>654</v>
      </c>
      <c r="U174" s="18">
        <f>bc_ttnl_theo_kh_data!S175</f>
        <v>654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102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>
        <f>bc_ttnl_theo_kh_data!I176</f>
        <v>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>
        <f>bc_ttnl_theo_kh_data!M176</f>
        <v>0</v>
      </c>
      <c r="L175" s="18">
        <f>bc_ttnl_theo_kh_data!N176</f>
        <v>0</v>
      </c>
      <c r="M175" s="18">
        <f>bc_ttnl_theo_kh_data!O176</f>
        <v>0</v>
      </c>
      <c r="N175" s="18">
        <f>bc_ttnl_theo_kh_data!P176</f>
        <v>0</v>
      </c>
      <c r="O175" s="18">
        <f>bc_ttnl_theo_kh_data!Q176</f>
        <v>0</v>
      </c>
      <c r="P175" s="15"/>
      <c r="Q175" s="15"/>
      <c r="R175" s="15"/>
      <c r="S175" s="15"/>
      <c r="T175" s="18">
        <f>bc_ttnl_theo_kh_data!R176</f>
        <v>654</v>
      </c>
      <c r="U175" s="18">
        <f>bc_ttnl_theo_kh_data!S176</f>
        <v>654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>
        <f>bc_ttnl_theo_kh_data!I177</f>
        <v>155483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>
        <f>bc_ttnl_theo_kh_data!M177</f>
        <v>0</v>
      </c>
      <c r="L176" s="17">
        <f>bc_ttnl_theo_kh_data!N177</f>
        <v>0</v>
      </c>
      <c r="M176" s="17">
        <f>bc_ttnl_theo_kh_data!O177</f>
        <v>0</v>
      </c>
      <c r="N176" s="17">
        <f>bc_ttnl_theo_kh_data!P177</f>
        <v>0</v>
      </c>
      <c r="O176" s="17">
        <f>bc_ttnl_theo_kh_data!Q177</f>
        <v>0</v>
      </c>
      <c r="P176" s="13"/>
      <c r="Q176" s="13"/>
      <c r="R176" s="13"/>
      <c r="S176" s="13"/>
      <c r="T176" s="17">
        <f>bc_ttnl_theo_kh_data!R177</f>
        <v>465</v>
      </c>
      <c r="U176" s="17">
        <f>bc_ttnl_theo_kh_data!S177</f>
        <v>456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22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>
        <f>bc_ttnl_theo_kh_data!I178</f>
        <v>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>
        <f>bc_ttnl_theo_kh_data!M178</f>
        <v>0</v>
      </c>
      <c r="L177" s="18">
        <f>bc_ttnl_theo_kh_data!N178</f>
        <v>0</v>
      </c>
      <c r="M177" s="18">
        <f>bc_ttnl_theo_kh_data!O178</f>
        <v>0</v>
      </c>
      <c r="N177" s="18">
        <f>bc_ttnl_theo_kh_data!P178</f>
        <v>0</v>
      </c>
      <c r="O177" s="18">
        <f>bc_ttnl_theo_kh_data!Q178</f>
        <v>0</v>
      </c>
      <c r="P177" s="1"/>
      <c r="Q177" s="1"/>
      <c r="R177" s="1"/>
      <c r="S177" s="1"/>
      <c r="T177" s="18">
        <f>bc_ttnl_theo_kh_data!R178</f>
        <v>465</v>
      </c>
      <c r="U177" s="18">
        <f>bc_ttnl_theo_kh_data!S178</f>
        <v>456</v>
      </c>
      <c r="V177" s="1"/>
      <c r="W177" s="1"/>
      <c r="X177" s="1"/>
      <c r="Y177" s="1"/>
      <c r="Z177" s="1"/>
      <c r="AA177" s="1"/>
      <c r="AB177" s="123"/>
    </row>
    <row r="178" spans="2:28" x14ac:dyDescent="0.25">
      <c r="B178" s="122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>
        <f>bc_ttnl_theo_kh_data!I179</f>
        <v>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>
        <f>bc_ttnl_theo_kh_data!M179</f>
        <v>0</v>
      </c>
      <c r="L178" s="18">
        <f>bc_ttnl_theo_kh_data!N179</f>
        <v>0</v>
      </c>
      <c r="M178" s="18">
        <f>bc_ttnl_theo_kh_data!O179</f>
        <v>0</v>
      </c>
      <c r="N178" s="18">
        <f>bc_ttnl_theo_kh_data!P179</f>
        <v>0</v>
      </c>
      <c r="O178" s="18">
        <f>bc_ttnl_theo_kh_data!Q179</f>
        <v>0</v>
      </c>
      <c r="P178" s="1"/>
      <c r="Q178" s="1"/>
      <c r="R178" s="1"/>
      <c r="S178" s="1"/>
      <c r="T178" s="18">
        <f>bc_ttnl_theo_kh_data!R179</f>
        <v>465</v>
      </c>
      <c r="U178" s="18">
        <f>bc_ttnl_theo_kh_data!S179</f>
        <v>456</v>
      </c>
      <c r="V178" s="1"/>
      <c r="W178" s="1"/>
      <c r="X178" s="1"/>
      <c r="Y178" s="1"/>
      <c r="Z178" s="1"/>
      <c r="AA178" s="1"/>
      <c r="AB178" s="123"/>
    </row>
    <row r="179" spans="2:28" x14ac:dyDescent="0.25">
      <c r="B179" s="122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>
        <f>bc_ttnl_theo_kh_data!I180</f>
        <v>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>
        <f>bc_ttnl_theo_kh_data!M180</f>
        <v>0</v>
      </c>
      <c r="L179" s="18">
        <f>bc_ttnl_theo_kh_data!N180</f>
        <v>0</v>
      </c>
      <c r="M179" s="18">
        <f>bc_ttnl_theo_kh_data!O180</f>
        <v>0</v>
      </c>
      <c r="N179" s="18">
        <f>bc_ttnl_theo_kh_data!P180</f>
        <v>0</v>
      </c>
      <c r="O179" s="18">
        <f>bc_ttnl_theo_kh_data!Q180</f>
        <v>0</v>
      </c>
      <c r="P179" s="1"/>
      <c r="Q179" s="1"/>
      <c r="R179" s="1"/>
      <c r="S179" s="1"/>
      <c r="T179" s="18">
        <f>bc_ttnl_theo_kh_data!R180</f>
        <v>465</v>
      </c>
      <c r="U179" s="18">
        <f>bc_ttnl_theo_kh_data!S180</f>
        <v>456</v>
      </c>
      <c r="V179" s="1"/>
      <c r="W179" s="1"/>
      <c r="X179" s="1"/>
      <c r="Y179" s="1"/>
      <c r="Z179" s="1"/>
      <c r="AA179" s="1"/>
      <c r="AB179" s="123"/>
    </row>
    <row r="180" spans="2:28" x14ac:dyDescent="0.25">
      <c r="B180" s="122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>
        <f>bc_ttnl_theo_kh_data!I181</f>
        <v>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>
        <f>bc_ttnl_theo_kh_data!M181</f>
        <v>0</v>
      </c>
      <c r="L180" s="18">
        <f>bc_ttnl_theo_kh_data!N181</f>
        <v>0</v>
      </c>
      <c r="M180" s="18">
        <f>bc_ttnl_theo_kh_data!O181</f>
        <v>0</v>
      </c>
      <c r="N180" s="18">
        <f>bc_ttnl_theo_kh_data!P181</f>
        <v>0</v>
      </c>
      <c r="O180" s="18">
        <f>bc_ttnl_theo_kh_data!Q181</f>
        <v>0</v>
      </c>
      <c r="P180" s="1"/>
      <c r="Q180" s="1"/>
      <c r="R180" s="1"/>
      <c r="S180" s="1"/>
      <c r="T180" s="18">
        <f>bc_ttnl_theo_kh_data!R181</f>
        <v>465</v>
      </c>
      <c r="U180" s="18">
        <f>bc_ttnl_theo_kh_data!S181</f>
        <v>456</v>
      </c>
      <c r="V180" s="1"/>
      <c r="W180" s="1"/>
      <c r="X180" s="1"/>
      <c r="Y180" s="1"/>
      <c r="Z180" s="1"/>
      <c r="AA180" s="1"/>
      <c r="AB180" s="123"/>
    </row>
    <row r="181" spans="2:28" x14ac:dyDescent="0.25">
      <c r="B181" s="122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>
        <f>bc_ttnl_theo_kh_data!I182</f>
        <v>155483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>
        <f>bc_ttnl_theo_kh_data!M182</f>
        <v>0</v>
      </c>
      <c r="L181" s="18">
        <f>bc_ttnl_theo_kh_data!N182</f>
        <v>0</v>
      </c>
      <c r="M181" s="18">
        <f>bc_ttnl_theo_kh_data!O182</f>
        <v>0</v>
      </c>
      <c r="N181" s="18">
        <f>bc_ttnl_theo_kh_data!P182</f>
        <v>0</v>
      </c>
      <c r="O181" s="18">
        <f>bc_ttnl_theo_kh_data!Q182</f>
        <v>0</v>
      </c>
      <c r="P181" s="1"/>
      <c r="Q181" s="1"/>
      <c r="R181" s="1"/>
      <c r="S181" s="1"/>
      <c r="T181" s="18">
        <f>bc_ttnl_theo_kh_data!R182</f>
        <v>465</v>
      </c>
      <c r="U181" s="18">
        <f>bc_ttnl_theo_kh_data!S182</f>
        <v>456</v>
      </c>
      <c r="V181" s="1"/>
      <c r="W181" s="1"/>
      <c r="X181" s="1"/>
      <c r="Y181" s="1"/>
      <c r="Z181" s="1"/>
      <c r="AA181" s="1"/>
      <c r="AB181" s="123"/>
    </row>
    <row r="182" spans="2:28" x14ac:dyDescent="0.25">
      <c r="B182" s="122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>
        <f>bc_ttnl_theo_kh_data!I183</f>
        <v>155483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>
        <f>bc_ttnl_theo_kh_data!M183</f>
        <v>0</v>
      </c>
      <c r="L182" s="18">
        <f>bc_ttnl_theo_kh_data!N183</f>
        <v>0</v>
      </c>
      <c r="M182" s="18">
        <f>bc_ttnl_theo_kh_data!O183</f>
        <v>0</v>
      </c>
      <c r="N182" s="18">
        <f>bc_ttnl_theo_kh_data!P183</f>
        <v>0</v>
      </c>
      <c r="O182" s="18">
        <f>bc_ttnl_theo_kh_data!Q183</f>
        <v>0</v>
      </c>
      <c r="P182" s="1"/>
      <c r="Q182" s="1"/>
      <c r="R182" s="1"/>
      <c r="S182" s="1"/>
      <c r="T182" s="18">
        <f>bc_ttnl_theo_kh_data!R183</f>
        <v>465</v>
      </c>
      <c r="U182" s="18">
        <f>bc_ttnl_theo_kh_data!S183</f>
        <v>456</v>
      </c>
      <c r="V182" s="1"/>
      <c r="W182" s="1"/>
      <c r="X182" s="1"/>
      <c r="Y182" s="1"/>
      <c r="Z182" s="1"/>
      <c r="AA182" s="1"/>
      <c r="AB182" s="123"/>
    </row>
    <row r="183" spans="2:28" x14ac:dyDescent="0.25">
      <c r="B183" s="122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>
        <f>bc_ttnl_theo_kh_data!I184</f>
        <v>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>
        <f>bc_ttnl_theo_kh_data!M184</f>
        <v>0</v>
      </c>
      <c r="L183" s="18">
        <f>bc_ttnl_theo_kh_data!N184</f>
        <v>0</v>
      </c>
      <c r="M183" s="18">
        <f>bc_ttnl_theo_kh_data!O184</f>
        <v>0</v>
      </c>
      <c r="N183" s="18">
        <f>bc_ttnl_theo_kh_data!P184</f>
        <v>0</v>
      </c>
      <c r="O183" s="18">
        <f>bc_ttnl_theo_kh_data!Q184</f>
        <v>0</v>
      </c>
      <c r="P183" s="1"/>
      <c r="Q183" s="1"/>
      <c r="R183" s="1"/>
      <c r="S183" s="1"/>
      <c r="T183" s="18">
        <f>bc_ttnl_theo_kh_data!R184</f>
        <v>465</v>
      </c>
      <c r="U183" s="18">
        <f>bc_ttnl_theo_kh_data!S184</f>
        <v>456</v>
      </c>
      <c r="V183" s="1"/>
      <c r="W183" s="1"/>
      <c r="X183" s="1"/>
      <c r="Y183" s="1"/>
      <c r="Z183" s="1"/>
      <c r="AA183" s="1"/>
      <c r="AB183" s="123"/>
    </row>
    <row r="184" spans="2:28" x14ac:dyDescent="0.25">
      <c r="B184" s="122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>
        <f>bc_ttnl_theo_kh_data!I185</f>
        <v>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>
        <f>bc_ttnl_theo_kh_data!M185</f>
        <v>0</v>
      </c>
      <c r="L184" s="18">
        <f>bc_ttnl_theo_kh_data!N185</f>
        <v>0</v>
      </c>
      <c r="M184" s="18">
        <f>bc_ttnl_theo_kh_data!O185</f>
        <v>0</v>
      </c>
      <c r="N184" s="18">
        <f>bc_ttnl_theo_kh_data!P185</f>
        <v>0</v>
      </c>
      <c r="O184" s="18">
        <f>bc_ttnl_theo_kh_data!Q185</f>
        <v>0</v>
      </c>
      <c r="P184" s="1"/>
      <c r="Q184" s="1"/>
      <c r="R184" s="1"/>
      <c r="S184" s="1"/>
      <c r="T184" s="18">
        <f>bc_ttnl_theo_kh_data!R185</f>
        <v>465</v>
      </c>
      <c r="U184" s="18">
        <f>bc_ttnl_theo_kh_data!S185</f>
        <v>456</v>
      </c>
      <c r="V184" s="1"/>
      <c r="W184" s="1"/>
      <c r="X184" s="1"/>
      <c r="Y184" s="1"/>
      <c r="Z184" s="1"/>
      <c r="AA184" s="1"/>
      <c r="AB184" s="123"/>
    </row>
    <row r="185" spans="2:28" x14ac:dyDescent="0.25">
      <c r="B185" s="122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>
        <f>bc_ttnl_theo_kh_data!I186</f>
        <v>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>
        <f>bc_ttnl_theo_kh_data!M186</f>
        <v>0</v>
      </c>
      <c r="L185" s="18">
        <f>bc_ttnl_theo_kh_data!N186</f>
        <v>0</v>
      </c>
      <c r="M185" s="18">
        <f>bc_ttnl_theo_kh_data!O186</f>
        <v>0</v>
      </c>
      <c r="N185" s="18">
        <f>bc_ttnl_theo_kh_data!P186</f>
        <v>0</v>
      </c>
      <c r="O185" s="18">
        <f>bc_ttnl_theo_kh_data!Q186</f>
        <v>0</v>
      </c>
      <c r="P185" s="1"/>
      <c r="Q185" s="1"/>
      <c r="R185" s="1"/>
      <c r="S185" s="1"/>
      <c r="T185" s="18">
        <f>bc_ttnl_theo_kh_data!R186</f>
        <v>465</v>
      </c>
      <c r="U185" s="18">
        <f>bc_ttnl_theo_kh_data!S186</f>
        <v>456</v>
      </c>
      <c r="V185" s="1"/>
      <c r="W185" s="1"/>
      <c r="X185" s="1"/>
      <c r="Y185" s="1"/>
      <c r="Z185" s="1"/>
      <c r="AA185" s="1"/>
      <c r="AB185" s="123"/>
    </row>
    <row r="186" spans="2:28" x14ac:dyDescent="0.25">
      <c r="B186" s="122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>
        <f>bc_ttnl_theo_kh_data!I187</f>
        <v>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>
        <f>bc_ttnl_theo_kh_data!M187</f>
        <v>0</v>
      </c>
      <c r="L186" s="18">
        <f>bc_ttnl_theo_kh_data!N187</f>
        <v>0</v>
      </c>
      <c r="M186" s="18">
        <f>bc_ttnl_theo_kh_data!O187</f>
        <v>0</v>
      </c>
      <c r="N186" s="18">
        <f>bc_ttnl_theo_kh_data!P187</f>
        <v>0</v>
      </c>
      <c r="O186" s="18">
        <f>bc_ttnl_theo_kh_data!Q187</f>
        <v>0</v>
      </c>
      <c r="P186" s="1"/>
      <c r="Q186" s="1"/>
      <c r="R186" s="1"/>
      <c r="S186" s="1"/>
      <c r="T186" s="18">
        <f>bc_ttnl_theo_kh_data!R187</f>
        <v>465</v>
      </c>
      <c r="U186" s="18">
        <f>bc_ttnl_theo_kh_data!S187</f>
        <v>456</v>
      </c>
      <c r="V186" s="1"/>
      <c r="W186" s="1"/>
      <c r="X186" s="1"/>
      <c r="Y186" s="1"/>
      <c r="Z186" s="1"/>
      <c r="AA186" s="1"/>
      <c r="AB186" s="123"/>
    </row>
    <row r="187" spans="2:28" x14ac:dyDescent="0.25">
      <c r="B187" s="122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>
        <f>bc_ttnl_theo_kh_data!I188</f>
        <v>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>
        <f>bc_ttnl_theo_kh_data!M188</f>
        <v>0</v>
      </c>
      <c r="L187" s="18">
        <f>bc_ttnl_theo_kh_data!N188</f>
        <v>0</v>
      </c>
      <c r="M187" s="18">
        <f>bc_ttnl_theo_kh_data!O188</f>
        <v>0</v>
      </c>
      <c r="N187" s="18">
        <f>bc_ttnl_theo_kh_data!P188</f>
        <v>0</v>
      </c>
      <c r="O187" s="18">
        <f>bc_ttnl_theo_kh_data!Q188</f>
        <v>0</v>
      </c>
      <c r="P187" s="1"/>
      <c r="Q187" s="1"/>
      <c r="R187" s="1"/>
      <c r="S187" s="1"/>
      <c r="T187" s="18">
        <f>bc_ttnl_theo_kh_data!R188</f>
        <v>465</v>
      </c>
      <c r="U187" s="18">
        <f>bc_ttnl_theo_kh_data!S188</f>
        <v>456</v>
      </c>
      <c r="V187" s="1"/>
      <c r="W187" s="1"/>
      <c r="X187" s="1"/>
      <c r="Y187" s="1"/>
      <c r="Z187" s="1"/>
      <c r="AA187" s="1"/>
      <c r="AB187" s="123"/>
    </row>
    <row r="188" spans="2:28" x14ac:dyDescent="0.25">
      <c r="B188" s="122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>
        <f>bc_ttnl_theo_kh_data!I189</f>
        <v>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>
        <f>bc_ttnl_theo_kh_data!M189</f>
        <v>0</v>
      </c>
      <c r="L188" s="18">
        <f>bc_ttnl_theo_kh_data!N189</f>
        <v>0</v>
      </c>
      <c r="M188" s="18">
        <f>bc_ttnl_theo_kh_data!O189</f>
        <v>0</v>
      </c>
      <c r="N188" s="18">
        <f>bc_ttnl_theo_kh_data!P189</f>
        <v>0</v>
      </c>
      <c r="O188" s="18">
        <f>bc_ttnl_theo_kh_data!Q189</f>
        <v>0</v>
      </c>
      <c r="P188" s="1"/>
      <c r="Q188" s="1"/>
      <c r="R188" s="1"/>
      <c r="S188" s="1"/>
      <c r="T188" s="18">
        <f>bc_ttnl_theo_kh_data!R189</f>
        <v>465</v>
      </c>
      <c r="U188" s="18">
        <f>bc_ttnl_theo_kh_data!S189</f>
        <v>456</v>
      </c>
      <c r="V188" s="1"/>
      <c r="W188" s="1"/>
      <c r="X188" s="1"/>
      <c r="Y188" s="1"/>
      <c r="Z188" s="1"/>
      <c r="AA188" s="1"/>
      <c r="AB188" s="123"/>
    </row>
    <row r="189" spans="2:28" x14ac:dyDescent="0.25">
      <c r="B189" s="122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>
        <f>bc_ttnl_theo_kh_data!I190</f>
        <v>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>
        <f>bc_ttnl_theo_kh_data!M190</f>
        <v>0</v>
      </c>
      <c r="L189" s="18">
        <f>bc_ttnl_theo_kh_data!N190</f>
        <v>0</v>
      </c>
      <c r="M189" s="18">
        <f>bc_ttnl_theo_kh_data!O190</f>
        <v>0</v>
      </c>
      <c r="N189" s="18">
        <f>bc_ttnl_theo_kh_data!P190</f>
        <v>0</v>
      </c>
      <c r="O189" s="18">
        <f>bc_ttnl_theo_kh_data!Q190</f>
        <v>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23"/>
    </row>
    <row r="190" spans="2:28" x14ac:dyDescent="0.25">
      <c r="B190" s="122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>
        <f>bc_ttnl_theo_kh_data!I191</f>
        <v>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>
        <f>bc_ttnl_theo_kh_data!M191</f>
        <v>0</v>
      </c>
      <c r="L190" s="18">
        <f>bc_ttnl_theo_kh_data!N191</f>
        <v>0</v>
      </c>
      <c r="M190" s="18">
        <f>bc_ttnl_theo_kh_data!O191</f>
        <v>0</v>
      </c>
      <c r="N190" s="18">
        <f>bc_ttnl_theo_kh_data!P191</f>
        <v>0</v>
      </c>
      <c r="O190" s="18">
        <f>bc_ttnl_theo_kh_data!Q191</f>
        <v>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23"/>
    </row>
    <row r="191" spans="2:28" ht="15.75" thickBot="1" x14ac:dyDescent="0.3">
      <c r="B191" s="124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>
        <f>bc_ttnl_theo_kh_data!I192</f>
        <v>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>
        <f>bc_ttnl_theo_kh_data!M192</f>
        <v>0</v>
      </c>
      <c r="L191" s="33">
        <f>bc_ttnl_theo_kh_data!N192</f>
        <v>0</v>
      </c>
      <c r="M191" s="33">
        <f>bc_ttnl_theo_kh_data!O192</f>
        <v>0</v>
      </c>
      <c r="N191" s="33">
        <f>bc_ttnl_theo_kh_data!P192</f>
        <v>0</v>
      </c>
      <c r="O191" s="33">
        <f>bc_ttnl_theo_kh_data!Q192</f>
        <v>0</v>
      </c>
      <c r="P191" s="125"/>
      <c r="Q191" s="125"/>
      <c r="R191" s="125"/>
      <c r="S191" s="125"/>
      <c r="T191" s="126"/>
      <c r="U191" s="126"/>
      <c r="V191" s="125"/>
      <c r="W191" s="125"/>
      <c r="X191" s="125"/>
      <c r="Y191" s="125"/>
      <c r="Z191" s="125"/>
      <c r="AA191" s="125"/>
      <c r="AB191" s="127"/>
    </row>
    <row r="192" spans="2:28" ht="15.75" thickTop="1" x14ac:dyDescent="0.25">
      <c r="Y192" t="s">
        <v>336</v>
      </c>
    </row>
    <row r="193" spans="2:27" s="5" customFormat="1" x14ac:dyDescent="0.25">
      <c r="B193" s="128"/>
      <c r="C193" s="5" t="s">
        <v>323</v>
      </c>
      <c r="F193" s="145" t="s">
        <v>481</v>
      </c>
      <c r="G193" s="145"/>
      <c r="J193" s="145" t="s">
        <v>483</v>
      </c>
      <c r="K193" s="145"/>
      <c r="L193" s="145"/>
      <c r="M193" s="129"/>
      <c r="N193" s="129"/>
      <c r="O193" s="181" t="s">
        <v>485</v>
      </c>
      <c r="P193" s="181"/>
      <c r="Q193" s="181"/>
      <c r="T193" s="181" t="s">
        <v>487</v>
      </c>
      <c r="U193" s="181"/>
      <c r="V193" s="181"/>
      <c r="Y193" s="145" t="s">
        <v>489</v>
      </c>
      <c r="Z193" s="145"/>
      <c r="AA193" s="145"/>
    </row>
    <row r="197" spans="2:27" s="5" customFormat="1" x14ac:dyDescent="0.25">
      <c r="B197" s="128"/>
      <c r="C197" s="5" t="s">
        <v>480</v>
      </c>
      <c r="F197" s="145" t="s">
        <v>482</v>
      </c>
      <c r="G197" s="145"/>
      <c r="H197" s="69"/>
      <c r="J197" s="145" t="s">
        <v>484</v>
      </c>
      <c r="K197" s="145"/>
      <c r="L197" s="145"/>
      <c r="M197" s="129"/>
      <c r="N197" s="129"/>
      <c r="O197" s="181" t="s">
        <v>486</v>
      </c>
      <c r="P197" s="181"/>
      <c r="Q197" s="181"/>
      <c r="T197" s="181" t="s">
        <v>488</v>
      </c>
      <c r="U197" s="181"/>
      <c r="V197" s="181"/>
      <c r="Y197" s="145" t="s">
        <v>490</v>
      </c>
      <c r="Z197" s="145"/>
      <c r="AA197" s="145"/>
    </row>
  </sheetData>
  <mergeCells count="3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F193:G193"/>
    <mergeCell ref="F197:G197"/>
    <mergeCell ref="J197:L197"/>
    <mergeCell ref="J193:L193"/>
    <mergeCell ref="O193:Q193"/>
    <mergeCell ref="O197:Q197"/>
    <mergeCell ref="B2:H2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D6:F6"/>
    <mergeCell ref="G6:G7"/>
    <mergeCell ref="H6:H7"/>
    <mergeCell ref="I6:I7"/>
    <mergeCell ref="J6:J7"/>
    <mergeCell ref="T197:V197"/>
    <mergeCell ref="T193:V193"/>
    <mergeCell ref="Y197:AA197"/>
    <mergeCell ref="Y193:AA193"/>
    <mergeCell ref="AB5:AB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topLeftCell="A4" workbookViewId="0">
      <selection activeCell="G3" sqref="G3"/>
    </sheetView>
  </sheetViews>
  <sheetFormatPr defaultRowHeight="15" x14ac:dyDescent="0.25"/>
  <cols>
    <col min="6" max="6" width="17.7109375" bestFit="1" customWidth="1"/>
    <col min="8" max="8" width="21.140625" bestFit="1" customWidth="1"/>
    <col min="9" max="9" width="14.85546875" customWidth="1"/>
    <col min="10" max="10" width="14.5703125" customWidth="1"/>
    <col min="11" max="11" width="12.28515625" bestFit="1" customWidth="1"/>
    <col min="12" max="12" width="10" customWidth="1"/>
    <col min="13" max="13" width="13.28515625" customWidth="1"/>
    <col min="15" max="15" width="7.85546875" bestFit="1" customWidth="1"/>
  </cols>
  <sheetData>
    <row r="6" spans="5:17" ht="30" customHeight="1" x14ac:dyDescent="0.25">
      <c r="F6" s="5"/>
      <c r="G6" s="5"/>
      <c r="H6" s="5"/>
      <c r="I6" s="5"/>
      <c r="J6" s="5"/>
      <c r="K6" s="5"/>
      <c r="L6" s="188" t="s">
        <v>295</v>
      </c>
      <c r="M6" s="188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>
        <v>157</v>
      </c>
      <c r="F9" t="s">
        <v>247</v>
      </c>
      <c r="G9">
        <v>1</v>
      </c>
      <c r="H9" t="s">
        <v>247</v>
      </c>
      <c r="I9">
        <v>185</v>
      </c>
      <c r="J9">
        <v>840</v>
      </c>
      <c r="K9">
        <v>840</v>
      </c>
      <c r="L9" t="s">
        <v>28</v>
      </c>
      <c r="M9">
        <v>0</v>
      </c>
      <c r="N9" t="s">
        <v>28</v>
      </c>
      <c r="O9" t="s">
        <v>28</v>
      </c>
      <c r="P9">
        <v>1</v>
      </c>
    </row>
    <row r="10" spans="5:17" x14ac:dyDescent="0.25">
      <c r="E10">
        <v>117</v>
      </c>
      <c r="F10" t="s">
        <v>247</v>
      </c>
      <c r="G10">
        <v>2</v>
      </c>
      <c r="H10" t="s">
        <v>362</v>
      </c>
      <c r="I10">
        <v>14</v>
      </c>
      <c r="J10">
        <v>18</v>
      </c>
      <c r="K10">
        <v>18</v>
      </c>
      <c r="L10" t="s">
        <v>28</v>
      </c>
      <c r="M10">
        <v>0</v>
      </c>
      <c r="N10" t="s">
        <v>28</v>
      </c>
      <c r="O10" t="s">
        <v>28</v>
      </c>
      <c r="P10">
        <v>0</v>
      </c>
    </row>
    <row r="11" spans="5:17" x14ac:dyDescent="0.25">
      <c r="E11">
        <v>119</v>
      </c>
      <c r="F11" t="s">
        <v>247</v>
      </c>
      <c r="G11">
        <v>3</v>
      </c>
      <c r="H11" t="s">
        <v>363</v>
      </c>
      <c r="I11">
        <v>3</v>
      </c>
      <c r="J11">
        <v>18</v>
      </c>
      <c r="K11">
        <v>18</v>
      </c>
      <c r="L11" t="s">
        <v>28</v>
      </c>
      <c r="M11">
        <v>0</v>
      </c>
      <c r="N11" t="s">
        <v>28</v>
      </c>
      <c r="O11" t="s">
        <v>28</v>
      </c>
      <c r="P11">
        <v>0</v>
      </c>
    </row>
    <row r="12" spans="5:17" x14ac:dyDescent="0.25">
      <c r="E12">
        <v>153</v>
      </c>
      <c r="F12" t="s">
        <v>247</v>
      </c>
      <c r="G12">
        <v>4</v>
      </c>
      <c r="H12" t="s">
        <v>364</v>
      </c>
      <c r="I12">
        <v>1</v>
      </c>
      <c r="J12">
        <v>13</v>
      </c>
      <c r="K12">
        <v>13</v>
      </c>
      <c r="L12" t="s">
        <v>28</v>
      </c>
      <c r="M12">
        <v>0</v>
      </c>
      <c r="N12" t="s">
        <v>28</v>
      </c>
      <c r="O12" t="s">
        <v>28</v>
      </c>
      <c r="P12">
        <v>0</v>
      </c>
    </row>
    <row r="13" spans="5:17" x14ac:dyDescent="0.25">
      <c r="E13">
        <v>154</v>
      </c>
      <c r="F13" t="s">
        <v>247</v>
      </c>
      <c r="G13">
        <v>5</v>
      </c>
      <c r="H13" t="s">
        <v>365</v>
      </c>
      <c r="I13">
        <v>1</v>
      </c>
      <c r="J13">
        <v>15</v>
      </c>
      <c r="K13">
        <v>15</v>
      </c>
      <c r="L13" t="s">
        <v>28</v>
      </c>
      <c r="M13">
        <v>0</v>
      </c>
      <c r="N13" t="s">
        <v>28</v>
      </c>
      <c r="O13" t="s">
        <v>28</v>
      </c>
      <c r="P13">
        <v>0</v>
      </c>
    </row>
    <row r="14" spans="5:17" x14ac:dyDescent="0.25">
      <c r="E14">
        <v>128</v>
      </c>
      <c r="F14" t="s">
        <v>247</v>
      </c>
      <c r="G14">
        <v>6</v>
      </c>
      <c r="H14" t="s">
        <v>366</v>
      </c>
      <c r="I14">
        <v>1</v>
      </c>
      <c r="J14">
        <v>13</v>
      </c>
      <c r="K14">
        <v>13</v>
      </c>
      <c r="L14" t="s">
        <v>28</v>
      </c>
      <c r="M14">
        <v>0</v>
      </c>
      <c r="N14" t="s">
        <v>28</v>
      </c>
      <c r="O14" t="s">
        <v>28</v>
      </c>
      <c r="P14">
        <v>0</v>
      </c>
    </row>
    <row r="15" spans="5:17" x14ac:dyDescent="0.25">
      <c r="E15">
        <v>144</v>
      </c>
      <c r="F15" t="s">
        <v>247</v>
      </c>
      <c r="G15">
        <v>7</v>
      </c>
      <c r="H15" t="s">
        <v>367</v>
      </c>
      <c r="I15">
        <v>1</v>
      </c>
      <c r="J15">
        <v>23</v>
      </c>
      <c r="K15">
        <v>23</v>
      </c>
      <c r="L15" t="s">
        <v>28</v>
      </c>
      <c r="M15">
        <v>0</v>
      </c>
      <c r="N15" t="s">
        <v>28</v>
      </c>
      <c r="O15" t="s">
        <v>28</v>
      </c>
      <c r="P15">
        <v>0</v>
      </c>
    </row>
    <row r="16" spans="5:17" x14ac:dyDescent="0.25">
      <c r="E16">
        <v>130</v>
      </c>
      <c r="F16" t="s">
        <v>247</v>
      </c>
      <c r="G16">
        <v>8</v>
      </c>
      <c r="H16" t="s">
        <v>368</v>
      </c>
      <c r="I16">
        <v>2</v>
      </c>
      <c r="J16">
        <v>18</v>
      </c>
      <c r="K16">
        <v>18</v>
      </c>
      <c r="L16" t="s">
        <v>28</v>
      </c>
      <c r="M16">
        <v>0</v>
      </c>
      <c r="N16" t="s">
        <v>28</v>
      </c>
      <c r="O16" t="s">
        <v>28</v>
      </c>
      <c r="P16">
        <v>0</v>
      </c>
    </row>
    <row r="17" spans="5:16" x14ac:dyDescent="0.25">
      <c r="E17">
        <v>135</v>
      </c>
      <c r="F17" t="s">
        <v>247</v>
      </c>
      <c r="G17">
        <v>9</v>
      </c>
      <c r="H17" t="s">
        <v>369</v>
      </c>
      <c r="I17">
        <v>1</v>
      </c>
      <c r="J17">
        <v>20</v>
      </c>
      <c r="K17">
        <v>20</v>
      </c>
      <c r="L17" t="s">
        <v>28</v>
      </c>
      <c r="M17">
        <v>0</v>
      </c>
      <c r="N17" t="s">
        <v>28</v>
      </c>
      <c r="O17" t="s">
        <v>28</v>
      </c>
      <c r="P17">
        <v>0</v>
      </c>
    </row>
    <row r="18" spans="5:16" x14ac:dyDescent="0.25">
      <c r="E18">
        <v>124</v>
      </c>
      <c r="F18" t="s">
        <v>247</v>
      </c>
      <c r="G18">
        <v>10</v>
      </c>
      <c r="H18" t="s">
        <v>370</v>
      </c>
      <c r="I18">
        <v>10</v>
      </c>
      <c r="J18">
        <v>22</v>
      </c>
      <c r="K18">
        <v>22</v>
      </c>
      <c r="L18" t="s">
        <v>28</v>
      </c>
      <c r="M18">
        <v>0</v>
      </c>
      <c r="N18" t="s">
        <v>28</v>
      </c>
      <c r="O18" t="s">
        <v>28</v>
      </c>
      <c r="P18">
        <v>0</v>
      </c>
    </row>
    <row r="19" spans="5:16" x14ac:dyDescent="0.25">
      <c r="E19">
        <v>123</v>
      </c>
      <c r="F19" t="s">
        <v>247</v>
      </c>
      <c r="G19">
        <v>11</v>
      </c>
      <c r="H19" t="s">
        <v>371</v>
      </c>
      <c r="I19">
        <v>8</v>
      </c>
      <c r="J19">
        <v>15</v>
      </c>
      <c r="K19">
        <v>15</v>
      </c>
      <c r="L19" t="s">
        <v>28</v>
      </c>
      <c r="M19">
        <v>0</v>
      </c>
      <c r="N19" t="s">
        <v>28</v>
      </c>
      <c r="O19" t="s">
        <v>28</v>
      </c>
      <c r="P19">
        <v>0</v>
      </c>
    </row>
    <row r="20" spans="5:16" x14ac:dyDescent="0.25">
      <c r="E20">
        <v>140</v>
      </c>
      <c r="F20" t="s">
        <v>247</v>
      </c>
      <c r="G20">
        <v>12</v>
      </c>
      <c r="H20" t="s">
        <v>372</v>
      </c>
      <c r="I20">
        <v>1</v>
      </c>
      <c r="J20">
        <v>14</v>
      </c>
      <c r="K20">
        <v>14</v>
      </c>
      <c r="L20" t="s">
        <v>28</v>
      </c>
      <c r="M20">
        <v>0</v>
      </c>
      <c r="N20" t="s">
        <v>28</v>
      </c>
      <c r="O20" t="s">
        <v>28</v>
      </c>
      <c r="P20">
        <v>0</v>
      </c>
    </row>
    <row r="21" spans="5:16" x14ac:dyDescent="0.25">
      <c r="E21">
        <v>127</v>
      </c>
      <c r="F21" t="s">
        <v>247</v>
      </c>
      <c r="G21">
        <v>13</v>
      </c>
      <c r="H21" t="s">
        <v>373</v>
      </c>
      <c r="I21">
        <v>1</v>
      </c>
      <c r="J21">
        <v>4</v>
      </c>
      <c r="K21">
        <v>4</v>
      </c>
      <c r="L21" t="s">
        <v>28</v>
      </c>
      <c r="M21">
        <v>0</v>
      </c>
      <c r="N21" t="s">
        <v>28</v>
      </c>
      <c r="O21" t="s">
        <v>28</v>
      </c>
      <c r="P21">
        <v>0</v>
      </c>
    </row>
    <row r="22" spans="5:16" x14ac:dyDescent="0.25">
      <c r="E22">
        <v>139</v>
      </c>
      <c r="F22" t="s">
        <v>247</v>
      </c>
      <c r="G22">
        <v>14</v>
      </c>
      <c r="H22" t="s">
        <v>374</v>
      </c>
      <c r="I22">
        <v>1</v>
      </c>
      <c r="J22">
        <v>26</v>
      </c>
      <c r="K22">
        <v>26</v>
      </c>
      <c r="L22" t="s">
        <v>28</v>
      </c>
      <c r="M22">
        <v>0</v>
      </c>
      <c r="N22" t="s">
        <v>28</v>
      </c>
      <c r="O22" t="s">
        <v>28</v>
      </c>
      <c r="P22">
        <v>0</v>
      </c>
    </row>
    <row r="23" spans="5:16" x14ac:dyDescent="0.25">
      <c r="E23">
        <v>122</v>
      </c>
      <c r="F23" t="s">
        <v>247</v>
      </c>
      <c r="G23">
        <v>15</v>
      </c>
      <c r="H23" t="s">
        <v>375</v>
      </c>
      <c r="I23">
        <v>1</v>
      </c>
      <c r="J23">
        <v>21</v>
      </c>
      <c r="K23">
        <v>21</v>
      </c>
      <c r="L23" t="s">
        <v>28</v>
      </c>
      <c r="M23">
        <v>0</v>
      </c>
      <c r="N23" t="s">
        <v>28</v>
      </c>
      <c r="O23" t="s">
        <v>28</v>
      </c>
      <c r="P23">
        <v>0</v>
      </c>
    </row>
    <row r="24" spans="5:16" x14ac:dyDescent="0.25">
      <c r="E24">
        <v>141</v>
      </c>
      <c r="F24" t="s">
        <v>247</v>
      </c>
      <c r="G24">
        <v>16</v>
      </c>
      <c r="H24" t="s">
        <v>376</v>
      </c>
      <c r="I24">
        <v>2</v>
      </c>
      <c r="J24">
        <v>23</v>
      </c>
      <c r="K24">
        <v>23</v>
      </c>
      <c r="L24" t="s">
        <v>28</v>
      </c>
      <c r="M24">
        <v>0</v>
      </c>
      <c r="N24" t="s">
        <v>28</v>
      </c>
      <c r="O24" t="s">
        <v>28</v>
      </c>
      <c r="P24">
        <v>0</v>
      </c>
    </row>
    <row r="25" spans="5:16" x14ac:dyDescent="0.25">
      <c r="E25">
        <v>142</v>
      </c>
      <c r="F25" t="s">
        <v>247</v>
      </c>
      <c r="G25">
        <v>17</v>
      </c>
      <c r="H25" t="s">
        <v>377</v>
      </c>
      <c r="I25">
        <v>2</v>
      </c>
      <c r="J25">
        <v>20</v>
      </c>
      <c r="K25">
        <v>20</v>
      </c>
      <c r="L25" t="s">
        <v>28</v>
      </c>
      <c r="M25">
        <v>0</v>
      </c>
      <c r="N25" t="s">
        <v>28</v>
      </c>
      <c r="O25" t="s">
        <v>28</v>
      </c>
      <c r="P25">
        <v>0</v>
      </c>
    </row>
    <row r="26" spans="5:16" x14ac:dyDescent="0.25">
      <c r="E26">
        <v>152</v>
      </c>
      <c r="F26" t="s">
        <v>247</v>
      </c>
      <c r="G26">
        <v>18</v>
      </c>
      <c r="H26" t="s">
        <v>378</v>
      </c>
      <c r="I26">
        <v>1</v>
      </c>
      <c r="J26">
        <v>20</v>
      </c>
      <c r="K26">
        <v>20</v>
      </c>
      <c r="L26" t="s">
        <v>28</v>
      </c>
      <c r="M26">
        <v>0</v>
      </c>
      <c r="N26" t="s">
        <v>28</v>
      </c>
      <c r="O26" t="s">
        <v>28</v>
      </c>
      <c r="P26">
        <v>0</v>
      </c>
    </row>
    <row r="27" spans="5:16" x14ac:dyDescent="0.25">
      <c r="E27">
        <v>146</v>
      </c>
      <c r="F27" t="s">
        <v>247</v>
      </c>
      <c r="G27">
        <v>19</v>
      </c>
      <c r="H27" t="s">
        <v>379</v>
      </c>
      <c r="I27">
        <v>1</v>
      </c>
      <c r="J27">
        <v>8</v>
      </c>
      <c r="K27">
        <v>8</v>
      </c>
      <c r="L27" t="s">
        <v>28</v>
      </c>
      <c r="M27">
        <v>0</v>
      </c>
      <c r="N27" t="s">
        <v>28</v>
      </c>
      <c r="O27" t="s">
        <v>28</v>
      </c>
      <c r="P27">
        <v>0</v>
      </c>
    </row>
    <row r="28" spans="5:16" x14ac:dyDescent="0.25">
      <c r="E28">
        <v>145</v>
      </c>
      <c r="F28" t="s">
        <v>247</v>
      </c>
      <c r="G28">
        <v>20</v>
      </c>
      <c r="H28" t="s">
        <v>380</v>
      </c>
      <c r="I28">
        <v>1</v>
      </c>
      <c r="J28">
        <v>19</v>
      </c>
      <c r="K28">
        <v>19</v>
      </c>
      <c r="L28" t="s">
        <v>28</v>
      </c>
      <c r="M28">
        <v>0</v>
      </c>
      <c r="N28" t="s">
        <v>28</v>
      </c>
      <c r="O28" t="s">
        <v>28</v>
      </c>
      <c r="P28">
        <v>0</v>
      </c>
    </row>
    <row r="29" spans="5:16" x14ac:dyDescent="0.25">
      <c r="E29">
        <v>121</v>
      </c>
      <c r="F29" t="s">
        <v>247</v>
      </c>
      <c r="G29">
        <v>21</v>
      </c>
      <c r="H29" t="s">
        <v>381</v>
      </c>
      <c r="I29">
        <v>3</v>
      </c>
      <c r="J29">
        <v>17</v>
      </c>
      <c r="K29">
        <v>17</v>
      </c>
      <c r="L29" t="s">
        <v>28</v>
      </c>
      <c r="M29">
        <v>0</v>
      </c>
      <c r="N29" t="s">
        <v>28</v>
      </c>
      <c r="O29" t="s">
        <v>28</v>
      </c>
      <c r="P29">
        <v>0</v>
      </c>
    </row>
    <row r="30" spans="5:16" x14ac:dyDescent="0.25">
      <c r="E30">
        <v>126</v>
      </c>
      <c r="F30" t="s">
        <v>247</v>
      </c>
      <c r="G30">
        <v>22</v>
      </c>
      <c r="H30" t="s">
        <v>382</v>
      </c>
      <c r="I30">
        <v>6</v>
      </c>
      <c r="J30">
        <v>5</v>
      </c>
      <c r="K30">
        <v>5</v>
      </c>
      <c r="L30" t="s">
        <v>28</v>
      </c>
      <c r="M30">
        <v>0</v>
      </c>
      <c r="N30" t="s">
        <v>28</v>
      </c>
      <c r="O30" t="s">
        <v>28</v>
      </c>
      <c r="P30">
        <v>0</v>
      </c>
    </row>
    <row r="31" spans="5:16" x14ac:dyDescent="0.25">
      <c r="E31">
        <v>149</v>
      </c>
      <c r="F31" t="s">
        <v>247</v>
      </c>
      <c r="G31">
        <v>23</v>
      </c>
      <c r="H31" t="s">
        <v>383</v>
      </c>
      <c r="I31">
        <v>26</v>
      </c>
      <c r="J31">
        <v>6</v>
      </c>
      <c r="K31">
        <v>6</v>
      </c>
      <c r="L31" t="s">
        <v>28</v>
      </c>
      <c r="M31">
        <v>0</v>
      </c>
      <c r="N31" t="s">
        <v>28</v>
      </c>
      <c r="O31" t="s">
        <v>28</v>
      </c>
      <c r="P31">
        <v>0</v>
      </c>
    </row>
    <row r="32" spans="5:16" x14ac:dyDescent="0.25">
      <c r="E32">
        <v>148</v>
      </c>
      <c r="F32" t="s">
        <v>247</v>
      </c>
      <c r="G32">
        <v>24</v>
      </c>
      <c r="H32" t="s">
        <v>384</v>
      </c>
      <c r="I32">
        <v>2</v>
      </c>
      <c r="J32">
        <v>4</v>
      </c>
      <c r="K32">
        <v>4</v>
      </c>
      <c r="L32" t="s">
        <v>28</v>
      </c>
      <c r="M32">
        <v>0</v>
      </c>
      <c r="N32" t="s">
        <v>28</v>
      </c>
      <c r="O32" t="s">
        <v>28</v>
      </c>
      <c r="P32">
        <v>0</v>
      </c>
    </row>
    <row r="33" spans="5:16" x14ac:dyDescent="0.25">
      <c r="E33">
        <v>133</v>
      </c>
      <c r="F33" t="s">
        <v>247</v>
      </c>
      <c r="G33">
        <v>25</v>
      </c>
      <c r="H33" t="s">
        <v>385</v>
      </c>
      <c r="I33">
        <v>1</v>
      </c>
      <c r="J33">
        <v>3</v>
      </c>
      <c r="K33">
        <v>3</v>
      </c>
      <c r="L33" t="s">
        <v>28</v>
      </c>
      <c r="M33">
        <v>0</v>
      </c>
      <c r="N33" t="s">
        <v>28</v>
      </c>
      <c r="O33" t="s">
        <v>28</v>
      </c>
      <c r="P33">
        <v>0</v>
      </c>
    </row>
    <row r="34" spans="5:16" x14ac:dyDescent="0.25">
      <c r="E34">
        <v>143</v>
      </c>
      <c r="F34" t="s">
        <v>247</v>
      </c>
      <c r="G34">
        <v>26</v>
      </c>
      <c r="H34" t="s">
        <v>386</v>
      </c>
      <c r="I34">
        <v>4</v>
      </c>
      <c r="J34">
        <v>13</v>
      </c>
      <c r="K34">
        <v>13</v>
      </c>
      <c r="L34" t="s">
        <v>28</v>
      </c>
      <c r="M34">
        <v>0</v>
      </c>
      <c r="N34" t="s">
        <v>28</v>
      </c>
      <c r="O34" t="s">
        <v>28</v>
      </c>
      <c r="P34">
        <v>0</v>
      </c>
    </row>
    <row r="35" spans="5:16" x14ac:dyDescent="0.25">
      <c r="E35">
        <v>155</v>
      </c>
      <c r="F35" t="s">
        <v>247</v>
      </c>
      <c r="G35">
        <v>27</v>
      </c>
      <c r="H35" t="s">
        <v>387</v>
      </c>
      <c r="I35">
        <v>1</v>
      </c>
      <c r="J35">
        <v>30</v>
      </c>
      <c r="K35">
        <v>30</v>
      </c>
      <c r="L35" t="s">
        <v>28</v>
      </c>
      <c r="M35">
        <v>0</v>
      </c>
      <c r="N35" t="s">
        <v>28</v>
      </c>
      <c r="O35" t="s">
        <v>28</v>
      </c>
      <c r="P35">
        <v>0</v>
      </c>
    </row>
    <row r="36" spans="5:16" x14ac:dyDescent="0.25">
      <c r="E36">
        <v>129</v>
      </c>
      <c r="F36" t="s">
        <v>247</v>
      </c>
      <c r="G36">
        <v>28</v>
      </c>
      <c r="H36" t="s">
        <v>388</v>
      </c>
      <c r="I36">
        <v>1</v>
      </c>
      <c r="J36">
        <v>22</v>
      </c>
      <c r="K36">
        <v>22</v>
      </c>
      <c r="L36" t="s">
        <v>28</v>
      </c>
      <c r="M36">
        <v>0</v>
      </c>
      <c r="N36" t="s">
        <v>28</v>
      </c>
      <c r="O36" t="s">
        <v>28</v>
      </c>
      <c r="P36">
        <v>0</v>
      </c>
    </row>
    <row r="37" spans="5:16" x14ac:dyDescent="0.25">
      <c r="E37">
        <v>132</v>
      </c>
      <c r="F37" t="s">
        <v>247</v>
      </c>
      <c r="G37">
        <v>29</v>
      </c>
      <c r="H37" t="s">
        <v>389</v>
      </c>
      <c r="I37">
        <v>1</v>
      </c>
      <c r="J37">
        <v>23</v>
      </c>
      <c r="K37">
        <v>23</v>
      </c>
      <c r="L37" t="s">
        <v>28</v>
      </c>
      <c r="M37">
        <v>0</v>
      </c>
      <c r="N37" t="s">
        <v>28</v>
      </c>
      <c r="O37" t="s">
        <v>28</v>
      </c>
      <c r="P37">
        <v>0</v>
      </c>
    </row>
    <row r="38" spans="5:16" x14ac:dyDescent="0.25">
      <c r="E38">
        <v>136</v>
      </c>
      <c r="F38" t="s">
        <v>247</v>
      </c>
      <c r="G38">
        <v>30</v>
      </c>
      <c r="H38" t="s">
        <v>390</v>
      </c>
      <c r="I38">
        <v>1</v>
      </c>
      <c r="J38">
        <v>8</v>
      </c>
      <c r="K38">
        <v>8</v>
      </c>
      <c r="L38" t="s">
        <v>28</v>
      </c>
      <c r="M38">
        <v>0</v>
      </c>
      <c r="N38" t="s">
        <v>28</v>
      </c>
      <c r="O38" t="s">
        <v>28</v>
      </c>
      <c r="P38">
        <v>0</v>
      </c>
    </row>
    <row r="39" spans="5:16" x14ac:dyDescent="0.25">
      <c r="E39">
        <v>131</v>
      </c>
      <c r="F39" t="s">
        <v>247</v>
      </c>
      <c r="G39">
        <v>31</v>
      </c>
      <c r="H39" t="s">
        <v>391</v>
      </c>
      <c r="I39">
        <v>1</v>
      </c>
      <c r="J39">
        <v>10</v>
      </c>
      <c r="K39">
        <v>10</v>
      </c>
      <c r="L39" t="s">
        <v>28</v>
      </c>
      <c r="M39">
        <v>0</v>
      </c>
      <c r="N39" t="s">
        <v>28</v>
      </c>
      <c r="O39" t="s">
        <v>28</v>
      </c>
      <c r="P39">
        <v>0</v>
      </c>
    </row>
    <row r="40" spans="5:16" x14ac:dyDescent="0.25">
      <c r="E40">
        <v>151</v>
      </c>
      <c r="F40" t="s">
        <v>247</v>
      </c>
      <c r="G40">
        <v>32</v>
      </c>
      <c r="H40" t="s">
        <v>392</v>
      </c>
      <c r="I40">
        <v>1</v>
      </c>
      <c r="J40">
        <v>34</v>
      </c>
      <c r="K40">
        <v>34</v>
      </c>
      <c r="L40" t="s">
        <v>28</v>
      </c>
      <c r="M40">
        <v>0</v>
      </c>
      <c r="N40" t="s">
        <v>28</v>
      </c>
      <c r="O40" t="s">
        <v>28</v>
      </c>
      <c r="P40">
        <v>0</v>
      </c>
    </row>
    <row r="41" spans="5:16" x14ac:dyDescent="0.25">
      <c r="E41">
        <v>150</v>
      </c>
      <c r="F41" t="s">
        <v>247</v>
      </c>
      <c r="G41">
        <v>33</v>
      </c>
      <c r="H41" t="s">
        <v>393</v>
      </c>
      <c r="I41">
        <v>1</v>
      </c>
      <c r="J41">
        <v>20</v>
      </c>
      <c r="K41">
        <v>20</v>
      </c>
      <c r="L41" t="s">
        <v>28</v>
      </c>
      <c r="M41">
        <v>0</v>
      </c>
      <c r="N41" t="s">
        <v>28</v>
      </c>
      <c r="O41" t="s">
        <v>28</v>
      </c>
      <c r="P41">
        <v>0</v>
      </c>
    </row>
    <row r="42" spans="5:16" x14ac:dyDescent="0.25">
      <c r="E42">
        <v>147</v>
      </c>
      <c r="F42" t="s">
        <v>247</v>
      </c>
      <c r="G42">
        <v>34</v>
      </c>
      <c r="H42" t="s">
        <v>394</v>
      </c>
      <c r="I42">
        <v>1</v>
      </c>
      <c r="J42">
        <v>60</v>
      </c>
      <c r="K42">
        <v>60</v>
      </c>
      <c r="L42" t="s">
        <v>28</v>
      </c>
      <c r="M42">
        <v>0</v>
      </c>
      <c r="N42" t="s">
        <v>28</v>
      </c>
      <c r="O42" t="s">
        <v>28</v>
      </c>
      <c r="P42">
        <v>0</v>
      </c>
    </row>
    <row r="43" spans="5:16" x14ac:dyDescent="0.25">
      <c r="E43">
        <v>134</v>
      </c>
      <c r="F43" t="s">
        <v>247</v>
      </c>
      <c r="G43">
        <v>35</v>
      </c>
      <c r="H43" t="s">
        <v>395</v>
      </c>
      <c r="I43">
        <v>1</v>
      </c>
      <c r="J43">
        <v>11</v>
      </c>
      <c r="K43">
        <v>11</v>
      </c>
      <c r="L43" t="s">
        <v>28</v>
      </c>
      <c r="M43">
        <v>0</v>
      </c>
      <c r="N43" t="s">
        <v>28</v>
      </c>
      <c r="O43" t="s">
        <v>28</v>
      </c>
      <c r="P43">
        <v>0</v>
      </c>
    </row>
    <row r="44" spans="5:16" x14ac:dyDescent="0.25">
      <c r="E44">
        <v>120</v>
      </c>
      <c r="F44" t="s">
        <v>247</v>
      </c>
      <c r="G44">
        <v>36</v>
      </c>
      <c r="H44" t="s">
        <v>396</v>
      </c>
      <c r="I44">
        <v>3</v>
      </c>
      <c r="J44">
        <v>30</v>
      </c>
      <c r="K44">
        <v>30</v>
      </c>
      <c r="L44" t="s">
        <v>28</v>
      </c>
      <c r="M44">
        <v>0</v>
      </c>
      <c r="N44" t="s">
        <v>28</v>
      </c>
      <c r="O44" t="s">
        <v>28</v>
      </c>
      <c r="P44">
        <v>0</v>
      </c>
    </row>
    <row r="45" spans="5:16" x14ac:dyDescent="0.25">
      <c r="E45">
        <v>157</v>
      </c>
      <c r="F45" t="s">
        <v>247</v>
      </c>
      <c r="G45">
        <v>37</v>
      </c>
      <c r="H45" t="s">
        <v>397</v>
      </c>
      <c r="I45">
        <v>1</v>
      </c>
      <c r="J45">
        <v>9</v>
      </c>
      <c r="K45">
        <v>9</v>
      </c>
      <c r="L45" t="s">
        <v>28</v>
      </c>
      <c r="M45">
        <v>0</v>
      </c>
      <c r="N45" t="s">
        <v>28</v>
      </c>
      <c r="O45" t="s">
        <v>28</v>
      </c>
      <c r="P45">
        <v>0</v>
      </c>
    </row>
    <row r="46" spans="5:16" x14ac:dyDescent="0.25">
      <c r="E46">
        <v>138</v>
      </c>
      <c r="F46" t="s">
        <v>247</v>
      </c>
      <c r="G46">
        <v>38</v>
      </c>
      <c r="H46" t="s">
        <v>398</v>
      </c>
      <c r="I46">
        <v>2</v>
      </c>
      <c r="J46">
        <v>49</v>
      </c>
      <c r="K46">
        <v>49</v>
      </c>
      <c r="L46" t="s">
        <v>28</v>
      </c>
      <c r="M46">
        <v>0</v>
      </c>
      <c r="N46" t="s">
        <v>28</v>
      </c>
      <c r="O46" t="s">
        <v>28</v>
      </c>
      <c r="P46">
        <v>0</v>
      </c>
    </row>
    <row r="47" spans="5:16" x14ac:dyDescent="0.25">
      <c r="E47">
        <v>125</v>
      </c>
      <c r="F47" t="s">
        <v>247</v>
      </c>
      <c r="G47">
        <v>39</v>
      </c>
      <c r="H47" t="s">
        <v>399</v>
      </c>
      <c r="I47">
        <v>1</v>
      </c>
      <c r="J47">
        <v>16</v>
      </c>
      <c r="K47">
        <v>16</v>
      </c>
      <c r="L47" t="s">
        <v>28</v>
      </c>
      <c r="M47">
        <v>0</v>
      </c>
      <c r="N47" t="s">
        <v>28</v>
      </c>
      <c r="O47" t="s">
        <v>28</v>
      </c>
      <c r="P47">
        <v>0</v>
      </c>
    </row>
    <row r="48" spans="5:16" x14ac:dyDescent="0.25">
      <c r="E48">
        <v>156</v>
      </c>
      <c r="F48" t="s">
        <v>247</v>
      </c>
      <c r="G48">
        <v>40</v>
      </c>
      <c r="H48" t="s">
        <v>400</v>
      </c>
      <c r="I48">
        <v>1</v>
      </c>
      <c r="J48">
        <v>29</v>
      </c>
      <c r="K48">
        <v>29</v>
      </c>
      <c r="L48" t="s">
        <v>28</v>
      </c>
      <c r="M48">
        <v>0</v>
      </c>
      <c r="N48" t="s">
        <v>28</v>
      </c>
      <c r="O48" t="s">
        <v>28</v>
      </c>
      <c r="P48">
        <v>0</v>
      </c>
    </row>
    <row r="49" spans="5:16" x14ac:dyDescent="0.25">
      <c r="E49">
        <v>23</v>
      </c>
      <c r="F49" t="s">
        <v>247</v>
      </c>
      <c r="G49">
        <v>41</v>
      </c>
      <c r="H49" t="s">
        <v>248</v>
      </c>
      <c r="I49">
        <v>14</v>
      </c>
      <c r="J49">
        <v>27</v>
      </c>
      <c r="K49">
        <v>27</v>
      </c>
      <c r="L49" t="s">
        <v>28</v>
      </c>
      <c r="M49">
        <v>0</v>
      </c>
      <c r="N49" t="s">
        <v>28</v>
      </c>
      <c r="O49" t="s">
        <v>28</v>
      </c>
      <c r="P49">
        <v>0</v>
      </c>
    </row>
    <row r="50" spans="5:16" x14ac:dyDescent="0.25">
      <c r="E50">
        <v>22</v>
      </c>
      <c r="F50" t="s">
        <v>247</v>
      </c>
      <c r="G50">
        <v>42</v>
      </c>
      <c r="H50" t="s">
        <v>249</v>
      </c>
      <c r="I50">
        <v>16</v>
      </c>
      <c r="J50">
        <v>17</v>
      </c>
      <c r="K50">
        <v>17</v>
      </c>
      <c r="L50" t="s">
        <v>28</v>
      </c>
      <c r="M50">
        <v>0</v>
      </c>
      <c r="N50" t="s">
        <v>28</v>
      </c>
      <c r="O50" t="s">
        <v>28</v>
      </c>
      <c r="P50">
        <v>0</v>
      </c>
    </row>
    <row r="51" spans="5:16" x14ac:dyDescent="0.25">
      <c r="E51">
        <v>21</v>
      </c>
      <c r="F51" t="s">
        <v>247</v>
      </c>
      <c r="G51">
        <v>43</v>
      </c>
      <c r="H51" t="s">
        <v>250</v>
      </c>
      <c r="I51">
        <v>17</v>
      </c>
      <c r="J51">
        <v>12</v>
      </c>
      <c r="K51">
        <v>12</v>
      </c>
      <c r="L51" t="s">
        <v>28</v>
      </c>
      <c r="M51">
        <v>0</v>
      </c>
      <c r="N51" t="s">
        <v>28</v>
      </c>
      <c r="O51" t="s">
        <v>28</v>
      </c>
      <c r="P51">
        <v>0</v>
      </c>
    </row>
    <row r="52" spans="5:16" x14ac:dyDescent="0.25">
      <c r="E52">
        <v>20</v>
      </c>
      <c r="F52" t="s">
        <v>247</v>
      </c>
      <c r="G52">
        <v>44</v>
      </c>
      <c r="H52" t="s">
        <v>251</v>
      </c>
      <c r="I52">
        <v>23</v>
      </c>
      <c r="J52">
        <v>6</v>
      </c>
      <c r="K52">
        <v>6</v>
      </c>
      <c r="L52" t="s">
        <v>28</v>
      </c>
      <c r="M52">
        <v>0</v>
      </c>
      <c r="N52" t="s">
        <v>28</v>
      </c>
      <c r="O52" t="s">
        <v>28</v>
      </c>
      <c r="P52">
        <v>0</v>
      </c>
    </row>
    <row r="53" spans="5:16" x14ac:dyDescent="0.25">
      <c r="E53">
        <v>118</v>
      </c>
      <c r="F53" t="s">
        <v>247</v>
      </c>
      <c r="G53">
        <v>45</v>
      </c>
      <c r="H53" t="s">
        <v>401</v>
      </c>
      <c r="I53">
        <v>3</v>
      </c>
      <c r="J53">
        <v>49</v>
      </c>
      <c r="K53">
        <v>49</v>
      </c>
      <c r="L53" t="s">
        <v>28</v>
      </c>
      <c r="M53">
        <v>0</v>
      </c>
      <c r="N53" t="s">
        <v>28</v>
      </c>
      <c r="O53" t="s">
        <v>28</v>
      </c>
      <c r="P53">
        <v>0</v>
      </c>
    </row>
    <row r="54" spans="5:16" x14ac:dyDescent="0.25">
      <c r="E54">
        <v>76</v>
      </c>
      <c r="F54" t="s">
        <v>252</v>
      </c>
      <c r="G54">
        <v>1</v>
      </c>
      <c r="H54" t="s">
        <v>252</v>
      </c>
      <c r="I54">
        <v>170</v>
      </c>
      <c r="J54">
        <v>289</v>
      </c>
      <c r="K54">
        <v>289</v>
      </c>
      <c r="L54" t="s">
        <v>28</v>
      </c>
      <c r="M54">
        <v>0</v>
      </c>
      <c r="N54" t="s">
        <v>28</v>
      </c>
      <c r="O54" t="s">
        <v>28</v>
      </c>
      <c r="P54">
        <v>1</v>
      </c>
    </row>
    <row r="55" spans="5:16" x14ac:dyDescent="0.25">
      <c r="E55">
        <v>57</v>
      </c>
      <c r="F55" t="s">
        <v>252</v>
      </c>
      <c r="G55">
        <v>2</v>
      </c>
      <c r="H55" t="s">
        <v>402</v>
      </c>
      <c r="I55">
        <v>18</v>
      </c>
      <c r="J55">
        <v>4</v>
      </c>
      <c r="K55">
        <v>4</v>
      </c>
      <c r="L55" t="s">
        <v>28</v>
      </c>
      <c r="M55">
        <v>0</v>
      </c>
      <c r="N55" t="s">
        <v>28</v>
      </c>
      <c r="O55" t="s">
        <v>28</v>
      </c>
      <c r="P55">
        <v>0</v>
      </c>
    </row>
    <row r="56" spans="5:16" x14ac:dyDescent="0.25">
      <c r="E56">
        <v>56</v>
      </c>
      <c r="F56" t="s">
        <v>252</v>
      </c>
      <c r="G56">
        <v>3</v>
      </c>
      <c r="H56" t="s">
        <v>403</v>
      </c>
      <c r="I56">
        <v>13</v>
      </c>
      <c r="J56">
        <v>4</v>
      </c>
      <c r="K56">
        <v>4</v>
      </c>
      <c r="L56" t="s">
        <v>28</v>
      </c>
      <c r="M56">
        <v>0</v>
      </c>
      <c r="N56" t="s">
        <v>28</v>
      </c>
      <c r="O56" t="s">
        <v>28</v>
      </c>
      <c r="P56">
        <v>0</v>
      </c>
    </row>
    <row r="57" spans="5:16" x14ac:dyDescent="0.25">
      <c r="E57">
        <v>70</v>
      </c>
      <c r="F57" t="s">
        <v>252</v>
      </c>
      <c r="G57">
        <v>4</v>
      </c>
      <c r="H57" t="s">
        <v>404</v>
      </c>
      <c r="I57">
        <v>3</v>
      </c>
      <c r="J57">
        <v>20</v>
      </c>
      <c r="K57">
        <v>20</v>
      </c>
      <c r="L57" t="s">
        <v>28</v>
      </c>
      <c r="M57">
        <v>0</v>
      </c>
      <c r="N57" t="s">
        <v>28</v>
      </c>
      <c r="O57" t="s">
        <v>28</v>
      </c>
      <c r="P57">
        <v>0</v>
      </c>
    </row>
    <row r="58" spans="5:16" x14ac:dyDescent="0.25">
      <c r="E58">
        <v>59</v>
      </c>
      <c r="F58" t="s">
        <v>252</v>
      </c>
      <c r="G58">
        <v>5</v>
      </c>
      <c r="H58" t="s">
        <v>405</v>
      </c>
      <c r="I58">
        <v>8</v>
      </c>
      <c r="J58">
        <v>12</v>
      </c>
      <c r="K58">
        <v>12</v>
      </c>
      <c r="L58" t="s">
        <v>28</v>
      </c>
      <c r="M58">
        <v>0</v>
      </c>
      <c r="N58" t="s">
        <v>28</v>
      </c>
      <c r="O58" t="s">
        <v>28</v>
      </c>
      <c r="P58">
        <v>0</v>
      </c>
    </row>
    <row r="59" spans="5:16" x14ac:dyDescent="0.25">
      <c r="E59">
        <v>61</v>
      </c>
      <c r="F59" t="s">
        <v>252</v>
      </c>
      <c r="G59">
        <v>6</v>
      </c>
      <c r="H59" t="s">
        <v>406</v>
      </c>
      <c r="I59">
        <v>3</v>
      </c>
      <c r="J59">
        <v>22</v>
      </c>
      <c r="K59">
        <v>22</v>
      </c>
      <c r="L59" t="s">
        <v>28</v>
      </c>
      <c r="M59">
        <v>0</v>
      </c>
      <c r="N59" t="s">
        <v>28</v>
      </c>
      <c r="O59" t="s">
        <v>28</v>
      </c>
      <c r="P59">
        <v>0</v>
      </c>
    </row>
    <row r="60" spans="5:16" x14ac:dyDescent="0.25">
      <c r="E60">
        <v>10</v>
      </c>
      <c r="F60" t="s">
        <v>252</v>
      </c>
      <c r="G60">
        <v>7</v>
      </c>
      <c r="H60" t="s">
        <v>253</v>
      </c>
      <c r="I60">
        <v>3</v>
      </c>
      <c r="J60">
        <v>7</v>
      </c>
      <c r="K60">
        <v>7</v>
      </c>
      <c r="L60" t="s">
        <v>28</v>
      </c>
      <c r="M60">
        <v>0</v>
      </c>
      <c r="N60" t="s">
        <v>28</v>
      </c>
      <c r="O60" t="s">
        <v>28</v>
      </c>
      <c r="P60">
        <v>0</v>
      </c>
    </row>
    <row r="61" spans="5:16" x14ac:dyDescent="0.25">
      <c r="E61">
        <v>12</v>
      </c>
      <c r="F61" t="s">
        <v>252</v>
      </c>
      <c r="G61">
        <v>8</v>
      </c>
      <c r="H61" t="s">
        <v>254</v>
      </c>
      <c r="I61">
        <v>3</v>
      </c>
      <c r="J61">
        <v>10</v>
      </c>
      <c r="K61">
        <v>10</v>
      </c>
      <c r="L61" t="s">
        <v>28</v>
      </c>
      <c r="M61">
        <v>0</v>
      </c>
      <c r="N61" t="s">
        <v>28</v>
      </c>
      <c r="O61" t="s">
        <v>28</v>
      </c>
      <c r="P61">
        <v>0</v>
      </c>
    </row>
    <row r="62" spans="5:16" x14ac:dyDescent="0.25">
      <c r="E62">
        <v>73</v>
      </c>
      <c r="F62" t="s">
        <v>252</v>
      </c>
      <c r="G62">
        <v>9</v>
      </c>
      <c r="H62" t="s">
        <v>407</v>
      </c>
      <c r="I62">
        <v>1</v>
      </c>
      <c r="J62">
        <v>8</v>
      </c>
      <c r="K62">
        <v>8</v>
      </c>
      <c r="L62" t="s">
        <v>28</v>
      </c>
      <c r="M62">
        <v>0</v>
      </c>
      <c r="N62" t="s">
        <v>28</v>
      </c>
      <c r="O62" t="s">
        <v>28</v>
      </c>
      <c r="P62">
        <v>0</v>
      </c>
    </row>
    <row r="63" spans="5:16" x14ac:dyDescent="0.25">
      <c r="E63">
        <v>75</v>
      </c>
      <c r="F63" t="s">
        <v>252</v>
      </c>
      <c r="G63">
        <v>10</v>
      </c>
      <c r="H63" t="s">
        <v>408</v>
      </c>
      <c r="I63">
        <v>2</v>
      </c>
      <c r="J63">
        <v>12</v>
      </c>
      <c r="K63">
        <v>12</v>
      </c>
      <c r="L63" t="s">
        <v>28</v>
      </c>
      <c r="M63">
        <v>0</v>
      </c>
      <c r="N63" t="s">
        <v>28</v>
      </c>
      <c r="O63" t="s">
        <v>28</v>
      </c>
      <c r="P63">
        <v>0</v>
      </c>
    </row>
    <row r="64" spans="5:16" x14ac:dyDescent="0.25">
      <c r="E64">
        <v>69</v>
      </c>
      <c r="F64" t="s">
        <v>252</v>
      </c>
      <c r="G64">
        <v>11</v>
      </c>
      <c r="H64" t="s">
        <v>409</v>
      </c>
      <c r="I64">
        <v>29</v>
      </c>
      <c r="J64">
        <v>2</v>
      </c>
      <c r="K64">
        <v>2</v>
      </c>
      <c r="L64" t="s">
        <v>28</v>
      </c>
      <c r="M64">
        <v>0</v>
      </c>
      <c r="N64" t="s">
        <v>28</v>
      </c>
      <c r="O64" t="s">
        <v>28</v>
      </c>
      <c r="P64">
        <v>0</v>
      </c>
    </row>
    <row r="65" spans="5:16" x14ac:dyDescent="0.25">
      <c r="E65">
        <v>68</v>
      </c>
      <c r="F65" t="s">
        <v>252</v>
      </c>
      <c r="G65">
        <v>12</v>
      </c>
      <c r="H65" t="s">
        <v>410</v>
      </c>
      <c r="I65">
        <v>4</v>
      </c>
      <c r="J65">
        <v>18</v>
      </c>
      <c r="K65">
        <v>18</v>
      </c>
      <c r="L65" t="s">
        <v>28</v>
      </c>
      <c r="M65">
        <v>0</v>
      </c>
      <c r="N65" t="s">
        <v>28</v>
      </c>
      <c r="O65" t="s">
        <v>28</v>
      </c>
      <c r="P65">
        <v>0</v>
      </c>
    </row>
    <row r="66" spans="5:16" x14ac:dyDescent="0.25">
      <c r="E66">
        <v>74</v>
      </c>
      <c r="F66" t="s">
        <v>252</v>
      </c>
      <c r="G66">
        <v>13</v>
      </c>
      <c r="H66" t="s">
        <v>411</v>
      </c>
      <c r="I66">
        <v>1</v>
      </c>
      <c r="J66">
        <v>18</v>
      </c>
      <c r="K66">
        <v>18</v>
      </c>
      <c r="L66" t="s">
        <v>28</v>
      </c>
      <c r="M66">
        <v>0</v>
      </c>
      <c r="N66" t="s">
        <v>28</v>
      </c>
      <c r="O66" t="s">
        <v>28</v>
      </c>
      <c r="P66">
        <v>0</v>
      </c>
    </row>
    <row r="67" spans="5:16" x14ac:dyDescent="0.25">
      <c r="E67">
        <v>72</v>
      </c>
      <c r="F67" t="s">
        <v>252</v>
      </c>
      <c r="G67">
        <v>14</v>
      </c>
      <c r="H67" t="s">
        <v>412</v>
      </c>
      <c r="I67">
        <v>8</v>
      </c>
      <c r="J67">
        <v>19</v>
      </c>
      <c r="K67">
        <v>19</v>
      </c>
      <c r="L67" t="s">
        <v>28</v>
      </c>
      <c r="M67">
        <v>0</v>
      </c>
      <c r="N67" t="s">
        <v>28</v>
      </c>
      <c r="O67" t="s">
        <v>28</v>
      </c>
      <c r="P67">
        <v>0</v>
      </c>
    </row>
    <row r="68" spans="5:16" x14ac:dyDescent="0.25">
      <c r="E68">
        <v>66</v>
      </c>
      <c r="F68" t="s">
        <v>252</v>
      </c>
      <c r="G68">
        <v>15</v>
      </c>
      <c r="H68" t="s">
        <v>413</v>
      </c>
      <c r="I68">
        <v>2</v>
      </c>
      <c r="J68">
        <v>3</v>
      </c>
      <c r="K68">
        <v>3</v>
      </c>
      <c r="L68" t="s">
        <v>28</v>
      </c>
      <c r="M68">
        <v>0</v>
      </c>
      <c r="N68" t="s">
        <v>28</v>
      </c>
      <c r="O68" t="s">
        <v>28</v>
      </c>
      <c r="P68">
        <v>0</v>
      </c>
    </row>
    <row r="69" spans="5:16" x14ac:dyDescent="0.25">
      <c r="E69">
        <v>65</v>
      </c>
      <c r="F69" t="s">
        <v>252</v>
      </c>
      <c r="G69">
        <v>16</v>
      </c>
      <c r="H69" t="s">
        <v>414</v>
      </c>
      <c r="I69">
        <v>1</v>
      </c>
      <c r="J69">
        <v>3</v>
      </c>
      <c r="K69">
        <v>3</v>
      </c>
      <c r="L69" t="s">
        <v>28</v>
      </c>
      <c r="M69">
        <v>0</v>
      </c>
      <c r="N69" t="s">
        <v>28</v>
      </c>
      <c r="O69" t="s">
        <v>28</v>
      </c>
      <c r="P69">
        <v>0</v>
      </c>
    </row>
    <row r="70" spans="5:16" x14ac:dyDescent="0.25">
      <c r="E70">
        <v>64</v>
      </c>
      <c r="F70" t="s">
        <v>252</v>
      </c>
      <c r="G70">
        <v>17</v>
      </c>
      <c r="H70" t="s">
        <v>415</v>
      </c>
      <c r="I70">
        <v>2</v>
      </c>
      <c r="J70">
        <v>2</v>
      </c>
      <c r="K70">
        <v>2</v>
      </c>
      <c r="L70" t="s">
        <v>28</v>
      </c>
      <c r="M70">
        <v>0</v>
      </c>
      <c r="N70" t="s">
        <v>28</v>
      </c>
      <c r="O70" t="s">
        <v>28</v>
      </c>
      <c r="P70">
        <v>0</v>
      </c>
    </row>
    <row r="71" spans="5:16" x14ac:dyDescent="0.25">
      <c r="E71">
        <v>63</v>
      </c>
      <c r="F71" t="s">
        <v>252</v>
      </c>
      <c r="G71">
        <v>18</v>
      </c>
      <c r="H71" t="s">
        <v>416</v>
      </c>
      <c r="I71">
        <v>10</v>
      </c>
      <c r="J71">
        <v>2</v>
      </c>
      <c r="K71">
        <v>2</v>
      </c>
      <c r="L71" t="s">
        <v>28</v>
      </c>
      <c r="M71">
        <v>0</v>
      </c>
      <c r="N71" t="s">
        <v>28</v>
      </c>
      <c r="O71" t="s">
        <v>28</v>
      </c>
      <c r="P71">
        <v>0</v>
      </c>
    </row>
    <row r="72" spans="5:16" x14ac:dyDescent="0.25">
      <c r="E72">
        <v>76</v>
      </c>
      <c r="F72" t="s">
        <v>252</v>
      </c>
      <c r="G72">
        <v>19</v>
      </c>
      <c r="H72" t="s">
        <v>417</v>
      </c>
      <c r="I72">
        <v>2</v>
      </c>
      <c r="J72">
        <v>6</v>
      </c>
      <c r="K72">
        <v>6</v>
      </c>
      <c r="L72" t="s">
        <v>28</v>
      </c>
      <c r="M72">
        <v>0</v>
      </c>
      <c r="N72" t="s">
        <v>28</v>
      </c>
      <c r="O72" t="s">
        <v>28</v>
      </c>
      <c r="P72">
        <v>0</v>
      </c>
    </row>
    <row r="73" spans="5:16" x14ac:dyDescent="0.25">
      <c r="E73">
        <v>11</v>
      </c>
      <c r="F73" t="s">
        <v>252</v>
      </c>
      <c r="G73">
        <v>20</v>
      </c>
      <c r="H73" t="s">
        <v>255</v>
      </c>
      <c r="I73">
        <v>8</v>
      </c>
      <c r="J73">
        <v>10</v>
      </c>
      <c r="K73">
        <v>10</v>
      </c>
      <c r="L73" t="s">
        <v>28</v>
      </c>
      <c r="M73">
        <v>0</v>
      </c>
      <c r="N73" t="s">
        <v>28</v>
      </c>
      <c r="O73" t="s">
        <v>28</v>
      </c>
      <c r="P73">
        <v>0</v>
      </c>
    </row>
    <row r="74" spans="5:16" x14ac:dyDescent="0.25">
      <c r="E74">
        <v>54</v>
      </c>
      <c r="F74" t="s">
        <v>252</v>
      </c>
      <c r="G74">
        <v>21</v>
      </c>
      <c r="H74" t="s">
        <v>418</v>
      </c>
      <c r="I74">
        <v>11</v>
      </c>
      <c r="J74">
        <v>11</v>
      </c>
      <c r="K74">
        <v>11</v>
      </c>
      <c r="L74" t="s">
        <v>28</v>
      </c>
      <c r="M74">
        <v>0</v>
      </c>
      <c r="N74" t="s">
        <v>28</v>
      </c>
      <c r="O74" t="s">
        <v>28</v>
      </c>
      <c r="P74">
        <v>0</v>
      </c>
    </row>
    <row r="75" spans="5:16" x14ac:dyDescent="0.25">
      <c r="E75">
        <v>71</v>
      </c>
      <c r="F75" t="s">
        <v>252</v>
      </c>
      <c r="G75">
        <v>22</v>
      </c>
      <c r="H75" t="s">
        <v>419</v>
      </c>
      <c r="I75">
        <v>5</v>
      </c>
      <c r="J75">
        <v>22</v>
      </c>
      <c r="K75">
        <v>22</v>
      </c>
      <c r="L75" t="s">
        <v>28</v>
      </c>
      <c r="M75">
        <v>0</v>
      </c>
      <c r="N75" t="s">
        <v>28</v>
      </c>
      <c r="O75" t="s">
        <v>28</v>
      </c>
      <c r="P75">
        <v>0</v>
      </c>
    </row>
    <row r="76" spans="5:16" x14ac:dyDescent="0.25">
      <c r="E76">
        <v>67</v>
      </c>
      <c r="F76" t="s">
        <v>252</v>
      </c>
      <c r="G76">
        <v>23</v>
      </c>
      <c r="H76" t="s">
        <v>420</v>
      </c>
      <c r="I76">
        <v>2</v>
      </c>
      <c r="J76">
        <v>13</v>
      </c>
      <c r="K76">
        <v>13</v>
      </c>
      <c r="L76" t="s">
        <v>28</v>
      </c>
      <c r="M76">
        <v>0</v>
      </c>
      <c r="N76" t="s">
        <v>28</v>
      </c>
      <c r="O76" t="s">
        <v>28</v>
      </c>
      <c r="P76">
        <v>0</v>
      </c>
    </row>
    <row r="77" spans="5:16" x14ac:dyDescent="0.25">
      <c r="E77">
        <v>14</v>
      </c>
      <c r="F77" t="s">
        <v>252</v>
      </c>
      <c r="G77">
        <v>24</v>
      </c>
      <c r="H77" t="s">
        <v>256</v>
      </c>
      <c r="I77">
        <v>4</v>
      </c>
      <c r="J77">
        <v>7</v>
      </c>
      <c r="K77">
        <v>7</v>
      </c>
      <c r="L77" t="s">
        <v>28</v>
      </c>
      <c r="M77">
        <v>0</v>
      </c>
      <c r="N77" t="s">
        <v>28</v>
      </c>
      <c r="O77" t="s">
        <v>28</v>
      </c>
      <c r="P77">
        <v>0</v>
      </c>
    </row>
    <row r="78" spans="5:16" x14ac:dyDescent="0.25">
      <c r="E78">
        <v>13</v>
      </c>
      <c r="F78" t="s">
        <v>252</v>
      </c>
      <c r="G78">
        <v>25</v>
      </c>
      <c r="H78" t="s">
        <v>257</v>
      </c>
      <c r="I78">
        <v>4</v>
      </c>
      <c r="J78">
        <v>4</v>
      </c>
      <c r="K78">
        <v>4</v>
      </c>
      <c r="L78" t="s">
        <v>28</v>
      </c>
      <c r="M78">
        <v>0</v>
      </c>
      <c r="N78" t="s">
        <v>28</v>
      </c>
      <c r="O78" t="s">
        <v>28</v>
      </c>
      <c r="P78">
        <v>0</v>
      </c>
    </row>
    <row r="79" spans="5:16" x14ac:dyDescent="0.25">
      <c r="E79">
        <v>55</v>
      </c>
      <c r="F79" t="s">
        <v>252</v>
      </c>
      <c r="G79">
        <v>26</v>
      </c>
      <c r="H79" t="s">
        <v>421</v>
      </c>
      <c r="I79">
        <v>8</v>
      </c>
      <c r="J79">
        <v>11</v>
      </c>
      <c r="K79">
        <v>11</v>
      </c>
      <c r="L79" t="s">
        <v>28</v>
      </c>
      <c r="M79">
        <v>0</v>
      </c>
      <c r="N79" t="s">
        <v>28</v>
      </c>
      <c r="O79" t="s">
        <v>28</v>
      </c>
      <c r="P79">
        <v>0</v>
      </c>
    </row>
    <row r="80" spans="5:16" x14ac:dyDescent="0.25">
      <c r="E80">
        <v>15</v>
      </c>
      <c r="F80" t="s">
        <v>252</v>
      </c>
      <c r="G80">
        <v>27</v>
      </c>
      <c r="H80" t="s">
        <v>258</v>
      </c>
      <c r="I80">
        <v>4</v>
      </c>
      <c r="J80">
        <v>12</v>
      </c>
      <c r="K80">
        <v>12</v>
      </c>
      <c r="L80" t="s">
        <v>28</v>
      </c>
      <c r="M80">
        <v>0</v>
      </c>
      <c r="N80" t="s">
        <v>28</v>
      </c>
      <c r="O80" t="s">
        <v>28</v>
      </c>
      <c r="P80">
        <v>0</v>
      </c>
    </row>
    <row r="81" spans="5:16" x14ac:dyDescent="0.25">
      <c r="E81">
        <v>62</v>
      </c>
      <c r="F81" t="s">
        <v>252</v>
      </c>
      <c r="G81">
        <v>28</v>
      </c>
      <c r="H81" t="s">
        <v>422</v>
      </c>
      <c r="I81">
        <v>6</v>
      </c>
      <c r="J81">
        <v>14</v>
      </c>
      <c r="K81">
        <v>14</v>
      </c>
      <c r="L81" t="s">
        <v>28</v>
      </c>
      <c r="M81">
        <v>0</v>
      </c>
      <c r="N81" t="s">
        <v>28</v>
      </c>
      <c r="O81" t="s">
        <v>28</v>
      </c>
      <c r="P81">
        <v>0</v>
      </c>
    </row>
    <row r="82" spans="5:16" x14ac:dyDescent="0.25">
      <c r="E82">
        <v>53</v>
      </c>
      <c r="F82" t="s">
        <v>252</v>
      </c>
      <c r="G82">
        <v>29</v>
      </c>
      <c r="H82" t="s">
        <v>423</v>
      </c>
      <c r="I82">
        <v>4</v>
      </c>
      <c r="J82">
        <v>12</v>
      </c>
      <c r="K82">
        <v>12</v>
      </c>
      <c r="L82" t="s">
        <v>28</v>
      </c>
      <c r="M82">
        <v>0</v>
      </c>
      <c r="N82" t="s">
        <v>28</v>
      </c>
      <c r="O82" t="s">
        <v>28</v>
      </c>
      <c r="P82">
        <v>0</v>
      </c>
    </row>
    <row r="83" spans="5:16" x14ac:dyDescent="0.25">
      <c r="E83">
        <v>58</v>
      </c>
      <c r="F83" t="s">
        <v>252</v>
      </c>
      <c r="G83">
        <v>30</v>
      </c>
      <c r="H83" t="s">
        <v>424</v>
      </c>
      <c r="I83">
        <v>1</v>
      </c>
      <c r="J83">
        <v>1</v>
      </c>
      <c r="K83">
        <v>1</v>
      </c>
      <c r="L83" t="s">
        <v>28</v>
      </c>
      <c r="M83">
        <v>0</v>
      </c>
      <c r="N83" t="s">
        <v>28</v>
      </c>
      <c r="O83" t="s">
        <v>28</v>
      </c>
      <c r="P83">
        <v>0</v>
      </c>
    </row>
    <row r="84" spans="5:16" x14ac:dyDescent="0.25">
      <c r="E84">
        <v>116</v>
      </c>
      <c r="F84" t="s">
        <v>259</v>
      </c>
      <c r="G84">
        <v>1</v>
      </c>
      <c r="H84" t="s">
        <v>259</v>
      </c>
      <c r="I84">
        <v>305</v>
      </c>
      <c r="J84">
        <v>1371</v>
      </c>
      <c r="K84">
        <v>1371</v>
      </c>
      <c r="L84" t="s">
        <v>28</v>
      </c>
      <c r="M84">
        <v>0</v>
      </c>
      <c r="N84" t="s">
        <v>28</v>
      </c>
      <c r="O84" t="s">
        <v>28</v>
      </c>
      <c r="P84">
        <v>1</v>
      </c>
    </row>
    <row r="85" spans="5:16" x14ac:dyDescent="0.25">
      <c r="E85">
        <v>88</v>
      </c>
      <c r="F85" t="s">
        <v>259</v>
      </c>
      <c r="G85">
        <v>2</v>
      </c>
      <c r="H85" t="s">
        <v>425</v>
      </c>
      <c r="I85">
        <v>3</v>
      </c>
      <c r="J85">
        <v>20</v>
      </c>
      <c r="K85">
        <v>20</v>
      </c>
      <c r="L85" t="s">
        <v>28</v>
      </c>
      <c r="M85">
        <v>0</v>
      </c>
      <c r="N85" t="s">
        <v>28</v>
      </c>
      <c r="O85" t="s">
        <v>28</v>
      </c>
      <c r="P85">
        <v>0</v>
      </c>
    </row>
    <row r="86" spans="5:16" x14ac:dyDescent="0.25">
      <c r="E86">
        <v>104</v>
      </c>
      <c r="F86" t="s">
        <v>259</v>
      </c>
      <c r="G86">
        <v>3</v>
      </c>
      <c r="H86" t="s">
        <v>426</v>
      </c>
      <c r="I86">
        <v>3</v>
      </c>
      <c r="J86">
        <v>50</v>
      </c>
      <c r="K86">
        <v>50</v>
      </c>
      <c r="L86" t="s">
        <v>28</v>
      </c>
      <c r="M86">
        <v>0</v>
      </c>
      <c r="N86" t="s">
        <v>28</v>
      </c>
      <c r="O86" t="s">
        <v>28</v>
      </c>
      <c r="P86">
        <v>0</v>
      </c>
    </row>
    <row r="87" spans="5:16" x14ac:dyDescent="0.25">
      <c r="E87">
        <v>108</v>
      </c>
      <c r="F87" t="s">
        <v>259</v>
      </c>
      <c r="G87">
        <v>4</v>
      </c>
      <c r="H87" t="s">
        <v>427</v>
      </c>
      <c r="I87">
        <v>1</v>
      </c>
      <c r="J87">
        <v>28</v>
      </c>
      <c r="K87">
        <v>28</v>
      </c>
      <c r="L87" t="s">
        <v>28</v>
      </c>
      <c r="M87">
        <v>0</v>
      </c>
      <c r="N87" t="s">
        <v>28</v>
      </c>
      <c r="O87" t="s">
        <v>28</v>
      </c>
      <c r="P87">
        <v>0</v>
      </c>
    </row>
    <row r="88" spans="5:16" x14ac:dyDescent="0.25">
      <c r="E88">
        <v>96</v>
      </c>
      <c r="F88" t="s">
        <v>259</v>
      </c>
      <c r="G88">
        <v>5</v>
      </c>
      <c r="H88" t="s">
        <v>428</v>
      </c>
      <c r="I88">
        <v>1</v>
      </c>
      <c r="J88">
        <v>3</v>
      </c>
      <c r="K88">
        <v>3</v>
      </c>
      <c r="L88" t="s">
        <v>28</v>
      </c>
      <c r="M88">
        <v>0</v>
      </c>
      <c r="N88" t="s">
        <v>28</v>
      </c>
      <c r="O88" t="s">
        <v>28</v>
      </c>
      <c r="P88">
        <v>0</v>
      </c>
    </row>
    <row r="89" spans="5:16" x14ac:dyDescent="0.25">
      <c r="E89">
        <v>93</v>
      </c>
      <c r="F89" t="s">
        <v>259</v>
      </c>
      <c r="G89">
        <v>6</v>
      </c>
      <c r="H89" t="s">
        <v>429</v>
      </c>
      <c r="I89">
        <v>2</v>
      </c>
      <c r="J89">
        <v>8</v>
      </c>
      <c r="K89">
        <v>8</v>
      </c>
      <c r="L89" t="s">
        <v>28</v>
      </c>
      <c r="M89">
        <v>0</v>
      </c>
      <c r="N89" t="s">
        <v>28</v>
      </c>
      <c r="O89" t="s">
        <v>28</v>
      </c>
      <c r="P89">
        <v>0</v>
      </c>
    </row>
    <row r="90" spans="5:16" x14ac:dyDescent="0.25">
      <c r="E90">
        <v>94</v>
      </c>
      <c r="F90" t="s">
        <v>259</v>
      </c>
      <c r="G90">
        <v>7</v>
      </c>
      <c r="H90" t="s">
        <v>430</v>
      </c>
      <c r="I90">
        <v>3</v>
      </c>
      <c r="J90">
        <v>9</v>
      </c>
      <c r="K90">
        <v>9</v>
      </c>
      <c r="L90" t="s">
        <v>28</v>
      </c>
      <c r="M90">
        <v>0</v>
      </c>
      <c r="N90" t="s">
        <v>28</v>
      </c>
      <c r="O90" t="s">
        <v>28</v>
      </c>
      <c r="P90">
        <v>0</v>
      </c>
    </row>
    <row r="91" spans="5:16" x14ac:dyDescent="0.25">
      <c r="E91">
        <v>99</v>
      </c>
      <c r="F91" t="s">
        <v>259</v>
      </c>
      <c r="G91">
        <v>8</v>
      </c>
      <c r="H91" t="s">
        <v>431</v>
      </c>
      <c r="I91">
        <v>8</v>
      </c>
      <c r="J91">
        <v>16</v>
      </c>
      <c r="K91">
        <v>16</v>
      </c>
      <c r="L91" t="s">
        <v>28</v>
      </c>
      <c r="M91">
        <v>0</v>
      </c>
      <c r="N91" t="s">
        <v>28</v>
      </c>
      <c r="O91" t="s">
        <v>28</v>
      </c>
      <c r="P91">
        <v>0</v>
      </c>
    </row>
    <row r="92" spans="5:16" x14ac:dyDescent="0.25">
      <c r="E92">
        <v>106</v>
      </c>
      <c r="F92" t="s">
        <v>259</v>
      </c>
      <c r="G92">
        <v>9</v>
      </c>
      <c r="H92" t="s">
        <v>432</v>
      </c>
      <c r="I92">
        <v>2</v>
      </c>
      <c r="J92">
        <v>25</v>
      </c>
      <c r="K92">
        <v>25</v>
      </c>
      <c r="L92" t="s">
        <v>28</v>
      </c>
      <c r="M92">
        <v>0</v>
      </c>
      <c r="N92" t="s">
        <v>28</v>
      </c>
      <c r="O92" t="s">
        <v>28</v>
      </c>
      <c r="P92">
        <v>0</v>
      </c>
    </row>
    <row r="93" spans="5:16" x14ac:dyDescent="0.25">
      <c r="E93">
        <v>89</v>
      </c>
      <c r="F93" t="s">
        <v>259</v>
      </c>
      <c r="G93">
        <v>10</v>
      </c>
      <c r="H93" t="s">
        <v>433</v>
      </c>
      <c r="I93">
        <v>1</v>
      </c>
      <c r="J93">
        <v>31</v>
      </c>
      <c r="K93">
        <v>31</v>
      </c>
      <c r="L93" t="s">
        <v>28</v>
      </c>
      <c r="M93">
        <v>0</v>
      </c>
      <c r="N93" t="s">
        <v>28</v>
      </c>
      <c r="O93" t="s">
        <v>28</v>
      </c>
      <c r="P93">
        <v>0</v>
      </c>
    </row>
    <row r="94" spans="5:16" x14ac:dyDescent="0.25">
      <c r="E94">
        <v>92</v>
      </c>
      <c r="F94" t="s">
        <v>259</v>
      </c>
      <c r="G94">
        <v>11</v>
      </c>
      <c r="H94" t="s">
        <v>434</v>
      </c>
      <c r="I94">
        <v>8</v>
      </c>
      <c r="J94">
        <v>50</v>
      </c>
      <c r="K94">
        <v>50</v>
      </c>
      <c r="L94" t="s">
        <v>28</v>
      </c>
      <c r="M94">
        <v>0</v>
      </c>
      <c r="N94" t="s">
        <v>28</v>
      </c>
      <c r="O94" t="s">
        <v>28</v>
      </c>
      <c r="P94">
        <v>0</v>
      </c>
    </row>
    <row r="95" spans="5:16" x14ac:dyDescent="0.25">
      <c r="E95">
        <v>98</v>
      </c>
      <c r="F95" t="s">
        <v>259</v>
      </c>
      <c r="G95">
        <v>12</v>
      </c>
      <c r="H95" t="s">
        <v>435</v>
      </c>
      <c r="I95">
        <v>5</v>
      </c>
      <c r="J95">
        <v>50</v>
      </c>
      <c r="K95">
        <v>50</v>
      </c>
      <c r="L95" t="s">
        <v>28</v>
      </c>
      <c r="M95">
        <v>0</v>
      </c>
      <c r="N95" t="s">
        <v>28</v>
      </c>
      <c r="O95" t="s">
        <v>28</v>
      </c>
      <c r="P95">
        <v>0</v>
      </c>
    </row>
    <row r="96" spans="5:16" x14ac:dyDescent="0.25">
      <c r="E96">
        <v>116</v>
      </c>
      <c r="F96" t="s">
        <v>259</v>
      </c>
      <c r="G96">
        <v>13</v>
      </c>
      <c r="H96" t="s">
        <v>436</v>
      </c>
      <c r="I96">
        <v>53</v>
      </c>
      <c r="J96">
        <v>43</v>
      </c>
      <c r="K96">
        <v>43</v>
      </c>
      <c r="L96" t="s">
        <v>28</v>
      </c>
      <c r="M96">
        <v>0</v>
      </c>
      <c r="N96" t="s">
        <v>28</v>
      </c>
      <c r="O96" t="s">
        <v>28</v>
      </c>
      <c r="P96">
        <v>0</v>
      </c>
    </row>
    <row r="97" spans="5:16" x14ac:dyDescent="0.25">
      <c r="E97">
        <v>85</v>
      </c>
      <c r="F97" t="s">
        <v>259</v>
      </c>
      <c r="G97">
        <v>14</v>
      </c>
      <c r="H97" t="s">
        <v>437</v>
      </c>
      <c r="I97">
        <v>14</v>
      </c>
      <c r="J97">
        <v>20</v>
      </c>
      <c r="K97">
        <v>20</v>
      </c>
      <c r="L97" t="s">
        <v>28</v>
      </c>
      <c r="M97">
        <v>0</v>
      </c>
      <c r="N97" t="s">
        <v>28</v>
      </c>
      <c r="O97" t="s">
        <v>28</v>
      </c>
      <c r="P97">
        <v>0</v>
      </c>
    </row>
    <row r="98" spans="5:16" x14ac:dyDescent="0.25">
      <c r="E98">
        <v>79</v>
      </c>
      <c r="F98" t="s">
        <v>259</v>
      </c>
      <c r="G98">
        <v>15</v>
      </c>
      <c r="H98" t="s">
        <v>438</v>
      </c>
      <c r="I98">
        <v>11</v>
      </c>
      <c r="J98">
        <v>36</v>
      </c>
      <c r="K98">
        <v>36</v>
      </c>
      <c r="L98" t="s">
        <v>28</v>
      </c>
      <c r="M98">
        <v>0</v>
      </c>
      <c r="N98" t="s">
        <v>28</v>
      </c>
      <c r="O98" t="s">
        <v>28</v>
      </c>
      <c r="P98">
        <v>0</v>
      </c>
    </row>
    <row r="99" spans="5:16" x14ac:dyDescent="0.25">
      <c r="E99">
        <v>77</v>
      </c>
      <c r="F99" t="s">
        <v>259</v>
      </c>
      <c r="G99">
        <v>16</v>
      </c>
      <c r="H99" t="s">
        <v>439</v>
      </c>
      <c r="I99">
        <v>3</v>
      </c>
      <c r="J99">
        <v>50</v>
      </c>
      <c r="K99">
        <v>50</v>
      </c>
      <c r="L99" t="s">
        <v>28</v>
      </c>
      <c r="M99">
        <v>0</v>
      </c>
      <c r="N99" t="s">
        <v>28</v>
      </c>
      <c r="O99" t="s">
        <v>28</v>
      </c>
      <c r="P99">
        <v>0</v>
      </c>
    </row>
    <row r="100" spans="5:16" x14ac:dyDescent="0.25">
      <c r="E100">
        <v>97</v>
      </c>
      <c r="F100" t="s">
        <v>259</v>
      </c>
      <c r="G100">
        <v>17</v>
      </c>
      <c r="H100" t="s">
        <v>440</v>
      </c>
      <c r="I100">
        <v>8</v>
      </c>
      <c r="J100">
        <v>32</v>
      </c>
      <c r="K100">
        <v>32</v>
      </c>
      <c r="L100" t="s">
        <v>28</v>
      </c>
      <c r="M100">
        <v>0</v>
      </c>
      <c r="N100" t="s">
        <v>28</v>
      </c>
      <c r="O100" t="s">
        <v>28</v>
      </c>
      <c r="P100">
        <v>0</v>
      </c>
    </row>
    <row r="101" spans="5:16" x14ac:dyDescent="0.25">
      <c r="E101">
        <v>95</v>
      </c>
      <c r="F101" t="s">
        <v>259</v>
      </c>
      <c r="G101">
        <v>18</v>
      </c>
      <c r="H101" t="s">
        <v>441</v>
      </c>
      <c r="I101">
        <v>3</v>
      </c>
      <c r="J101">
        <v>15</v>
      </c>
      <c r="K101">
        <v>15</v>
      </c>
      <c r="L101" t="s">
        <v>28</v>
      </c>
      <c r="M101">
        <v>0</v>
      </c>
      <c r="N101" t="s">
        <v>28</v>
      </c>
      <c r="O101" t="s">
        <v>28</v>
      </c>
      <c r="P101">
        <v>0</v>
      </c>
    </row>
    <row r="102" spans="5:16" x14ac:dyDescent="0.25">
      <c r="E102">
        <v>100</v>
      </c>
      <c r="F102" t="s">
        <v>259</v>
      </c>
      <c r="G102">
        <v>19</v>
      </c>
      <c r="H102" t="s">
        <v>442</v>
      </c>
      <c r="I102">
        <v>1</v>
      </c>
      <c r="J102">
        <v>25</v>
      </c>
      <c r="K102">
        <v>25</v>
      </c>
      <c r="L102" t="s">
        <v>28</v>
      </c>
      <c r="M102">
        <v>0</v>
      </c>
      <c r="N102" t="s">
        <v>28</v>
      </c>
      <c r="O102" t="s">
        <v>28</v>
      </c>
      <c r="P102">
        <v>0</v>
      </c>
    </row>
    <row r="103" spans="5:16" x14ac:dyDescent="0.25">
      <c r="E103">
        <v>91</v>
      </c>
      <c r="F103" t="s">
        <v>259</v>
      </c>
      <c r="G103">
        <v>20</v>
      </c>
      <c r="H103" t="s">
        <v>443</v>
      </c>
      <c r="I103">
        <v>6</v>
      </c>
      <c r="J103">
        <v>8</v>
      </c>
      <c r="K103">
        <v>8</v>
      </c>
      <c r="L103" t="s">
        <v>28</v>
      </c>
      <c r="M103">
        <v>0</v>
      </c>
      <c r="N103" t="s">
        <v>28</v>
      </c>
      <c r="O103" t="s">
        <v>28</v>
      </c>
      <c r="P103">
        <v>0</v>
      </c>
    </row>
    <row r="104" spans="5:16" x14ac:dyDescent="0.25">
      <c r="E104">
        <v>111</v>
      </c>
      <c r="F104" t="s">
        <v>259</v>
      </c>
      <c r="G104">
        <v>21</v>
      </c>
      <c r="H104" t="s">
        <v>444</v>
      </c>
      <c r="I104">
        <v>3</v>
      </c>
      <c r="J104">
        <v>42</v>
      </c>
      <c r="K104">
        <v>42</v>
      </c>
      <c r="L104" t="s">
        <v>28</v>
      </c>
      <c r="M104">
        <v>0</v>
      </c>
      <c r="N104" t="s">
        <v>28</v>
      </c>
      <c r="O104" t="s">
        <v>28</v>
      </c>
      <c r="P104">
        <v>0</v>
      </c>
    </row>
    <row r="105" spans="5:16" x14ac:dyDescent="0.25">
      <c r="E105">
        <v>112</v>
      </c>
      <c r="F105" t="s">
        <v>259</v>
      </c>
      <c r="G105">
        <v>22</v>
      </c>
      <c r="H105" t="s">
        <v>445</v>
      </c>
      <c r="I105">
        <v>3</v>
      </c>
      <c r="J105">
        <v>50</v>
      </c>
      <c r="K105">
        <v>50</v>
      </c>
      <c r="L105" t="s">
        <v>28</v>
      </c>
      <c r="M105">
        <v>0</v>
      </c>
      <c r="N105" t="s">
        <v>28</v>
      </c>
      <c r="O105" t="s">
        <v>28</v>
      </c>
      <c r="P105">
        <v>0</v>
      </c>
    </row>
    <row r="106" spans="5:16" x14ac:dyDescent="0.25">
      <c r="E106">
        <v>86</v>
      </c>
      <c r="F106" t="s">
        <v>259</v>
      </c>
      <c r="G106">
        <v>23</v>
      </c>
      <c r="H106" t="s">
        <v>446</v>
      </c>
      <c r="I106">
        <v>4</v>
      </c>
      <c r="J106">
        <v>36</v>
      </c>
      <c r="K106">
        <v>36</v>
      </c>
      <c r="L106" t="s">
        <v>28</v>
      </c>
      <c r="M106">
        <v>0</v>
      </c>
      <c r="N106" t="s">
        <v>28</v>
      </c>
      <c r="O106" t="s">
        <v>28</v>
      </c>
      <c r="P106">
        <v>0</v>
      </c>
    </row>
    <row r="107" spans="5:16" x14ac:dyDescent="0.25">
      <c r="E107">
        <v>110</v>
      </c>
      <c r="F107" t="s">
        <v>259</v>
      </c>
      <c r="G107">
        <v>24</v>
      </c>
      <c r="H107" t="s">
        <v>447</v>
      </c>
      <c r="I107">
        <v>2</v>
      </c>
      <c r="J107">
        <v>41</v>
      </c>
      <c r="K107">
        <v>41</v>
      </c>
      <c r="L107" t="s">
        <v>28</v>
      </c>
      <c r="M107">
        <v>0</v>
      </c>
      <c r="N107" t="s">
        <v>28</v>
      </c>
      <c r="O107" t="s">
        <v>28</v>
      </c>
      <c r="P107">
        <v>0</v>
      </c>
    </row>
    <row r="108" spans="5:16" x14ac:dyDescent="0.25">
      <c r="E108">
        <v>19</v>
      </c>
      <c r="F108" t="s">
        <v>259</v>
      </c>
      <c r="G108">
        <v>25</v>
      </c>
      <c r="H108" t="s">
        <v>260</v>
      </c>
      <c r="I108">
        <v>12</v>
      </c>
      <c r="J108">
        <v>35</v>
      </c>
      <c r="K108">
        <v>35</v>
      </c>
      <c r="L108" t="s">
        <v>28</v>
      </c>
      <c r="M108">
        <v>0</v>
      </c>
      <c r="N108" t="s">
        <v>28</v>
      </c>
      <c r="O108" t="s">
        <v>28</v>
      </c>
      <c r="P108">
        <v>0</v>
      </c>
    </row>
    <row r="109" spans="5:16" x14ac:dyDescent="0.25">
      <c r="E109">
        <v>16</v>
      </c>
      <c r="F109" t="s">
        <v>259</v>
      </c>
      <c r="G109">
        <v>26</v>
      </c>
      <c r="H109" t="s">
        <v>261</v>
      </c>
      <c r="I109">
        <v>13</v>
      </c>
      <c r="J109">
        <v>32</v>
      </c>
      <c r="K109">
        <v>32</v>
      </c>
      <c r="L109" t="s">
        <v>28</v>
      </c>
      <c r="M109">
        <v>0</v>
      </c>
      <c r="N109" t="s">
        <v>28</v>
      </c>
      <c r="O109" t="s">
        <v>28</v>
      </c>
      <c r="P109">
        <v>0</v>
      </c>
    </row>
    <row r="110" spans="5:16" x14ac:dyDescent="0.25">
      <c r="E110">
        <v>18</v>
      </c>
      <c r="F110" t="s">
        <v>259</v>
      </c>
      <c r="G110">
        <v>27</v>
      </c>
      <c r="H110" t="s">
        <v>262</v>
      </c>
      <c r="I110">
        <v>35</v>
      </c>
      <c r="J110">
        <v>32</v>
      </c>
      <c r="K110">
        <v>32</v>
      </c>
      <c r="L110" t="s">
        <v>28</v>
      </c>
      <c r="M110">
        <v>0</v>
      </c>
      <c r="N110" t="s">
        <v>28</v>
      </c>
      <c r="O110" t="s">
        <v>28</v>
      </c>
      <c r="P110">
        <v>0</v>
      </c>
    </row>
    <row r="111" spans="5:16" x14ac:dyDescent="0.25">
      <c r="E111">
        <v>115</v>
      </c>
      <c r="F111" t="s">
        <v>259</v>
      </c>
      <c r="G111">
        <v>28</v>
      </c>
      <c r="H111" t="s">
        <v>448</v>
      </c>
      <c r="I111">
        <v>23</v>
      </c>
      <c r="J111">
        <v>40</v>
      </c>
      <c r="K111">
        <v>40</v>
      </c>
      <c r="L111" t="s">
        <v>28</v>
      </c>
      <c r="M111">
        <v>0</v>
      </c>
      <c r="N111" t="s">
        <v>28</v>
      </c>
      <c r="O111" t="s">
        <v>28</v>
      </c>
      <c r="P111">
        <v>0</v>
      </c>
    </row>
    <row r="112" spans="5:16" x14ac:dyDescent="0.25">
      <c r="E112">
        <v>81</v>
      </c>
      <c r="F112" t="s">
        <v>259</v>
      </c>
      <c r="G112">
        <v>29</v>
      </c>
      <c r="H112" t="s">
        <v>449</v>
      </c>
      <c r="I112">
        <v>2</v>
      </c>
      <c r="J112">
        <v>50</v>
      </c>
      <c r="K112">
        <v>50</v>
      </c>
      <c r="L112" t="s">
        <v>28</v>
      </c>
      <c r="M112">
        <v>0</v>
      </c>
      <c r="N112" t="s">
        <v>28</v>
      </c>
      <c r="O112" t="s">
        <v>28</v>
      </c>
      <c r="P112">
        <v>0</v>
      </c>
    </row>
    <row r="113" spans="5:16" x14ac:dyDescent="0.25">
      <c r="E113">
        <v>80</v>
      </c>
      <c r="F113" t="s">
        <v>259</v>
      </c>
      <c r="G113">
        <v>30</v>
      </c>
      <c r="H113" t="s">
        <v>450</v>
      </c>
      <c r="I113">
        <v>16</v>
      </c>
      <c r="J113">
        <v>72</v>
      </c>
      <c r="K113">
        <v>72</v>
      </c>
      <c r="L113" t="s">
        <v>28</v>
      </c>
      <c r="M113">
        <v>0</v>
      </c>
      <c r="N113" t="s">
        <v>28</v>
      </c>
      <c r="O113" t="s">
        <v>28</v>
      </c>
      <c r="P113">
        <v>0</v>
      </c>
    </row>
    <row r="114" spans="5:16" x14ac:dyDescent="0.25">
      <c r="E114">
        <v>103</v>
      </c>
      <c r="F114" t="s">
        <v>259</v>
      </c>
      <c r="G114">
        <v>31</v>
      </c>
      <c r="H114" t="s">
        <v>451</v>
      </c>
      <c r="I114">
        <v>2</v>
      </c>
      <c r="J114">
        <v>32</v>
      </c>
      <c r="K114">
        <v>32</v>
      </c>
      <c r="L114" t="s">
        <v>28</v>
      </c>
      <c r="M114">
        <v>0</v>
      </c>
      <c r="N114" t="s">
        <v>28</v>
      </c>
      <c r="O114" t="s">
        <v>28</v>
      </c>
      <c r="P114">
        <v>0</v>
      </c>
    </row>
    <row r="115" spans="5:16" x14ac:dyDescent="0.25">
      <c r="E115">
        <v>109</v>
      </c>
      <c r="F115" t="s">
        <v>259</v>
      </c>
      <c r="G115">
        <v>32</v>
      </c>
      <c r="H115" t="s">
        <v>452</v>
      </c>
      <c r="I115">
        <v>2</v>
      </c>
      <c r="J115">
        <v>31</v>
      </c>
      <c r="K115">
        <v>31</v>
      </c>
      <c r="L115" t="s">
        <v>28</v>
      </c>
      <c r="M115">
        <v>0</v>
      </c>
      <c r="N115" t="s">
        <v>28</v>
      </c>
      <c r="O115" t="s">
        <v>28</v>
      </c>
      <c r="P115">
        <v>0</v>
      </c>
    </row>
    <row r="116" spans="5:16" x14ac:dyDescent="0.25">
      <c r="E116">
        <v>101</v>
      </c>
      <c r="F116" t="s">
        <v>259</v>
      </c>
      <c r="G116">
        <v>33</v>
      </c>
      <c r="H116" t="s">
        <v>453</v>
      </c>
      <c r="I116">
        <v>3</v>
      </c>
      <c r="J116">
        <v>45</v>
      </c>
      <c r="K116">
        <v>45</v>
      </c>
      <c r="L116" t="s">
        <v>28</v>
      </c>
      <c r="M116">
        <v>0</v>
      </c>
      <c r="N116" t="s">
        <v>28</v>
      </c>
      <c r="O116" t="s">
        <v>28</v>
      </c>
      <c r="P116">
        <v>0</v>
      </c>
    </row>
    <row r="117" spans="5:16" x14ac:dyDescent="0.25">
      <c r="E117">
        <v>90</v>
      </c>
      <c r="F117" t="s">
        <v>259</v>
      </c>
      <c r="G117">
        <v>34</v>
      </c>
      <c r="H117" t="s">
        <v>454</v>
      </c>
      <c r="I117">
        <v>9</v>
      </c>
      <c r="J117">
        <v>33</v>
      </c>
      <c r="K117">
        <v>33</v>
      </c>
      <c r="L117" t="s">
        <v>28</v>
      </c>
      <c r="M117">
        <v>0</v>
      </c>
      <c r="N117" t="s">
        <v>28</v>
      </c>
      <c r="O117" t="s">
        <v>28</v>
      </c>
      <c r="P117">
        <v>0</v>
      </c>
    </row>
    <row r="118" spans="5:16" x14ac:dyDescent="0.25">
      <c r="E118">
        <v>102</v>
      </c>
      <c r="F118" t="s">
        <v>259</v>
      </c>
      <c r="G118">
        <v>35</v>
      </c>
      <c r="H118" t="s">
        <v>455</v>
      </c>
      <c r="I118">
        <v>1</v>
      </c>
      <c r="J118">
        <v>26</v>
      </c>
      <c r="K118">
        <v>26</v>
      </c>
      <c r="L118" t="s">
        <v>28</v>
      </c>
      <c r="M118">
        <v>0</v>
      </c>
      <c r="N118" t="s">
        <v>28</v>
      </c>
      <c r="O118" t="s">
        <v>28</v>
      </c>
      <c r="P118">
        <v>0</v>
      </c>
    </row>
    <row r="119" spans="5:16" x14ac:dyDescent="0.25">
      <c r="E119">
        <v>84</v>
      </c>
      <c r="F119" t="s">
        <v>259</v>
      </c>
      <c r="G119">
        <v>36</v>
      </c>
      <c r="H119" t="s">
        <v>456</v>
      </c>
      <c r="I119">
        <v>6</v>
      </c>
      <c r="J119">
        <v>20</v>
      </c>
      <c r="K119">
        <v>20</v>
      </c>
      <c r="L119" t="s">
        <v>28</v>
      </c>
      <c r="M119">
        <v>0</v>
      </c>
      <c r="N119" t="s">
        <v>28</v>
      </c>
      <c r="O119" t="s">
        <v>28</v>
      </c>
      <c r="P119">
        <v>0</v>
      </c>
    </row>
    <row r="120" spans="5:16" x14ac:dyDescent="0.25">
      <c r="E120">
        <v>78</v>
      </c>
      <c r="F120" t="s">
        <v>259</v>
      </c>
      <c r="G120">
        <v>37</v>
      </c>
      <c r="H120" t="s">
        <v>457</v>
      </c>
      <c r="I120">
        <v>2</v>
      </c>
      <c r="J120">
        <v>13</v>
      </c>
      <c r="K120">
        <v>13</v>
      </c>
      <c r="L120" t="s">
        <v>28</v>
      </c>
      <c r="M120">
        <v>0</v>
      </c>
      <c r="N120" t="s">
        <v>28</v>
      </c>
      <c r="O120" t="s">
        <v>28</v>
      </c>
      <c r="P120">
        <v>0</v>
      </c>
    </row>
    <row r="121" spans="5:16" x14ac:dyDescent="0.25">
      <c r="E121">
        <v>17</v>
      </c>
      <c r="F121" t="s">
        <v>259</v>
      </c>
      <c r="G121">
        <v>38</v>
      </c>
      <c r="H121" t="s">
        <v>263</v>
      </c>
      <c r="I121">
        <v>6</v>
      </c>
      <c r="J121">
        <v>14</v>
      </c>
      <c r="K121">
        <v>14</v>
      </c>
      <c r="L121" t="s">
        <v>28</v>
      </c>
      <c r="M121">
        <v>0</v>
      </c>
      <c r="N121" t="s">
        <v>28</v>
      </c>
      <c r="O121" t="s">
        <v>28</v>
      </c>
      <c r="P121">
        <v>0</v>
      </c>
    </row>
    <row r="122" spans="5:16" x14ac:dyDescent="0.25">
      <c r="E122">
        <v>105</v>
      </c>
      <c r="F122" t="s">
        <v>259</v>
      </c>
      <c r="G122">
        <v>39</v>
      </c>
      <c r="H122" t="s">
        <v>458</v>
      </c>
      <c r="I122">
        <v>1</v>
      </c>
      <c r="J122">
        <v>50</v>
      </c>
      <c r="K122">
        <v>50</v>
      </c>
      <c r="L122" t="s">
        <v>28</v>
      </c>
      <c r="M122">
        <v>0</v>
      </c>
      <c r="N122" t="s">
        <v>28</v>
      </c>
      <c r="O122" t="s">
        <v>28</v>
      </c>
      <c r="P122">
        <v>0</v>
      </c>
    </row>
    <row r="123" spans="5:16" x14ac:dyDescent="0.25">
      <c r="E123">
        <v>113</v>
      </c>
      <c r="F123" t="s">
        <v>259</v>
      </c>
      <c r="G123">
        <v>40</v>
      </c>
      <c r="H123" t="s">
        <v>459</v>
      </c>
      <c r="I123">
        <v>5</v>
      </c>
      <c r="J123">
        <v>40</v>
      </c>
      <c r="K123">
        <v>40</v>
      </c>
      <c r="L123" t="s">
        <v>28</v>
      </c>
      <c r="M123">
        <v>0</v>
      </c>
      <c r="N123" t="s">
        <v>28</v>
      </c>
      <c r="O123" t="s">
        <v>28</v>
      </c>
      <c r="P123">
        <v>0</v>
      </c>
    </row>
    <row r="124" spans="5:16" x14ac:dyDescent="0.25">
      <c r="E124">
        <v>87</v>
      </c>
      <c r="F124" t="s">
        <v>259</v>
      </c>
      <c r="G124">
        <v>41</v>
      </c>
      <c r="H124" t="s">
        <v>460</v>
      </c>
      <c r="I124">
        <v>7</v>
      </c>
      <c r="J124">
        <v>21</v>
      </c>
      <c r="K124">
        <v>21</v>
      </c>
      <c r="L124" t="s">
        <v>28</v>
      </c>
      <c r="M124">
        <v>0</v>
      </c>
      <c r="N124" t="s">
        <v>28</v>
      </c>
      <c r="O124" t="s">
        <v>28</v>
      </c>
      <c r="P124">
        <v>0</v>
      </c>
    </row>
    <row r="125" spans="5:16" x14ac:dyDescent="0.25">
      <c r="E125">
        <v>114</v>
      </c>
      <c r="F125" t="s">
        <v>259</v>
      </c>
      <c r="G125">
        <v>42</v>
      </c>
      <c r="H125" t="s">
        <v>461</v>
      </c>
      <c r="I125">
        <v>1</v>
      </c>
      <c r="J125">
        <v>17</v>
      </c>
      <c r="K125">
        <v>17</v>
      </c>
      <c r="L125" t="s">
        <v>28</v>
      </c>
      <c r="M125">
        <v>0</v>
      </c>
      <c r="N125" t="s">
        <v>28</v>
      </c>
      <c r="O125" t="s">
        <v>28</v>
      </c>
      <c r="P125">
        <v>0</v>
      </c>
    </row>
    <row r="126" spans="5:16" x14ac:dyDescent="0.25">
      <c r="E126">
        <v>83</v>
      </c>
      <c r="F126" t="s">
        <v>259</v>
      </c>
      <c r="G126">
        <v>43</v>
      </c>
      <c r="H126" t="s">
        <v>462</v>
      </c>
      <c r="I126">
        <v>4</v>
      </c>
      <c r="J126">
        <v>20</v>
      </c>
      <c r="K126">
        <v>20</v>
      </c>
      <c r="L126" t="s">
        <v>28</v>
      </c>
      <c r="M126">
        <v>0</v>
      </c>
      <c r="N126" t="s">
        <v>28</v>
      </c>
      <c r="O126" t="s">
        <v>28</v>
      </c>
      <c r="P126">
        <v>0</v>
      </c>
    </row>
    <row r="127" spans="5:16" x14ac:dyDescent="0.25">
      <c r="E127">
        <v>82</v>
      </c>
      <c r="F127" t="s">
        <v>259</v>
      </c>
      <c r="G127">
        <v>44</v>
      </c>
      <c r="H127" t="s">
        <v>463</v>
      </c>
      <c r="I127">
        <v>6</v>
      </c>
      <c r="J127">
        <v>35</v>
      </c>
      <c r="K127">
        <v>35</v>
      </c>
      <c r="L127" t="s">
        <v>28</v>
      </c>
      <c r="M127">
        <v>0</v>
      </c>
      <c r="N127" t="s">
        <v>28</v>
      </c>
      <c r="O127" t="s">
        <v>28</v>
      </c>
      <c r="P127">
        <v>0</v>
      </c>
    </row>
    <row r="128" spans="5:16" x14ac:dyDescent="0.25">
      <c r="E128">
        <v>107</v>
      </c>
      <c r="F128" t="s">
        <v>259</v>
      </c>
      <c r="G128">
        <v>45</v>
      </c>
      <c r="H128" t="s">
        <v>464</v>
      </c>
      <c r="I128">
        <v>1</v>
      </c>
      <c r="J128">
        <v>25</v>
      </c>
      <c r="K128">
        <v>25</v>
      </c>
      <c r="L128" t="s">
        <v>28</v>
      </c>
      <c r="M128">
        <v>0</v>
      </c>
      <c r="N128" t="s">
        <v>28</v>
      </c>
      <c r="O128" t="s">
        <v>28</v>
      </c>
      <c r="P128">
        <v>0</v>
      </c>
    </row>
    <row r="129" spans="5:16" x14ac:dyDescent="0.25">
      <c r="E129">
        <v>52</v>
      </c>
      <c r="F129" t="s">
        <v>264</v>
      </c>
      <c r="G129">
        <v>1</v>
      </c>
      <c r="H129" t="s">
        <v>264</v>
      </c>
      <c r="I129">
        <v>274</v>
      </c>
      <c r="J129">
        <v>654</v>
      </c>
      <c r="K129">
        <v>654</v>
      </c>
      <c r="L129" t="s">
        <v>28</v>
      </c>
      <c r="M129">
        <v>0</v>
      </c>
      <c r="N129" t="s">
        <v>28</v>
      </c>
      <c r="O129" t="s">
        <v>28</v>
      </c>
      <c r="P129">
        <v>1</v>
      </c>
    </row>
    <row r="130" spans="5:16" x14ac:dyDescent="0.25">
      <c r="E130">
        <v>44</v>
      </c>
      <c r="F130" t="s">
        <v>264</v>
      </c>
      <c r="G130">
        <v>2</v>
      </c>
      <c r="H130" t="s">
        <v>465</v>
      </c>
      <c r="I130">
        <v>8</v>
      </c>
      <c r="J130">
        <v>52</v>
      </c>
      <c r="K130">
        <v>52</v>
      </c>
      <c r="L130" t="s">
        <v>28</v>
      </c>
      <c r="M130">
        <v>0</v>
      </c>
      <c r="N130" t="s">
        <v>28</v>
      </c>
      <c r="O130" t="s">
        <v>28</v>
      </c>
      <c r="P130">
        <v>0</v>
      </c>
    </row>
    <row r="131" spans="5:16" x14ac:dyDescent="0.25">
      <c r="E131">
        <v>43</v>
      </c>
      <c r="F131" t="s">
        <v>264</v>
      </c>
      <c r="G131">
        <v>3</v>
      </c>
      <c r="H131" t="s">
        <v>466</v>
      </c>
      <c r="I131">
        <v>69</v>
      </c>
      <c r="J131">
        <v>52</v>
      </c>
      <c r="K131">
        <v>52</v>
      </c>
      <c r="L131" t="s">
        <v>28</v>
      </c>
      <c r="M131">
        <v>0</v>
      </c>
      <c r="N131" t="s">
        <v>28</v>
      </c>
      <c r="O131" t="s">
        <v>28</v>
      </c>
      <c r="P131">
        <v>0</v>
      </c>
    </row>
    <row r="132" spans="5:16" x14ac:dyDescent="0.25">
      <c r="E132">
        <v>42</v>
      </c>
      <c r="F132" t="s">
        <v>264</v>
      </c>
      <c r="G132">
        <v>4</v>
      </c>
      <c r="H132" t="s">
        <v>467</v>
      </c>
      <c r="I132">
        <v>57</v>
      </c>
      <c r="J132">
        <v>35</v>
      </c>
      <c r="K132">
        <v>35</v>
      </c>
      <c r="L132" t="s">
        <v>28</v>
      </c>
      <c r="M132">
        <v>0</v>
      </c>
      <c r="N132" t="s">
        <v>28</v>
      </c>
      <c r="O132" t="s">
        <v>28</v>
      </c>
      <c r="P132">
        <v>0</v>
      </c>
    </row>
    <row r="133" spans="5:16" x14ac:dyDescent="0.25">
      <c r="E133">
        <v>48</v>
      </c>
      <c r="F133" t="s">
        <v>264</v>
      </c>
      <c r="G133">
        <v>5</v>
      </c>
      <c r="H133" t="s">
        <v>468</v>
      </c>
      <c r="I133">
        <v>7</v>
      </c>
      <c r="J133">
        <v>38</v>
      </c>
      <c r="K133">
        <v>38</v>
      </c>
      <c r="L133" t="s">
        <v>28</v>
      </c>
      <c r="M133">
        <v>0</v>
      </c>
      <c r="N133" t="s">
        <v>28</v>
      </c>
      <c r="O133" t="s">
        <v>28</v>
      </c>
      <c r="P133">
        <v>0</v>
      </c>
    </row>
    <row r="134" spans="5:16" x14ac:dyDescent="0.25">
      <c r="E134">
        <v>46</v>
      </c>
      <c r="F134" t="s">
        <v>264</v>
      </c>
      <c r="G134">
        <v>6</v>
      </c>
      <c r="H134" t="s">
        <v>469</v>
      </c>
      <c r="I134">
        <v>22</v>
      </c>
      <c r="J134">
        <v>70</v>
      </c>
      <c r="K134">
        <v>70</v>
      </c>
      <c r="L134" t="s">
        <v>28</v>
      </c>
      <c r="M134">
        <v>0</v>
      </c>
      <c r="N134" t="s">
        <v>28</v>
      </c>
      <c r="O134" t="s">
        <v>28</v>
      </c>
      <c r="P134">
        <v>0</v>
      </c>
    </row>
    <row r="135" spans="5:16" x14ac:dyDescent="0.25">
      <c r="E135">
        <v>45</v>
      </c>
      <c r="F135" t="s">
        <v>264</v>
      </c>
      <c r="G135">
        <v>7</v>
      </c>
      <c r="H135" t="s">
        <v>470</v>
      </c>
      <c r="I135">
        <v>8</v>
      </c>
      <c r="J135">
        <v>45</v>
      </c>
      <c r="K135">
        <v>45</v>
      </c>
      <c r="L135" t="s">
        <v>28</v>
      </c>
      <c r="M135">
        <v>0</v>
      </c>
      <c r="N135" t="s">
        <v>28</v>
      </c>
      <c r="O135" t="s">
        <v>28</v>
      </c>
      <c r="P135">
        <v>0</v>
      </c>
    </row>
    <row r="136" spans="5:16" x14ac:dyDescent="0.25">
      <c r="E136">
        <v>28</v>
      </c>
      <c r="F136" t="s">
        <v>264</v>
      </c>
      <c r="G136">
        <v>8</v>
      </c>
      <c r="H136" t="s">
        <v>265</v>
      </c>
      <c r="I136">
        <v>43</v>
      </c>
      <c r="J136">
        <v>17</v>
      </c>
      <c r="K136">
        <v>17</v>
      </c>
      <c r="L136" t="s">
        <v>28</v>
      </c>
      <c r="M136">
        <v>0</v>
      </c>
      <c r="N136" t="s">
        <v>28</v>
      </c>
      <c r="O136" t="s">
        <v>28</v>
      </c>
      <c r="P136">
        <v>0</v>
      </c>
    </row>
    <row r="137" spans="5:16" x14ac:dyDescent="0.25">
      <c r="E137">
        <v>49</v>
      </c>
      <c r="F137" t="s">
        <v>264</v>
      </c>
      <c r="G137">
        <v>9</v>
      </c>
      <c r="H137" t="s">
        <v>471</v>
      </c>
      <c r="I137">
        <v>6</v>
      </c>
      <c r="J137">
        <v>10</v>
      </c>
      <c r="K137">
        <v>10</v>
      </c>
      <c r="L137" t="s">
        <v>28</v>
      </c>
      <c r="M137">
        <v>0</v>
      </c>
      <c r="N137" t="s">
        <v>28</v>
      </c>
      <c r="O137" t="s">
        <v>28</v>
      </c>
      <c r="P137">
        <v>0</v>
      </c>
    </row>
    <row r="138" spans="5:16" x14ac:dyDescent="0.25">
      <c r="E138">
        <v>5</v>
      </c>
      <c r="F138" t="s">
        <v>264</v>
      </c>
      <c r="G138">
        <v>10</v>
      </c>
      <c r="H138" t="s">
        <v>266</v>
      </c>
      <c r="I138">
        <v>4</v>
      </c>
      <c r="J138">
        <v>15</v>
      </c>
      <c r="K138">
        <v>15</v>
      </c>
      <c r="L138" t="s">
        <v>28</v>
      </c>
      <c r="M138">
        <v>0</v>
      </c>
      <c r="N138" t="s">
        <v>28</v>
      </c>
      <c r="O138" t="s">
        <v>28</v>
      </c>
      <c r="P138">
        <v>0</v>
      </c>
    </row>
    <row r="139" spans="5:16" x14ac:dyDescent="0.25">
      <c r="E139">
        <v>6</v>
      </c>
      <c r="F139" t="s">
        <v>264</v>
      </c>
      <c r="G139">
        <v>11</v>
      </c>
      <c r="H139" t="s">
        <v>267</v>
      </c>
      <c r="I139">
        <v>4</v>
      </c>
      <c r="J139">
        <v>15</v>
      </c>
      <c r="K139">
        <v>15</v>
      </c>
      <c r="L139" t="s">
        <v>28</v>
      </c>
      <c r="M139">
        <v>0</v>
      </c>
      <c r="N139" t="s">
        <v>28</v>
      </c>
      <c r="O139" t="s">
        <v>28</v>
      </c>
      <c r="P139">
        <v>0</v>
      </c>
    </row>
    <row r="140" spans="5:16" x14ac:dyDescent="0.25">
      <c r="E140">
        <v>39</v>
      </c>
      <c r="F140" t="s">
        <v>264</v>
      </c>
      <c r="G140">
        <v>12</v>
      </c>
      <c r="H140" t="s">
        <v>472</v>
      </c>
      <c r="I140">
        <v>1</v>
      </c>
      <c r="J140">
        <v>10</v>
      </c>
      <c r="K140">
        <v>10</v>
      </c>
      <c r="L140" t="s">
        <v>28</v>
      </c>
      <c r="M140">
        <v>0</v>
      </c>
      <c r="N140" t="s">
        <v>28</v>
      </c>
      <c r="O140" t="s">
        <v>28</v>
      </c>
      <c r="P140">
        <v>0</v>
      </c>
    </row>
    <row r="141" spans="5:16" x14ac:dyDescent="0.25">
      <c r="E141">
        <v>41</v>
      </c>
      <c r="F141" t="s">
        <v>264</v>
      </c>
      <c r="G141">
        <v>13</v>
      </c>
      <c r="H141" t="s">
        <v>473</v>
      </c>
      <c r="I141">
        <v>1</v>
      </c>
      <c r="J141">
        <v>34</v>
      </c>
      <c r="K141">
        <v>34</v>
      </c>
      <c r="L141" t="s">
        <v>28</v>
      </c>
      <c r="M141">
        <v>0</v>
      </c>
      <c r="N141" t="s">
        <v>28</v>
      </c>
      <c r="O141" t="s">
        <v>28</v>
      </c>
      <c r="P141">
        <v>0</v>
      </c>
    </row>
    <row r="142" spans="5:16" x14ac:dyDescent="0.25">
      <c r="E142">
        <v>7</v>
      </c>
      <c r="F142" t="s">
        <v>264</v>
      </c>
      <c r="G142">
        <v>14</v>
      </c>
      <c r="H142" t="s">
        <v>268</v>
      </c>
      <c r="I142">
        <v>5</v>
      </c>
      <c r="J142">
        <v>15</v>
      </c>
      <c r="K142">
        <v>15</v>
      </c>
      <c r="L142" t="s">
        <v>28</v>
      </c>
      <c r="M142">
        <v>0</v>
      </c>
      <c r="N142" t="s">
        <v>28</v>
      </c>
      <c r="O142" t="s">
        <v>28</v>
      </c>
      <c r="P142">
        <v>0</v>
      </c>
    </row>
    <row r="143" spans="5:16" x14ac:dyDescent="0.25">
      <c r="E143">
        <v>1</v>
      </c>
      <c r="F143" t="s">
        <v>264</v>
      </c>
      <c r="G143">
        <v>15</v>
      </c>
      <c r="H143" t="s">
        <v>269</v>
      </c>
      <c r="I143">
        <v>3</v>
      </c>
      <c r="J143">
        <v>12</v>
      </c>
      <c r="K143">
        <v>12</v>
      </c>
      <c r="L143" t="s">
        <v>28</v>
      </c>
      <c r="M143">
        <v>0</v>
      </c>
      <c r="N143" t="s">
        <v>28</v>
      </c>
      <c r="O143" t="s">
        <v>28</v>
      </c>
      <c r="P143">
        <v>0</v>
      </c>
    </row>
    <row r="144" spans="5:16" x14ac:dyDescent="0.25">
      <c r="E144">
        <v>3</v>
      </c>
      <c r="F144" t="s">
        <v>264</v>
      </c>
      <c r="G144">
        <v>16</v>
      </c>
      <c r="H144" t="s">
        <v>270</v>
      </c>
      <c r="I144">
        <v>1</v>
      </c>
      <c r="J144">
        <v>18</v>
      </c>
      <c r="K144">
        <v>18</v>
      </c>
      <c r="L144" t="s">
        <v>28</v>
      </c>
      <c r="M144">
        <v>0</v>
      </c>
      <c r="N144" t="s">
        <v>28</v>
      </c>
      <c r="O144" t="s">
        <v>28</v>
      </c>
      <c r="P144">
        <v>0</v>
      </c>
    </row>
    <row r="145" spans="5:16" x14ac:dyDescent="0.25">
      <c r="E145">
        <v>8</v>
      </c>
      <c r="F145" t="s">
        <v>264</v>
      </c>
      <c r="G145">
        <v>17</v>
      </c>
      <c r="H145" t="s">
        <v>271</v>
      </c>
      <c r="I145">
        <v>2</v>
      </c>
      <c r="J145">
        <v>12</v>
      </c>
      <c r="K145">
        <v>12</v>
      </c>
      <c r="L145" t="s">
        <v>28</v>
      </c>
      <c r="M145">
        <v>0</v>
      </c>
      <c r="N145" t="s">
        <v>28</v>
      </c>
      <c r="O145" t="s">
        <v>28</v>
      </c>
      <c r="P145">
        <v>0</v>
      </c>
    </row>
    <row r="146" spans="5:16" x14ac:dyDescent="0.25">
      <c r="E146">
        <v>4</v>
      </c>
      <c r="F146" t="s">
        <v>264</v>
      </c>
      <c r="G146">
        <v>18</v>
      </c>
      <c r="H146" t="s">
        <v>272</v>
      </c>
      <c r="I146">
        <v>5</v>
      </c>
      <c r="J146">
        <v>12</v>
      </c>
      <c r="K146">
        <v>12</v>
      </c>
      <c r="L146" t="s">
        <v>28</v>
      </c>
      <c r="M146">
        <v>0</v>
      </c>
      <c r="N146" t="s">
        <v>28</v>
      </c>
      <c r="O146" t="s">
        <v>28</v>
      </c>
      <c r="P146">
        <v>0</v>
      </c>
    </row>
    <row r="147" spans="5:16" x14ac:dyDescent="0.25">
      <c r="E147">
        <v>50</v>
      </c>
      <c r="F147" t="s">
        <v>264</v>
      </c>
      <c r="G147">
        <v>19</v>
      </c>
      <c r="H147" t="s">
        <v>474</v>
      </c>
      <c r="I147">
        <v>1</v>
      </c>
      <c r="J147">
        <v>10</v>
      </c>
      <c r="K147">
        <v>10</v>
      </c>
      <c r="L147" t="s">
        <v>28</v>
      </c>
      <c r="M147">
        <v>0</v>
      </c>
      <c r="N147" t="s">
        <v>28</v>
      </c>
      <c r="O147" t="s">
        <v>28</v>
      </c>
      <c r="P147">
        <v>0</v>
      </c>
    </row>
    <row r="148" spans="5:16" x14ac:dyDescent="0.25">
      <c r="E148">
        <v>31</v>
      </c>
      <c r="F148" t="s">
        <v>264</v>
      </c>
      <c r="G148">
        <v>20</v>
      </c>
      <c r="H148" t="s">
        <v>273</v>
      </c>
      <c r="I148">
        <v>5</v>
      </c>
      <c r="J148">
        <v>30</v>
      </c>
      <c r="K148">
        <v>30</v>
      </c>
      <c r="L148" t="s">
        <v>28</v>
      </c>
      <c r="M148">
        <v>0</v>
      </c>
      <c r="N148" t="s">
        <v>28</v>
      </c>
      <c r="O148" t="s">
        <v>28</v>
      </c>
      <c r="P148">
        <v>0</v>
      </c>
    </row>
    <row r="149" spans="5:16" x14ac:dyDescent="0.25">
      <c r="E149">
        <v>40</v>
      </c>
      <c r="F149" t="s">
        <v>264</v>
      </c>
      <c r="G149">
        <v>21</v>
      </c>
      <c r="H149" t="s">
        <v>475</v>
      </c>
      <c r="I149">
        <v>4</v>
      </c>
      <c r="J149">
        <v>26</v>
      </c>
      <c r="K149">
        <v>26</v>
      </c>
      <c r="L149" t="s">
        <v>28</v>
      </c>
      <c r="M149">
        <v>0</v>
      </c>
      <c r="N149" t="s">
        <v>28</v>
      </c>
      <c r="O149" t="s">
        <v>28</v>
      </c>
      <c r="P149">
        <v>0</v>
      </c>
    </row>
    <row r="150" spans="5:16" x14ac:dyDescent="0.25">
      <c r="E150">
        <v>32</v>
      </c>
      <c r="F150" t="s">
        <v>264</v>
      </c>
      <c r="G150">
        <v>22</v>
      </c>
      <c r="H150" t="s">
        <v>274</v>
      </c>
      <c r="I150">
        <v>4</v>
      </c>
      <c r="J150">
        <v>34</v>
      </c>
      <c r="K150">
        <v>34</v>
      </c>
      <c r="L150" t="s">
        <v>28</v>
      </c>
      <c r="M150">
        <v>0</v>
      </c>
      <c r="N150" t="s">
        <v>28</v>
      </c>
      <c r="O150" t="s">
        <v>28</v>
      </c>
      <c r="P150">
        <v>0</v>
      </c>
    </row>
    <row r="151" spans="5:16" x14ac:dyDescent="0.25">
      <c r="E151">
        <v>52</v>
      </c>
      <c r="F151" t="s">
        <v>264</v>
      </c>
      <c r="G151">
        <v>23</v>
      </c>
      <c r="H151" t="s">
        <v>476</v>
      </c>
      <c r="I151">
        <v>1</v>
      </c>
      <c r="J151">
        <v>9</v>
      </c>
      <c r="K151">
        <v>9</v>
      </c>
      <c r="L151" t="s">
        <v>28</v>
      </c>
      <c r="M151">
        <v>0</v>
      </c>
      <c r="N151" t="s">
        <v>28</v>
      </c>
      <c r="O151" t="s">
        <v>28</v>
      </c>
      <c r="P151">
        <v>0</v>
      </c>
    </row>
    <row r="152" spans="5:16" x14ac:dyDescent="0.25">
      <c r="E152">
        <v>51</v>
      </c>
      <c r="F152" t="s">
        <v>264</v>
      </c>
      <c r="G152">
        <v>24</v>
      </c>
      <c r="H152" t="s">
        <v>477</v>
      </c>
      <c r="I152">
        <v>5</v>
      </c>
      <c r="J152">
        <v>7</v>
      </c>
      <c r="K152">
        <v>7</v>
      </c>
      <c r="L152" t="s">
        <v>28</v>
      </c>
      <c r="M152">
        <v>0</v>
      </c>
      <c r="N152" t="s">
        <v>28</v>
      </c>
      <c r="O152" t="s">
        <v>28</v>
      </c>
      <c r="P152">
        <v>0</v>
      </c>
    </row>
    <row r="153" spans="5:16" x14ac:dyDescent="0.25">
      <c r="E153">
        <v>2</v>
      </c>
      <c r="F153" t="s">
        <v>264</v>
      </c>
      <c r="G153">
        <v>25</v>
      </c>
      <c r="H153" t="s">
        <v>275</v>
      </c>
      <c r="I153">
        <v>1</v>
      </c>
      <c r="J153">
        <v>16</v>
      </c>
      <c r="K153">
        <v>16</v>
      </c>
      <c r="L153" t="s">
        <v>28</v>
      </c>
      <c r="M153">
        <v>0</v>
      </c>
      <c r="N153" t="s">
        <v>28</v>
      </c>
      <c r="O153" t="s">
        <v>28</v>
      </c>
      <c r="P153">
        <v>0</v>
      </c>
    </row>
    <row r="154" spans="5:16" x14ac:dyDescent="0.25">
      <c r="E154">
        <v>47</v>
      </c>
      <c r="F154" t="s">
        <v>264</v>
      </c>
      <c r="G154">
        <v>26</v>
      </c>
      <c r="H154" t="s">
        <v>478</v>
      </c>
      <c r="I154">
        <v>1</v>
      </c>
      <c r="J154">
        <v>45</v>
      </c>
      <c r="K154">
        <v>45</v>
      </c>
      <c r="L154" t="s">
        <v>28</v>
      </c>
      <c r="M154">
        <v>0</v>
      </c>
      <c r="N154" t="s">
        <v>28</v>
      </c>
      <c r="O154" t="s">
        <v>28</v>
      </c>
      <c r="P154">
        <v>0</v>
      </c>
    </row>
    <row r="155" spans="5:16" x14ac:dyDescent="0.25">
      <c r="E155">
        <v>9</v>
      </c>
      <c r="F155" t="s">
        <v>264</v>
      </c>
      <c r="G155">
        <v>27</v>
      </c>
      <c r="H155" t="s">
        <v>276</v>
      </c>
      <c r="I155">
        <v>6</v>
      </c>
      <c r="J155">
        <v>15</v>
      </c>
      <c r="K155">
        <v>15</v>
      </c>
      <c r="L155" t="s">
        <v>28</v>
      </c>
      <c r="M155">
        <v>0</v>
      </c>
      <c r="N155" t="s">
        <v>28</v>
      </c>
      <c r="O155" t="s">
        <v>28</v>
      </c>
      <c r="P155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tga</cp:lastModifiedBy>
  <cp:lastPrinted>2024-12-05T09:04:18Z</cp:lastPrinted>
  <dcterms:created xsi:type="dcterms:W3CDTF">2024-12-04T00:14:51Z</dcterms:created>
  <dcterms:modified xsi:type="dcterms:W3CDTF">2025-01-17T04:00:20Z</dcterms:modified>
</cp:coreProperties>
</file>