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11"/>
  </bookViews>
  <sheets>
    <sheet name="GIAO_DIEN" sheetId="13" r:id="rId1"/>
    <sheet name="dvi_tructhuoc" sheetId="12" state="hidden" r:id="rId2"/>
    <sheet name="luan_chuyenvon_data" sheetId="7" state="hidden" r:id="rId3"/>
    <sheet name="t_thu_xd_theo_n_vu_data" sheetId="3" state="hidden" r:id="rId4"/>
    <sheet name="TTXD" sheetId="6" r:id="rId5"/>
    <sheet name="bc_ttnl_theo_kh_data" sheetId="4" r:id="rId6"/>
    <sheet name="NL_BAY_THEO_KH" sheetId="5" r:id="rId7"/>
    <sheet name="ttxd_xmt_data" sheetId="8" state="hidden" r:id="rId8"/>
    <sheet name="TTXD_XMT" sheetId="9" r:id="rId9"/>
    <sheet name="pttk_data" sheetId="10" state="hidden" r:id="rId10"/>
    <sheet name="PT_TONKHO" sheetId="11" r:id="rId11"/>
    <sheet name="ttxd_xmt_beta" sheetId="18" r:id="rId12"/>
    <sheet name="beta_nxt" sheetId="14" r:id="rId13"/>
    <sheet name="pttk_beta" sheetId="15" r:id="rId14"/>
    <sheet name="TTXD_BETA" sheetId="17" r:id="rId15"/>
    <sheet name="NL_BAY_THEO_KH_BETA" sheetId="16" r:id="rId16"/>
  </sheets>
  <calcPr calcId="162913"/>
</workbook>
</file>

<file path=xl/calcChain.xml><?xml version="1.0" encoding="utf-8"?>
<calcChain xmlns="http://schemas.openxmlformats.org/spreadsheetml/2006/main">
  <c r="M78" i="11" l="1"/>
  <c r="M79" i="11"/>
  <c r="M80" i="11"/>
  <c r="M81" i="11"/>
  <c r="M82" i="11"/>
  <c r="M83" i="11"/>
  <c r="M84" i="11"/>
  <c r="M77" i="11"/>
  <c r="M76" i="11" s="1"/>
  <c r="E76" i="11"/>
  <c r="F76" i="11"/>
  <c r="G76" i="11"/>
  <c r="H76" i="11"/>
  <c r="I76" i="11"/>
  <c r="J76" i="11"/>
  <c r="K76" i="11"/>
  <c r="L76" i="11"/>
  <c r="D76" i="11"/>
  <c r="E77" i="11"/>
  <c r="F77" i="11"/>
  <c r="G77" i="11"/>
  <c r="H77" i="11"/>
  <c r="I77" i="11"/>
  <c r="J77" i="11"/>
  <c r="K77" i="11"/>
  <c r="L77" i="11"/>
  <c r="E78" i="11"/>
  <c r="F78" i="11"/>
  <c r="G78" i="11"/>
  <c r="H78" i="11"/>
  <c r="I78" i="11"/>
  <c r="J78" i="11"/>
  <c r="K78" i="11"/>
  <c r="L78" i="11"/>
  <c r="E79" i="11"/>
  <c r="F79" i="11"/>
  <c r="G79" i="11"/>
  <c r="H79" i="11"/>
  <c r="I79" i="11"/>
  <c r="J79" i="11"/>
  <c r="K79" i="11"/>
  <c r="L79" i="11"/>
  <c r="E80" i="11"/>
  <c r="F80" i="11"/>
  <c r="G80" i="11"/>
  <c r="H80" i="11"/>
  <c r="I80" i="11"/>
  <c r="J80" i="11"/>
  <c r="K80" i="11"/>
  <c r="L80" i="11"/>
  <c r="E81" i="11"/>
  <c r="F81" i="11"/>
  <c r="G81" i="11"/>
  <c r="H81" i="11"/>
  <c r="I81" i="11"/>
  <c r="J81" i="11"/>
  <c r="K81" i="11"/>
  <c r="L81" i="11"/>
  <c r="E82" i="11"/>
  <c r="F82" i="11"/>
  <c r="G82" i="11"/>
  <c r="H82" i="11"/>
  <c r="I82" i="11"/>
  <c r="J82" i="11"/>
  <c r="K82" i="11"/>
  <c r="L82" i="11"/>
  <c r="E83" i="11"/>
  <c r="F83" i="11"/>
  <c r="G83" i="11"/>
  <c r="H83" i="11"/>
  <c r="I83" i="11"/>
  <c r="J83" i="11"/>
  <c r="K83" i="11"/>
  <c r="L83" i="11"/>
  <c r="E84" i="11"/>
  <c r="F84" i="11"/>
  <c r="G84" i="11"/>
  <c r="H84" i="11"/>
  <c r="I84" i="11"/>
  <c r="J84" i="11"/>
  <c r="K84" i="11"/>
  <c r="L84" i="11"/>
  <c r="D78" i="11"/>
  <c r="D79" i="11"/>
  <c r="D80" i="11"/>
  <c r="D81" i="11"/>
  <c r="D82" i="11"/>
  <c r="D83" i="11"/>
  <c r="D84" i="11"/>
  <c r="D77" i="11"/>
  <c r="E74" i="11"/>
  <c r="F74" i="11"/>
  <c r="G74" i="11"/>
  <c r="H74" i="11"/>
  <c r="I74" i="11"/>
  <c r="J74" i="11"/>
  <c r="K74" i="11"/>
  <c r="L74" i="11"/>
  <c r="M74" i="11"/>
  <c r="D74" i="11"/>
  <c r="M75" i="11"/>
  <c r="E75" i="11"/>
  <c r="F75" i="11"/>
  <c r="G75" i="11"/>
  <c r="H75" i="11"/>
  <c r="I75" i="11"/>
  <c r="J75" i="11"/>
  <c r="K75" i="11"/>
  <c r="L75" i="11"/>
  <c r="D75" i="11"/>
  <c r="M73" i="11"/>
  <c r="M71" i="11" s="1"/>
  <c r="M72" i="11"/>
  <c r="E71" i="11"/>
  <c r="F71" i="11"/>
  <c r="G71" i="11"/>
  <c r="H71" i="11"/>
  <c r="I71" i="11"/>
  <c r="J71" i="11"/>
  <c r="K71" i="11"/>
  <c r="L71" i="11"/>
  <c r="D71" i="11"/>
  <c r="E72" i="11"/>
  <c r="F72" i="11"/>
  <c r="G72" i="11"/>
  <c r="H72" i="11"/>
  <c r="I72" i="11"/>
  <c r="J72" i="11"/>
  <c r="K72" i="11"/>
  <c r="L72" i="11"/>
  <c r="E73" i="11"/>
  <c r="F73" i="11"/>
  <c r="G73" i="11"/>
  <c r="H73" i="11"/>
  <c r="I73" i="11"/>
  <c r="J73" i="11"/>
  <c r="K73" i="11"/>
  <c r="L73" i="11"/>
  <c r="D73" i="11"/>
  <c r="D72" i="11"/>
  <c r="M62" i="11"/>
  <c r="M60" i="11" s="1"/>
  <c r="M63" i="11"/>
  <c r="M64" i="11"/>
  <c r="M65" i="11"/>
  <c r="M66" i="11"/>
  <c r="M67" i="11"/>
  <c r="M68" i="11"/>
  <c r="M69" i="11"/>
  <c r="M70" i="11"/>
  <c r="M61" i="11"/>
  <c r="E60" i="11"/>
  <c r="F60" i="11"/>
  <c r="G60" i="11"/>
  <c r="H60" i="11"/>
  <c r="I60" i="11"/>
  <c r="J60" i="11"/>
  <c r="K60" i="11"/>
  <c r="L60" i="11"/>
  <c r="D60" i="11"/>
  <c r="E61" i="11"/>
  <c r="F61" i="11"/>
  <c r="G61" i="11"/>
  <c r="H61" i="11"/>
  <c r="I61" i="11"/>
  <c r="J61" i="11"/>
  <c r="K61" i="11"/>
  <c r="L61" i="11"/>
  <c r="E62" i="11"/>
  <c r="F62" i="11"/>
  <c r="G62" i="11"/>
  <c r="H62" i="11"/>
  <c r="I62" i="11"/>
  <c r="J62" i="11"/>
  <c r="K62" i="11"/>
  <c r="L62" i="11"/>
  <c r="E63" i="11"/>
  <c r="F63" i="11"/>
  <c r="G63" i="11"/>
  <c r="H63" i="11"/>
  <c r="I63" i="11"/>
  <c r="J63" i="11"/>
  <c r="K63" i="11"/>
  <c r="L63" i="11"/>
  <c r="E64" i="11"/>
  <c r="F64" i="11"/>
  <c r="G64" i="11"/>
  <c r="H64" i="11"/>
  <c r="I64" i="11"/>
  <c r="J64" i="11"/>
  <c r="K64" i="11"/>
  <c r="L64" i="11"/>
  <c r="E65" i="11"/>
  <c r="F65" i="11"/>
  <c r="G65" i="11"/>
  <c r="H65" i="11"/>
  <c r="I65" i="11"/>
  <c r="J65" i="11"/>
  <c r="K65" i="11"/>
  <c r="L65" i="11"/>
  <c r="E66" i="11"/>
  <c r="F66" i="11"/>
  <c r="G66" i="11"/>
  <c r="H66" i="11"/>
  <c r="I66" i="11"/>
  <c r="J66" i="11"/>
  <c r="K66" i="11"/>
  <c r="L66" i="11"/>
  <c r="E67" i="11"/>
  <c r="F67" i="11"/>
  <c r="G67" i="11"/>
  <c r="H67" i="11"/>
  <c r="I67" i="11"/>
  <c r="J67" i="11"/>
  <c r="K67" i="11"/>
  <c r="L67" i="11"/>
  <c r="E68" i="11"/>
  <c r="F68" i="11"/>
  <c r="G68" i="11"/>
  <c r="H68" i="11"/>
  <c r="I68" i="11"/>
  <c r="J68" i="11"/>
  <c r="K68" i="11"/>
  <c r="L68" i="11"/>
  <c r="E69" i="11"/>
  <c r="F69" i="11"/>
  <c r="G69" i="11"/>
  <c r="H69" i="11"/>
  <c r="I69" i="11"/>
  <c r="J69" i="11"/>
  <c r="K69" i="11"/>
  <c r="L69" i="11"/>
  <c r="E70" i="11"/>
  <c r="F70" i="11"/>
  <c r="G70" i="11"/>
  <c r="H70" i="11"/>
  <c r="I70" i="11"/>
  <c r="J70" i="11"/>
  <c r="K70" i="11"/>
  <c r="L70" i="11"/>
  <c r="D62" i="11"/>
  <c r="D63" i="11"/>
  <c r="D64" i="11"/>
  <c r="D65" i="11"/>
  <c r="D66" i="11"/>
  <c r="D67" i="11"/>
  <c r="D68" i="11"/>
  <c r="D69" i="11"/>
  <c r="D70" i="11"/>
  <c r="D61" i="11"/>
  <c r="E58" i="11"/>
  <c r="F58" i="11"/>
  <c r="G58" i="11"/>
  <c r="H58" i="11"/>
  <c r="I58" i="11"/>
  <c r="J58" i="11"/>
  <c r="K58" i="11"/>
  <c r="L58" i="11"/>
  <c r="M58" i="11"/>
  <c r="D58" i="11"/>
  <c r="M59" i="11"/>
  <c r="E59" i="11"/>
  <c r="F59" i="11"/>
  <c r="G59" i="11"/>
  <c r="H59" i="11"/>
  <c r="I59" i="11"/>
  <c r="J59" i="11"/>
  <c r="K59" i="11"/>
  <c r="L59" i="11"/>
  <c r="D59" i="11"/>
  <c r="M51" i="11"/>
  <c r="M52" i="11"/>
  <c r="M53" i="11"/>
  <c r="M54" i="11"/>
  <c r="M55" i="11"/>
  <c r="M56" i="11"/>
  <c r="M50" i="11"/>
  <c r="E50" i="11"/>
  <c r="F50" i="11"/>
  <c r="G50" i="11"/>
  <c r="H50" i="11"/>
  <c r="I50" i="11"/>
  <c r="J50" i="11"/>
  <c r="J49" i="11" s="1"/>
  <c r="K50" i="11"/>
  <c r="L50" i="11"/>
  <c r="L49" i="11" s="1"/>
  <c r="E51" i="11"/>
  <c r="F51" i="11"/>
  <c r="G51" i="11"/>
  <c r="H51" i="11"/>
  <c r="I51" i="11"/>
  <c r="J51" i="11"/>
  <c r="K51" i="11"/>
  <c r="L51" i="11"/>
  <c r="E52" i="11"/>
  <c r="F52" i="11"/>
  <c r="G52" i="11"/>
  <c r="H52" i="11"/>
  <c r="I52" i="11"/>
  <c r="J52" i="11"/>
  <c r="K52" i="11"/>
  <c r="L52" i="11"/>
  <c r="E53" i="11"/>
  <c r="F53" i="11"/>
  <c r="G53" i="11"/>
  <c r="H53" i="11"/>
  <c r="I53" i="11"/>
  <c r="J53" i="11"/>
  <c r="K53" i="11"/>
  <c r="L53" i="11"/>
  <c r="E54" i="11"/>
  <c r="F54" i="11"/>
  <c r="G54" i="11"/>
  <c r="H54" i="11"/>
  <c r="I54" i="11"/>
  <c r="J54" i="11"/>
  <c r="K54" i="11"/>
  <c r="L54" i="11"/>
  <c r="E55" i="11"/>
  <c r="F55" i="11"/>
  <c r="G55" i="11"/>
  <c r="H55" i="11"/>
  <c r="I55" i="11"/>
  <c r="J55" i="11"/>
  <c r="K55" i="11"/>
  <c r="L55" i="11"/>
  <c r="E56" i="11"/>
  <c r="F56" i="11"/>
  <c r="G56" i="11"/>
  <c r="H56" i="11"/>
  <c r="I56" i="11"/>
  <c r="J56" i="11"/>
  <c r="K56" i="11"/>
  <c r="L56" i="11"/>
  <c r="D51" i="11"/>
  <c r="D52" i="11"/>
  <c r="D53" i="11"/>
  <c r="D54" i="11"/>
  <c r="D55" i="11"/>
  <c r="D56" i="11"/>
  <c r="D50" i="11"/>
  <c r="E49" i="11"/>
  <c r="F49" i="11"/>
  <c r="G49" i="11"/>
  <c r="H49" i="11"/>
  <c r="I49" i="11"/>
  <c r="K49" i="11"/>
  <c r="M48" i="11"/>
  <c r="M47" i="11"/>
  <c r="E47" i="11"/>
  <c r="F47" i="11"/>
  <c r="G47" i="11"/>
  <c r="H47" i="11"/>
  <c r="I47" i="11"/>
  <c r="J47" i="11"/>
  <c r="K47" i="11"/>
  <c r="L47" i="11"/>
  <c r="L46" i="11" s="1"/>
  <c r="E48" i="11"/>
  <c r="F48" i="11"/>
  <c r="G48" i="11"/>
  <c r="H48" i="11"/>
  <c r="I48" i="11"/>
  <c r="J48" i="11"/>
  <c r="K48" i="11"/>
  <c r="L48" i="11"/>
  <c r="D48" i="11"/>
  <c r="D47" i="11"/>
  <c r="D46" i="11" s="1"/>
  <c r="E46" i="11"/>
  <c r="F46" i="11"/>
  <c r="G46" i="11"/>
  <c r="H46" i="11"/>
  <c r="I46" i="11"/>
  <c r="J46" i="11"/>
  <c r="K46" i="11"/>
  <c r="M41" i="11"/>
  <c r="M42" i="11"/>
  <c r="M43" i="11"/>
  <c r="M44" i="11"/>
  <c r="M45" i="11"/>
  <c r="M40" i="11"/>
  <c r="E40" i="11"/>
  <c r="E39" i="11" s="1"/>
  <c r="F40" i="11"/>
  <c r="G40" i="11"/>
  <c r="G39" i="11" s="1"/>
  <c r="H40" i="11"/>
  <c r="I40" i="11"/>
  <c r="J40" i="11"/>
  <c r="J39" i="11" s="1"/>
  <c r="K40" i="11"/>
  <c r="L40" i="11"/>
  <c r="L39" i="11" s="1"/>
  <c r="E41" i="11"/>
  <c r="F41" i="11"/>
  <c r="G41" i="11"/>
  <c r="H41" i="11"/>
  <c r="I41" i="11"/>
  <c r="J41" i="11"/>
  <c r="K41" i="11"/>
  <c r="L41" i="11"/>
  <c r="E42" i="11"/>
  <c r="F42" i="11"/>
  <c r="G42" i="11"/>
  <c r="H42" i="11"/>
  <c r="I42" i="11"/>
  <c r="J42" i="11"/>
  <c r="K42" i="11"/>
  <c r="L42" i="11"/>
  <c r="E43" i="11"/>
  <c r="F43" i="11"/>
  <c r="G43" i="11"/>
  <c r="H43" i="11"/>
  <c r="I43" i="11"/>
  <c r="J43" i="11"/>
  <c r="K43" i="11"/>
  <c r="L43" i="11"/>
  <c r="E44" i="11"/>
  <c r="F44" i="11"/>
  <c r="G44" i="11"/>
  <c r="H44" i="11"/>
  <c r="I44" i="11"/>
  <c r="J44" i="11"/>
  <c r="K44" i="11"/>
  <c r="L44" i="11"/>
  <c r="E45" i="11"/>
  <c r="F45" i="11"/>
  <c r="G45" i="11"/>
  <c r="H45" i="11"/>
  <c r="I45" i="11"/>
  <c r="J45" i="11"/>
  <c r="K45" i="11"/>
  <c r="L45" i="11"/>
  <c r="D41" i="11"/>
  <c r="D42" i="11"/>
  <c r="D43" i="11"/>
  <c r="D44" i="11"/>
  <c r="D45" i="11"/>
  <c r="D40" i="11"/>
  <c r="D39" i="11" s="1"/>
  <c r="F39" i="11"/>
  <c r="H39" i="11"/>
  <c r="I39" i="11"/>
  <c r="K39" i="11"/>
  <c r="M38" i="11"/>
  <c r="M30" i="11"/>
  <c r="M31" i="11"/>
  <c r="M32" i="11"/>
  <c r="M33" i="11"/>
  <c r="M34" i="11"/>
  <c r="M35" i="11"/>
  <c r="M36" i="11"/>
  <c r="M37" i="11"/>
  <c r="M29" i="11"/>
  <c r="E29" i="11"/>
  <c r="F29" i="11"/>
  <c r="F28" i="11" s="1"/>
  <c r="G29" i="11"/>
  <c r="G28" i="11" s="1"/>
  <c r="H29" i="11"/>
  <c r="I29" i="11"/>
  <c r="J29" i="11"/>
  <c r="K29" i="11"/>
  <c r="L29" i="11"/>
  <c r="L28" i="11" s="1"/>
  <c r="E30" i="11"/>
  <c r="F30" i="11"/>
  <c r="G30" i="11"/>
  <c r="H30" i="11"/>
  <c r="I30" i="11"/>
  <c r="J30" i="11"/>
  <c r="K30" i="11"/>
  <c r="L30" i="11"/>
  <c r="E31" i="11"/>
  <c r="F31" i="11"/>
  <c r="G31" i="11"/>
  <c r="H31" i="11"/>
  <c r="I31" i="11"/>
  <c r="J31" i="11"/>
  <c r="K31" i="11"/>
  <c r="L31" i="11"/>
  <c r="E32" i="11"/>
  <c r="F32" i="11"/>
  <c r="G32" i="11"/>
  <c r="H32" i="11"/>
  <c r="I32" i="11"/>
  <c r="J32" i="11"/>
  <c r="K32" i="11"/>
  <c r="L32" i="11"/>
  <c r="E33" i="11"/>
  <c r="F33" i="11"/>
  <c r="G33" i="11"/>
  <c r="H33" i="11"/>
  <c r="I33" i="11"/>
  <c r="J33" i="11"/>
  <c r="K33" i="11"/>
  <c r="L33" i="11"/>
  <c r="E34" i="11"/>
  <c r="F34" i="11"/>
  <c r="G34" i="11"/>
  <c r="H34" i="11"/>
  <c r="I34" i="11"/>
  <c r="J34" i="11"/>
  <c r="K34" i="11"/>
  <c r="L34" i="11"/>
  <c r="E35" i="11"/>
  <c r="F35" i="11"/>
  <c r="G35" i="11"/>
  <c r="H35" i="11"/>
  <c r="I35" i="11"/>
  <c r="J35" i="11"/>
  <c r="K35" i="11"/>
  <c r="L35" i="11"/>
  <c r="E36" i="11"/>
  <c r="F36" i="11"/>
  <c r="G36" i="11"/>
  <c r="H36" i="11"/>
  <c r="I36" i="11"/>
  <c r="J36" i="11"/>
  <c r="K36" i="11"/>
  <c r="L36" i="11"/>
  <c r="E37" i="11"/>
  <c r="F37" i="11"/>
  <c r="G37" i="11"/>
  <c r="H37" i="11"/>
  <c r="I37" i="11"/>
  <c r="J37" i="11"/>
  <c r="K37" i="11"/>
  <c r="L37" i="11"/>
  <c r="E38" i="11"/>
  <c r="F38" i="11"/>
  <c r="G38" i="11"/>
  <c r="H38" i="11"/>
  <c r="I38" i="11"/>
  <c r="J38" i="11"/>
  <c r="K38" i="11"/>
  <c r="L38" i="11"/>
  <c r="D30" i="11"/>
  <c r="D28" i="11" s="1"/>
  <c r="D31" i="11"/>
  <c r="D32" i="11"/>
  <c r="D33" i="11"/>
  <c r="D34" i="11"/>
  <c r="D35" i="11"/>
  <c r="D36" i="11"/>
  <c r="D37" i="11"/>
  <c r="D38" i="11"/>
  <c r="D29" i="11"/>
  <c r="E28" i="11"/>
  <c r="H28" i="11"/>
  <c r="I28" i="11"/>
  <c r="J28" i="11"/>
  <c r="K28" i="11"/>
  <c r="M25" i="11"/>
  <c r="M24" i="11"/>
  <c r="E24" i="11"/>
  <c r="F24" i="11"/>
  <c r="F23" i="11" s="1"/>
  <c r="G24" i="11"/>
  <c r="G23" i="11" s="1"/>
  <c r="H24" i="11"/>
  <c r="I24" i="11"/>
  <c r="J24" i="11"/>
  <c r="K24" i="11"/>
  <c r="L24" i="11"/>
  <c r="E25" i="11"/>
  <c r="F25" i="11"/>
  <c r="G25" i="11"/>
  <c r="H25" i="11"/>
  <c r="I25" i="11"/>
  <c r="J25" i="11"/>
  <c r="K25" i="11"/>
  <c r="L25" i="11"/>
  <c r="D25" i="11"/>
  <c r="D24" i="11"/>
  <c r="E23" i="11"/>
  <c r="H23" i="11"/>
  <c r="I23" i="11"/>
  <c r="J23" i="11"/>
  <c r="K23" i="11"/>
  <c r="L23" i="11"/>
  <c r="M19" i="11"/>
  <c r="E19" i="11"/>
  <c r="F19" i="11"/>
  <c r="G19" i="11"/>
  <c r="H19" i="11"/>
  <c r="I19" i="11"/>
  <c r="J19" i="11"/>
  <c r="K19" i="11"/>
  <c r="L19" i="11"/>
  <c r="D19" i="11"/>
  <c r="M15" i="11"/>
  <c r="M10" i="11"/>
  <c r="M17" i="11"/>
  <c r="M16" i="11"/>
  <c r="E20" i="11"/>
  <c r="F20" i="11"/>
  <c r="G20" i="11"/>
  <c r="H20" i="11"/>
  <c r="I20" i="11"/>
  <c r="J20" i="11"/>
  <c r="K20" i="11"/>
  <c r="L20" i="11"/>
  <c r="E21" i="11"/>
  <c r="F21" i="11"/>
  <c r="G21" i="11"/>
  <c r="H21" i="11"/>
  <c r="I21" i="11"/>
  <c r="J21" i="11"/>
  <c r="K21" i="11"/>
  <c r="L21" i="11"/>
  <c r="E22" i="11"/>
  <c r="F22" i="11"/>
  <c r="G22" i="11"/>
  <c r="H22" i="11"/>
  <c r="I22" i="11"/>
  <c r="J22" i="11"/>
  <c r="K22" i="11"/>
  <c r="L22" i="11"/>
  <c r="D21" i="11"/>
  <c r="D22" i="11"/>
  <c r="D20" i="11"/>
  <c r="E16" i="11"/>
  <c r="F16" i="11"/>
  <c r="G16" i="11"/>
  <c r="H16" i="11"/>
  <c r="I16" i="11"/>
  <c r="J16" i="11"/>
  <c r="K16" i="11"/>
  <c r="L16" i="11"/>
  <c r="E17" i="11"/>
  <c r="F17" i="11"/>
  <c r="G17" i="11"/>
  <c r="H17" i="11"/>
  <c r="I17" i="11"/>
  <c r="J17" i="11"/>
  <c r="K17" i="11"/>
  <c r="L17" i="11"/>
  <c r="D17" i="11"/>
  <c r="D16" i="11"/>
  <c r="M12" i="11"/>
  <c r="M13" i="11"/>
  <c r="M14" i="11"/>
  <c r="M11" i="11"/>
  <c r="E11" i="11"/>
  <c r="F11" i="11"/>
  <c r="G11" i="11"/>
  <c r="H11" i="11"/>
  <c r="I11" i="11"/>
  <c r="J11" i="11"/>
  <c r="K11" i="11"/>
  <c r="L11" i="11"/>
  <c r="E12" i="11"/>
  <c r="F12" i="11"/>
  <c r="G12" i="11"/>
  <c r="H12" i="11"/>
  <c r="I12" i="11"/>
  <c r="J12" i="11"/>
  <c r="K12" i="11"/>
  <c r="L12" i="11"/>
  <c r="E13" i="11"/>
  <c r="F13" i="11"/>
  <c r="G13" i="11"/>
  <c r="H13" i="11"/>
  <c r="I13" i="11"/>
  <c r="J13" i="11"/>
  <c r="K13" i="11"/>
  <c r="L13" i="11"/>
  <c r="E14" i="11"/>
  <c r="F14" i="11"/>
  <c r="G14" i="11"/>
  <c r="H14" i="11"/>
  <c r="I14" i="11"/>
  <c r="J14" i="11"/>
  <c r="K14" i="11"/>
  <c r="L14" i="11"/>
  <c r="D12" i="11"/>
  <c r="D13" i="11"/>
  <c r="D14" i="11"/>
  <c r="D11" i="11"/>
  <c r="D49" i="11" l="1"/>
  <c r="M20" i="11" l="1"/>
  <c r="M21" i="11"/>
  <c r="M22" i="11"/>
  <c r="C12" i="11"/>
  <c r="C13" i="11"/>
  <c r="C14" i="11"/>
  <c r="C78" i="11"/>
  <c r="C79" i="11"/>
  <c r="C80" i="11"/>
  <c r="C81" i="11"/>
  <c r="C82" i="11"/>
  <c r="C83" i="11"/>
  <c r="C84" i="11"/>
  <c r="C77" i="11"/>
  <c r="C75" i="11"/>
  <c r="C73" i="11"/>
  <c r="C72" i="11"/>
  <c r="C62" i="11"/>
  <c r="C63" i="11"/>
  <c r="C64" i="11"/>
  <c r="C65" i="11"/>
  <c r="C66" i="11"/>
  <c r="C67" i="11"/>
  <c r="C68" i="11"/>
  <c r="C69" i="11"/>
  <c r="C70" i="11"/>
  <c r="C61" i="11"/>
  <c r="C59" i="11"/>
  <c r="C51" i="11"/>
  <c r="C52" i="11"/>
  <c r="C53" i="11"/>
  <c r="C54" i="11"/>
  <c r="C55" i="11"/>
  <c r="C56" i="11"/>
  <c r="C50" i="11"/>
  <c r="C48" i="11"/>
  <c r="C47" i="11"/>
  <c r="C41" i="11"/>
  <c r="C42" i="11"/>
  <c r="C43" i="11"/>
  <c r="C44" i="11"/>
  <c r="C45" i="11"/>
  <c r="C40" i="11"/>
  <c r="C30" i="11"/>
  <c r="C31" i="11"/>
  <c r="C32" i="11"/>
  <c r="C33" i="11"/>
  <c r="C34" i="11"/>
  <c r="C35" i="11"/>
  <c r="C36" i="11"/>
  <c r="C37" i="11"/>
  <c r="C38" i="11"/>
  <c r="C29" i="11"/>
  <c r="C25" i="11"/>
  <c r="C24" i="11"/>
  <c r="C21" i="11"/>
  <c r="C22" i="11"/>
  <c r="C20" i="11"/>
  <c r="C17" i="11"/>
  <c r="C16" i="11"/>
  <c r="C11" i="11"/>
  <c r="M23" i="11" l="1"/>
  <c r="D15" i="11"/>
  <c r="M39" i="11"/>
  <c r="L15" i="11"/>
  <c r="D23" i="11"/>
  <c r="L10" i="11"/>
  <c r="D10" i="11"/>
  <c r="M49" i="11" l="1"/>
  <c r="M46" i="11"/>
  <c r="L9" i="11"/>
  <c r="D27" i="11"/>
  <c r="D9" i="11"/>
  <c r="K38" i="9" l="1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E57" i="11" l="1"/>
  <c r="F57" i="11"/>
  <c r="G57" i="11"/>
  <c r="H57" i="11"/>
  <c r="I57" i="11"/>
  <c r="J57" i="11"/>
  <c r="K57" i="11"/>
  <c r="L57" i="11"/>
  <c r="E15" i="11"/>
  <c r="F15" i="11"/>
  <c r="G15" i="11"/>
  <c r="H15" i="11"/>
  <c r="I15" i="11"/>
  <c r="J15" i="11"/>
  <c r="K15" i="11"/>
  <c r="M57" i="11" l="1"/>
  <c r="D57" i="11"/>
  <c r="D26" i="11" s="1"/>
  <c r="L18" i="11"/>
  <c r="L8" i="11" s="1"/>
  <c r="L27" i="11"/>
  <c r="L26" i="11" s="1"/>
  <c r="K27" i="11"/>
  <c r="K26" i="11" s="1"/>
  <c r="I18" i="11"/>
  <c r="J27" i="11"/>
  <c r="J26" i="11" s="1"/>
  <c r="G27" i="11"/>
  <c r="G26" i="11" s="1"/>
  <c r="I27" i="11"/>
  <c r="I26" i="11" s="1"/>
  <c r="F27" i="11"/>
  <c r="F26" i="11" s="1"/>
  <c r="E27" i="11"/>
  <c r="E26" i="11" s="1"/>
  <c r="H27" i="11"/>
  <c r="H26" i="11" s="1"/>
  <c r="H10" i="11"/>
  <c r="H9" i="11" s="1"/>
  <c r="E10" i="11"/>
  <c r="K10" i="11"/>
  <c r="K9" i="11" s="1"/>
  <c r="I10" i="11"/>
  <c r="I9" i="11" s="1"/>
  <c r="J10" i="11"/>
  <c r="J9" i="11" s="1"/>
  <c r="G10" i="11"/>
  <c r="G9" i="11" s="1"/>
  <c r="F10" i="11"/>
  <c r="F9" i="11" s="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E9" i="11" l="1"/>
  <c r="M9" i="11"/>
  <c r="I8" i="11"/>
  <c r="G18" i="11"/>
  <c r="G8" i="11" s="1"/>
  <c r="E18" i="11"/>
  <c r="M18" i="11"/>
  <c r="D18" i="11"/>
  <c r="D8" i="11" s="1"/>
  <c r="F18" i="11"/>
  <c r="F8" i="11" s="1"/>
  <c r="H18" i="11"/>
  <c r="H8" i="11" s="1"/>
  <c r="J18" i="11"/>
  <c r="J8" i="11" s="1"/>
  <c r="M28" i="11"/>
  <c r="M27" i="11" s="1"/>
  <c r="M26" i="11" s="1"/>
  <c r="K18" i="11"/>
  <c r="K8" i="11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E8" i="11" l="1"/>
  <c r="M8" i="11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<sst xmlns="http://schemas.openxmlformats.org/spreadsheetml/2006/main" count="10578" uniqueCount="1000">
  <si>
    <t>CXD</t>
  </si>
  <si>
    <t>BQ</t>
  </si>
  <si>
    <t>TT</t>
  </si>
  <si>
    <t>QC</t>
  </si>
  <si>
    <t>Xăng ô tô</t>
  </si>
  <si>
    <t>QC PHÒNG KHÔNG-KHÔNG QUÂN
SƯ ĐOÀN 371</t>
  </si>
  <si>
    <t>Tồn đầu kỳ</t>
  </si>
  <si>
    <t>Cộng</t>
  </si>
  <si>
    <t>Trong QC</t>
  </si>
  <si>
    <t>Khác</t>
  </si>
  <si>
    <t>Hao hụt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</si>
  <si>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</si>
  <si>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</si>
  <si>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</si>
  <si>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</si>
  <si>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</si>
  <si>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</si>
  <si>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</si>
  <si>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</si>
  <si>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</si>
  <si>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</si>
  <si>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</si>
  <si>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</si>
  <si>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</si>
  <si>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</si>
  <si>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</si>
  <si>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</si>
  <si>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</si>
  <si>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</si>
  <si>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</si>
  <si>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</si>
  <si>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</si>
  <si>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</si>
  <si>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</si>
  <si>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</si>
  <si>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</si>
  <si>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</si>
  <si>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</si>
  <si>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</si>
  <si>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</si>
  <si>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</si>
  <si>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</si>
  <si>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</si>
  <si>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</si>
  <si>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</si>
  <si>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</si>
  <si>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</si>
  <si>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</si>
  <si>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</si>
  <si>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</si>
  <si>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</si>
  <si>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</si>
  <si>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</si>
  <si>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</si>
  <si>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</si>
  <si>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</si>
  <si>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</si>
  <si>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</si>
  <si>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</si>
  <si>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</si>
  <si>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</si>
  <si>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</si>
  <si>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</si>
  <si>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</si>
  <si>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</si>
  <si>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</si>
  <si>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</si>
  <si>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</si>
  <si>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</si>
  <si>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</si>
  <si>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</si>
  <si>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</si>
  <si>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</si>
  <si>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</si>
  <si>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</si>
  <si>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</si>
  <si>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</si>
  <si>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</si>
  <si>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</si>
  <si>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</si>
  <si>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</si>
  <si>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</si>
  <si>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</si>
  <si>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</si>
  <si>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</si>
  <si>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</si>
  <si>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</si>
  <si>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</si>
  <si>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</si>
  <si>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</si>
  <si>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</si>
  <si>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</si>
  <si>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</si>
  <si>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</si>
  <si>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</si>
  <si>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</si>
  <si>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</si>
  <si>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</si>
  <si>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</si>
  <si>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</si>
  <si>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</si>
  <si>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</si>
  <si>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</si>
  <si>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</si>
  <si>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</si>
  <si>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</si>
  <si>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</si>
  <si>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</si>
  <si>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</si>
  <si>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</si>
  <si>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</si>
  <si>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</si>
  <si>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</si>
  <si>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</si>
  <si>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</si>
  <si>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</si>
  <si>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</si>
  <si>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</si>
  <si>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</si>
  <si>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</si>
  <si>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</si>
  <si>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</si>
  <si>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</si>
  <si>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</si>
  <si>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</si>
  <si>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</si>
  <si>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</si>
  <si>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</si>
  <si>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</si>
  <si>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</si>
  <si>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</si>
  <si>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</si>
  <si>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</si>
  <si>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</si>
  <si>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</si>
  <si>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</si>
  <si>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</si>
  <si>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</si>
  <si>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</si>
  <si>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</si>
  <si>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</si>
  <si>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</si>
  <si>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</si>
  <si>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</si>
  <si>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</si>
  <si>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</si>
  <si>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</si>
  <si>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</si>
  <si>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</si>
  <si>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</si>
  <si>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</si>
  <si>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</si>
  <si>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</si>
  <si>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</si>
  <si>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</si>
  <si>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</si>
  <si>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</si>
  <si>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</si>
  <si>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</si>
  <si>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</si>
  <si>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</si>
  <si>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</si>
  <si>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</si>
  <si>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</si>
  <si>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</si>
  <si>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</si>
  <si>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</si>
  <si>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</si>
  <si>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</si>
  <si>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</si>
  <si>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</si>
  <si>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</si>
  <si>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</si>
  <si>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</si>
  <si>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</si>
  <si>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</si>
  <si>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</si>
  <si>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</si>
  <si>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</si>
  <si>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</si>
  <si>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</si>
  <si>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</si>
  <si>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</si>
  <si>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</si>
  <si>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</si>
  <si>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</si>
  <si>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</si>
  <si>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</si>
  <si>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</si>
  <si>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</si>
  <si>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</si>
  <si>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</si>
  <si>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</si>
  <si>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</si>
  <si>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</si>
  <si>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</si>
  <si>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</si>
  <si>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</si>
  <si>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</si>
  <si>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</si>
  <si>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</si>
  <si>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</si>
  <si>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</si>
  <si>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</si>
  <si>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</si>
  <si>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</si>
  <si>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</si>
  <si>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</si>
  <si>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</si>
  <si>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</si>
  <si>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</si>
  <si>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</si>
  <si>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</si>
  <si>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</si>
  <si>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</si>
  <si>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</si>
  <si>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</si>
  <si>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</si>
  <si>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</si>
  <si>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</si>
  <si>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</si>
  <si>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</si>
  <si>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</si>
  <si>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</si>
  <si>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</si>
  <si>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</si>
  <si>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</si>
  <si>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</si>
  <si>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</si>
  <si>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</si>
  <si>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</si>
  <si>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</si>
  <si>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</si>
  <si>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</si>
  <si>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</si>
  <si>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</si>
  <si>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</si>
  <si>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</si>
  <si>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</si>
  <si>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</si>
  <si>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</si>
  <si>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</si>
  <si>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</si>
  <si>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</si>
  <si>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</si>
  <si>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</si>
  <si>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</si>
  <si>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</si>
  <si>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</si>
  <si>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</si>
  <si>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</si>
  <si>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</si>
  <si>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</si>
  <si>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</si>
  <si>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</si>
  <si>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</si>
  <si>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</si>
  <si>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</si>
  <si>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</si>
  <si>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</si>
  <si>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</si>
  <si>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</si>
  <si>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</si>
  <si>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</si>
  <si>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</si>
  <si>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</si>
  <si>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</si>
  <si>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</si>
  <si>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</si>
  <si>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</si>
  <si>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</si>
  <si>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</si>
  <si>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</si>
  <si>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</si>
  <si>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</si>
  <si>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</si>
  <si>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</si>
  <si>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</si>
  <si>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</si>
  <si>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</si>
  <si>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</si>
  <si>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</si>
  <si>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</si>
  <si>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</si>
  <si>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</si>
  <si>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</si>
  <si>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</si>
  <si>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</si>
  <si>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</si>
  <si>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</si>
  <si>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</si>
  <si>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</si>
  <si>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</si>
  <si>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</si>
  <si>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</si>
  <si>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</si>
  <si>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</si>
  <si>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</si>
  <si>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</si>
  <si>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</si>
  <si>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</si>
  <si>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</si>
  <si>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</si>
  <si>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</si>
  <si>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</si>
  <si>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</si>
  <si>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</si>
  <si>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</si>
  <si>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</si>
  <si>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</si>
  <si>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</si>
  <si>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</si>
  <si>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</si>
  <si>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</si>
  <si>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</si>
  <si>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</si>
  <si>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</si>
  <si>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</si>
  <si>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</si>
  <si>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</si>
  <si>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</si>
  <si>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</si>
  <si>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</si>
  <si>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</si>
  <si>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</si>
  <si>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</si>
  <si>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</si>
  <si>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</si>
  <si>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</si>
  <si>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</si>
  <si>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</si>
  <si>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</si>
  <si>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</si>
  <si>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</si>
  <si>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</si>
  <si>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</si>
  <si>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</si>
  <si>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</si>
  <si>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</si>
  <si>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</si>
  <si>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</si>
  <si>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</si>
  <si>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</si>
  <si>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</si>
  <si>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</si>
  <si>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</si>
  <si>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</si>
  <si>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</si>
  <si>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</si>
  <si>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</si>
  <si>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</si>
  <si>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</si>
  <si>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</si>
  <si>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</si>
  <si>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</si>
  <si>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</si>
  <si>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</si>
  <si>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</si>
  <si>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</si>
  <si>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</si>
  <si>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</si>
  <si>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</si>
  <si>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</si>
  <si>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</si>
  <si>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</si>
  <si>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</si>
  <si>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</si>
  <si>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</si>
  <si>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</si>
  <si>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</si>
  <si>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</si>
  <si>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</si>
  <si>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</si>
  <si>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</si>
  <si>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</si>
  <si>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</si>
  <si>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</si>
  <si>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</si>
  <si>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</si>
  <si>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</si>
  <si>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</si>
  <si>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</si>
  <si>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</si>
  <si>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</si>
  <si>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</si>
  <si>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</si>
  <si>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</si>
  <si>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</si>
  <si>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</si>
  <si>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</si>
  <si>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</si>
  <si>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</si>
  <si>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</si>
  <si>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</si>
  <si>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</si>
  <si>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</si>
  <si>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</si>
  <si>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</si>
  <si>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</si>
  <si>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</si>
  <si>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</si>
  <si>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</si>
  <si>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</si>
  <si>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</si>
  <si>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</si>
  <si>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</si>
  <si>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</si>
  <si>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</si>
  <si>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</si>
  <si>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</si>
  <si>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</si>
  <si>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</si>
  <si>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</si>
  <si>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</si>
  <si>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</si>
  <si>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</si>
  <si>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</si>
  <si>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</si>
  <si>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</si>
  <si>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</si>
  <si>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</si>
  <si>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</si>
  <si>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</si>
  <si>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</si>
  <si>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</si>
  <si>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</si>
  <si>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</si>
  <si>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</si>
  <si>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</si>
  <si>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</si>
  <si>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</si>
  <si>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</si>
  <si>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</si>
  <si>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</si>
  <si>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</si>
  <si>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</si>
  <si>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</si>
  <si>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</si>
  <si>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</si>
  <si>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</si>
  <si>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</si>
  <si>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</si>
  <si>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</si>
  <si>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</si>
  <si>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</si>
  <si>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</si>
  <si>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</si>
  <si>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</si>
  <si>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</si>
  <si>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</si>
  <si>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</si>
  <si>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</si>
  <si>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</si>
  <si>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</si>
  <si>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</si>
  <si>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</si>
  <si>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</si>
  <si>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</si>
  <si>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</si>
  <si>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</si>
  <si>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</si>
  <si>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</si>
  <si>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</si>
  <si>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</si>
  <si>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</si>
  <si>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</si>
  <si>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</si>
  <si>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</si>
  <si>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</si>
  <si>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</si>
  <si>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</si>
  <si>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</si>
  <si>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</si>
  <si>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</si>
  <si>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</si>
  <si>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</si>
  <si>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</si>
  <si>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</si>
  <si>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</si>
  <si>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</si>
  <si>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</si>
  <si>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</si>
  <si>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</si>
  <si>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Từ ngày</t>
  </si>
  <si>
    <t>Đến ngày</t>
  </si>
  <si>
    <t>1.21922766E7</t>
  </si>
  <si>
    <t>0.0</t>
  </si>
  <si>
    <t>931151.0</t>
  </si>
  <si>
    <t>601419.0</t>
  </si>
  <si>
    <t>1.0555962E7</t>
  </si>
  <si>
    <t>24678.0</t>
  </si>
  <si>
    <t>1.211321E7</t>
  </si>
  <si>
    <t>655182.0</t>
  </si>
  <si>
    <t>107415.0</t>
  </si>
  <si>
    <t>A95</t>
  </si>
  <si>
    <t>168554.0</t>
  </si>
  <si>
    <t>9553150.0</t>
  </si>
  <si>
    <t>10740.0</t>
  </si>
  <si>
    <t>992072.0</t>
  </si>
  <si>
    <t>2848.0</t>
  </si>
  <si>
    <t>21830.0</t>
  </si>
  <si>
    <t>38761.0</t>
  </si>
  <si>
    <t>1541.0</t>
  </si>
  <si>
    <t>490.0</t>
  </si>
  <si>
    <t>352.0</t>
  </si>
  <si>
    <t>19739.0</t>
  </si>
  <si>
    <t>16109.0</t>
  </si>
  <si>
    <t>164.0</t>
  </si>
  <si>
    <t>366.0</t>
  </si>
  <si>
    <t>2074.0</t>
  </si>
  <si>
    <t>737.0</t>
  </si>
  <si>
    <t>444.0</t>
  </si>
  <si>
    <t>362.0</t>
  </si>
  <si>
    <t>MILPC03-SAE140</t>
  </si>
  <si>
    <t>381.0</t>
  </si>
  <si>
    <t>150.0</t>
  </si>
  <si>
    <t>245.0</t>
  </si>
  <si>
    <t>100.0</t>
  </si>
  <si>
    <t>4857.0</t>
  </si>
  <si>
    <t>540.0</t>
  </si>
  <si>
    <t>1108.0</t>
  </si>
  <si>
    <t>440.0</t>
  </si>
  <si>
    <t>632.0</t>
  </si>
  <si>
    <t>360.0</t>
  </si>
  <si>
    <t>Ceno No3</t>
  </si>
  <si>
    <t>1777.0</t>
  </si>
  <si>
    <t>5774.0</t>
  </si>
  <si>
    <t>21434.4</t>
  </si>
  <si>
    <t>5017.0</t>
  </si>
  <si>
    <t>548.0</t>
  </si>
  <si>
    <t>78.0</t>
  </si>
  <si>
    <t>459.0</t>
  </si>
  <si>
    <t>170.0</t>
  </si>
  <si>
    <t>11456.0</t>
  </si>
  <si>
    <t>511.0</t>
  </si>
  <si>
    <t>555.0</t>
  </si>
  <si>
    <t>664.0</t>
  </si>
  <si>
    <t>1976.4</t>
  </si>
  <si>
    <t>3334.0</t>
  </si>
  <si>
    <t>474.0</t>
  </si>
  <si>
    <t>2860.0</t>
  </si>
  <si>
    <t>18.0</t>
  </si>
  <si>
    <t>2469.2</t>
  </si>
  <si>
    <t>75.0</t>
  </si>
  <si>
    <t>359.0</t>
  </si>
  <si>
    <t>853.2</t>
  </si>
  <si>
    <t>482.0</t>
  </si>
  <si>
    <t>51.0</t>
  </si>
  <si>
    <t>208.0</t>
  </si>
  <si>
    <t>441.0</t>
  </si>
  <si>
    <t>2.90900356988177E11</t>
  </si>
  <si>
    <t>2.39289370877777E11</t>
  </si>
  <si>
    <t>2.09285738878E11</t>
  </si>
  <si>
    <t>2.4230514E8</t>
  </si>
  <si>
    <t>22561.0</t>
  </si>
  <si>
    <t>1.91629314882E11</t>
  </si>
  <si>
    <t>19763.0</t>
  </si>
  <si>
    <t>1862630.0</t>
  </si>
  <si>
    <t>3.681115669E10</t>
  </si>
  <si>
    <t>20518.0</t>
  </si>
  <si>
    <t>1467819.0</t>
  </si>
  <si>
    <t>3.0116710242E10</t>
  </si>
  <si>
    <t>17161.0</t>
  </si>
  <si>
    <t>2175177.0</t>
  </si>
  <si>
    <t>3.7328212497E10</t>
  </si>
  <si>
    <t>20629.0</t>
  </si>
  <si>
    <t>1607711.0</t>
  </si>
  <si>
    <t>3.3165470219E10</t>
  </si>
  <si>
    <t>22218.0</t>
  </si>
  <si>
    <t>2439813.0</t>
  </si>
  <si>
    <t>5.4207765234E10</t>
  </si>
  <si>
    <t>1.7414118856E10</t>
  </si>
  <si>
    <t>14749.0</t>
  </si>
  <si>
    <t>588040.0</t>
  </si>
  <si>
    <t>8.67300196E9</t>
  </si>
  <si>
    <t>19689.0</t>
  </si>
  <si>
    <t>108049.0</t>
  </si>
  <si>
    <t>2.127376761E9</t>
  </si>
  <si>
    <t>22345.0</t>
  </si>
  <si>
    <t>295983.0</t>
  </si>
  <si>
    <t>6.613740135E9</t>
  </si>
  <si>
    <t>4.90911889E8</t>
  </si>
  <si>
    <t>4.48906737E8</t>
  </si>
  <si>
    <t>4097.0</t>
  </si>
  <si>
    <t>8.4517013E7</t>
  </si>
  <si>
    <t>5317.0</t>
  </si>
  <si>
    <t>1.05079871E8</t>
  </si>
  <si>
    <t>9921.0</t>
  </si>
  <si>
    <t>2.03559078E8</t>
  </si>
  <si>
    <t>2495.0</t>
  </si>
  <si>
    <t>5.5750775E7</t>
  </si>
  <si>
    <t>4.2005152E7</t>
  </si>
  <si>
    <t>1.1473305232E10</t>
  </si>
  <si>
    <t>25582.0</t>
  </si>
  <si>
    <t>1823.0</t>
  </si>
  <si>
    <t>4.6635986E7</t>
  </si>
  <si>
    <t>17325.0</t>
  </si>
  <si>
    <t>159458.0</t>
  </si>
  <si>
    <t>2.76260985E9</t>
  </si>
  <si>
    <t>17430.0</t>
  </si>
  <si>
    <t>6008.0</t>
  </si>
  <si>
    <t>1.0471944E8</t>
  </si>
  <si>
    <t>17467.0</t>
  </si>
  <si>
    <t>52270.0</t>
  </si>
  <si>
    <t>9.1300009E8</t>
  </si>
  <si>
    <t>17852.0</t>
  </si>
  <si>
    <t>4488.0</t>
  </si>
  <si>
    <t>8.0119776E7</t>
  </si>
  <si>
    <t>17973.0</t>
  </si>
  <si>
    <t>99781.0</t>
  </si>
  <si>
    <t>1.793363913E9</t>
  </si>
  <si>
    <t>18020.0</t>
  </si>
  <si>
    <t>8990.0</t>
  </si>
  <si>
    <t>1.619998E8</t>
  </si>
  <si>
    <t>18250.0</t>
  </si>
  <si>
    <t>161.0</t>
  </si>
  <si>
    <t>2938250.0</t>
  </si>
  <si>
    <t>18420.0</t>
  </si>
  <si>
    <t>8300.0</t>
  </si>
  <si>
    <t>1.52886E8</t>
  </si>
  <si>
    <t>19034.0</t>
  </si>
  <si>
    <t>60347.0</t>
  </si>
  <si>
    <t>1.148644798E9</t>
  </si>
  <si>
    <t>19077.0</t>
  </si>
  <si>
    <t>4837.0</t>
  </si>
  <si>
    <t>9.2275449E7</t>
  </si>
  <si>
    <t>20199.0</t>
  </si>
  <si>
    <t>4308.0</t>
  </si>
  <si>
    <t>8.7017292E7</t>
  </si>
  <si>
    <t>20470.0</t>
  </si>
  <si>
    <t>5951.0</t>
  </si>
  <si>
    <t>1.2181697E8</t>
  </si>
  <si>
    <t>20890.0</t>
  </si>
  <si>
    <t>19945.0</t>
  </si>
  <si>
    <t>4.1665105E8</t>
  </si>
  <si>
    <t>20961.0</t>
  </si>
  <si>
    <t>41735.0</t>
  </si>
  <si>
    <t>8.74807335E8</t>
  </si>
  <si>
    <t>21328.0</t>
  </si>
  <si>
    <t>10876.0</t>
  </si>
  <si>
    <t>2.31963328E8</t>
  </si>
  <si>
    <t>21468.0</t>
  </si>
  <si>
    <t>53347.0</t>
  </si>
  <si>
    <t>1.145253396E9</t>
  </si>
  <si>
    <t>22217.0</t>
  </si>
  <si>
    <t>29854.0</t>
  </si>
  <si>
    <t>6.63266318E8</t>
  </si>
  <si>
    <t>22965.0</t>
  </si>
  <si>
    <t>20939.0</t>
  </si>
  <si>
    <t>4.80864135E8</t>
  </si>
  <si>
    <t>24056.0</t>
  </si>
  <si>
    <t>8001.0</t>
  </si>
  <si>
    <t>1.92472056E8</t>
  </si>
  <si>
    <t>1.8039414878777E10</t>
  </si>
  <si>
    <t>4.0498156E9</t>
  </si>
  <si>
    <t>20560.0</t>
  </si>
  <si>
    <t>56.0</t>
  </si>
  <si>
    <t>1151360.0</t>
  </si>
  <si>
    <t>21000.0</t>
  </si>
  <si>
    <t>667.0</t>
  </si>
  <si>
    <t>1.4007E7</t>
  </si>
  <si>
    <t>24040.0</t>
  </si>
  <si>
    <t>167831.0</t>
  </si>
  <si>
    <t>4.03465724E9</t>
  </si>
  <si>
    <t>1.1823912163E10</t>
  </si>
  <si>
    <t>17664.0</t>
  </si>
  <si>
    <t>409559.0</t>
  </si>
  <si>
    <t>7.234450176E9</t>
  </si>
  <si>
    <t>12489.0</t>
  </si>
  <si>
    <t>7527.0</t>
  </si>
  <si>
    <t>9.4004703E7</t>
  </si>
  <si>
    <t>15911.0</t>
  </si>
  <si>
    <t>15449.0</t>
  </si>
  <si>
    <t>2.45809039E8</t>
  </si>
  <si>
    <t>16523.0</t>
  </si>
  <si>
    <t>23720.0</t>
  </si>
  <si>
    <t>3.9192556E8</t>
  </si>
  <si>
    <t>18254.0</t>
  </si>
  <si>
    <t>102982.0</t>
  </si>
  <si>
    <t>1.879833428E9</t>
  </si>
  <si>
    <t>20239.0</t>
  </si>
  <si>
    <t>5346.0</t>
  </si>
  <si>
    <t>1.08197694E8</t>
  </si>
  <si>
    <t>20637.0</t>
  </si>
  <si>
    <t>90599.0</t>
  </si>
  <si>
    <t>1.869691563E9</t>
  </si>
  <si>
    <t>2.165687115777E9</t>
  </si>
  <si>
    <t>22651.0</t>
  </si>
  <si>
    <t>6078.0</t>
  </si>
  <si>
    <t>1.37672778E8</t>
  </si>
  <si>
    <t>22789.0</t>
  </si>
  <si>
    <t>3880.0</t>
  </si>
  <si>
    <t>8.842132E7</t>
  </si>
  <si>
    <t>22930.0</t>
  </si>
  <si>
    <t>580.0</t>
  </si>
  <si>
    <t>1.32994E7</t>
  </si>
  <si>
    <t>19014.0</t>
  </si>
  <si>
    <t>53567.0</t>
  </si>
  <si>
    <t>1.018522938E9</t>
  </si>
  <si>
    <t>19724.759</t>
  </si>
  <si>
    <t>503.0</t>
  </si>
  <si>
    <t>9921553.776999999</t>
  </si>
  <si>
    <t>20618.0</t>
  </si>
  <si>
    <t>3082.0</t>
  </si>
  <si>
    <t>6.3544676E7</t>
  </si>
  <si>
    <t>21002.0</t>
  </si>
  <si>
    <t>39725.0</t>
  </si>
  <si>
    <t>8.3430445E8</t>
  </si>
  <si>
    <t>79066.59999999999</t>
  </si>
  <si>
    <t>5.16109861104E10</t>
  </si>
  <si>
    <t>3.67759395078E10</t>
  </si>
  <si>
    <t>1.60960545E8</t>
  </si>
  <si>
    <t>290019.0</t>
  </si>
  <si>
    <t>6.85911776E8</t>
  </si>
  <si>
    <t>1509000.0</t>
  </si>
  <si>
    <t>240.0</t>
  </si>
  <si>
    <t>3.6216E8</t>
  </si>
  <si>
    <t>1194656.0</t>
  </si>
  <si>
    <t>271.0</t>
  </si>
  <si>
    <t>3.23751776E8</t>
  </si>
  <si>
    <t>2.8760218344E10</t>
  </si>
  <si>
    <t>2539527.0</t>
  </si>
  <si>
    <t>6640.0</t>
  </si>
  <si>
    <t>1.686245928E10</t>
  </si>
  <si>
    <t>2461911.0</t>
  </si>
  <si>
    <t>3400.0</t>
  </si>
  <si>
    <t>8.3704974E9</t>
  </si>
  <si>
    <t>2491004.0</t>
  </si>
  <si>
    <t>1416.0</t>
  </si>
  <si>
    <t>3.527261664E9</t>
  </si>
  <si>
    <t>4.029E7</t>
  </si>
  <si>
    <t>237000.0</t>
  </si>
  <si>
    <t>1.44102132E8</t>
  </si>
  <si>
    <t>313948.0</t>
  </si>
  <si>
    <t>1.87687422E8</t>
  </si>
  <si>
    <t>2406249.0</t>
  </si>
  <si>
    <t>3.7997224E8</t>
  </si>
  <si>
    <t>693380.0</t>
  </si>
  <si>
    <t>1.8392921948E9</t>
  </si>
  <si>
    <t>962828.0</t>
  </si>
  <si>
    <t>980.0</t>
  </si>
  <si>
    <t>9.4357144E8</t>
  </si>
  <si>
    <t>898957.0</t>
  </si>
  <si>
    <t>996.4</t>
  </si>
  <si>
    <t>8.957207548E8</t>
  </si>
  <si>
    <t>6.58388112E8</t>
  </si>
  <si>
    <t>1020144.0</t>
  </si>
  <si>
    <t>392.0</t>
  </si>
  <si>
    <t>3.99896448E8</t>
  </si>
  <si>
    <t>950337.0</t>
  </si>
  <si>
    <t>272.0</t>
  </si>
  <si>
    <t>2.58491664E8</t>
  </si>
  <si>
    <t>3.919116742E9</t>
  </si>
  <si>
    <t>769456.0</t>
  </si>
  <si>
    <t>3979.0</t>
  </si>
  <si>
    <t>3.061665424E9</t>
  </si>
  <si>
    <t>826061.0</t>
  </si>
  <si>
    <t>1038.0</t>
  </si>
  <si>
    <t>8.57451318E8</t>
  </si>
  <si>
    <t>2.872214502E9</t>
  </si>
  <si>
    <t>1.076772E8</t>
  </si>
  <si>
    <t>65700.0</t>
  </si>
  <si>
    <t>310.0</t>
  </si>
  <si>
    <t>2.0367E7</t>
  </si>
  <si>
    <t>71000.0</t>
  </si>
  <si>
    <t>1004.0</t>
  </si>
  <si>
    <t>7.1284E7</t>
  </si>
  <si>
    <t>70600.0</t>
  </si>
  <si>
    <t>227.0</t>
  </si>
  <si>
    <t>1.60262E7</t>
  </si>
  <si>
    <t>1.490514E7</t>
  </si>
  <si>
    <t>90885.0</t>
  </si>
  <si>
    <t>1.162612152E9</t>
  </si>
  <si>
    <t>72712.0</t>
  </si>
  <si>
    <t>9873.0</t>
  </si>
  <si>
    <t>7.17885576E8</t>
  </si>
  <si>
    <t>71316.0</t>
  </si>
  <si>
    <t>6236.0</t>
  </si>
  <si>
    <t>4.44726576E8</t>
  </si>
  <si>
    <t>1.368464558E9</t>
  </si>
  <si>
    <t>68702.0</t>
  </si>
  <si>
    <t>1054.0</t>
  </si>
  <si>
    <t>7.2411908E7</t>
  </si>
  <si>
    <t>69300.0</t>
  </si>
  <si>
    <t>17020.0</t>
  </si>
  <si>
    <t>1.179486E9</t>
  </si>
  <si>
    <t>70010.0</t>
  </si>
  <si>
    <t>1665.0</t>
  </si>
  <si>
    <t>1.1656665E8</t>
  </si>
  <si>
    <t>1.76E7</t>
  </si>
  <si>
    <t>50000.0</t>
  </si>
  <si>
    <t>1.6301516E8</t>
  </si>
  <si>
    <t>332684.0</t>
  </si>
  <si>
    <t>3.7940292E7</t>
  </si>
  <si>
    <t>103662.0</t>
  </si>
  <si>
    <t>363.0</t>
  </si>
  <si>
    <t>1.04879948E8</t>
  </si>
  <si>
    <t>7.1359398E7</t>
  </si>
  <si>
    <t>3964411.0</t>
  </si>
  <si>
    <t>1.5925E7</t>
  </si>
  <si>
    <t>65000.0</t>
  </si>
  <si>
    <t>1.759555E7</t>
  </si>
  <si>
    <t>176633.0</t>
  </si>
  <si>
    <t>90.0</t>
  </si>
  <si>
    <t>1.589697E7</t>
  </si>
  <si>
    <t>169858.0</t>
  </si>
  <si>
    <t>10.0</t>
  </si>
  <si>
    <t>1698580.0</t>
  </si>
  <si>
    <t>6.628053083E9</t>
  </si>
  <si>
    <t>2.9014488E8</t>
  </si>
  <si>
    <t>612120.0</t>
  </si>
  <si>
    <t>6.337908203E9</t>
  </si>
  <si>
    <t>2230447.0</t>
  </si>
  <si>
    <t>2037.0</t>
  </si>
  <si>
    <t>4.543420539E9</t>
  </si>
  <si>
    <t>2187718.0</t>
  </si>
  <si>
    <t>588.0</t>
  </si>
  <si>
    <t>1.286378184E9</t>
  </si>
  <si>
    <t>2162168.0</t>
  </si>
  <si>
    <t>235.0</t>
  </si>
  <si>
    <t>5.0810948E8</t>
  </si>
  <si>
    <t>1.24915812E8</t>
  </si>
  <si>
    <t>2.3164992E7</t>
  </si>
  <si>
    <t>61500.0</t>
  </si>
  <si>
    <t>180.0</t>
  </si>
  <si>
    <t>1.107E7</t>
  </si>
  <si>
    <t>66456.0</t>
  </si>
  <si>
    <t>182.0</t>
  </si>
  <si>
    <t>1.2094992E7</t>
  </si>
  <si>
    <t>3.042732E7</t>
  </si>
  <si>
    <t>68530.0</t>
  </si>
  <si>
    <t>4.35618E7</t>
  </si>
  <si>
    <t>61400.0</t>
  </si>
  <si>
    <t>637.0</t>
  </si>
  <si>
    <t>3.91118E7</t>
  </si>
  <si>
    <t>44500.0</t>
  </si>
  <si>
    <t>4450000.0</t>
  </si>
  <si>
    <t>2.1717E7</t>
  </si>
  <si>
    <t>57000.0</t>
  </si>
  <si>
    <t>6044700.0</t>
  </si>
  <si>
    <t>40298.0</t>
  </si>
  <si>
    <t>2.77686433E8</t>
  </si>
  <si>
    <t>49665.0</t>
  </si>
  <si>
    <t>4966500.0</t>
  </si>
  <si>
    <t>34496.0</t>
  </si>
  <si>
    <t>50.0</t>
  </si>
  <si>
    <t>1724800.0</t>
  </si>
  <si>
    <t>35307.0</t>
  </si>
  <si>
    <t>746.0</t>
  </si>
  <si>
    <t>2.6339022E7</t>
  </si>
  <si>
    <t>45500.0</t>
  </si>
  <si>
    <t>87.0</t>
  </si>
  <si>
    <t>3958500.0</t>
  </si>
  <si>
    <t>48895.0</t>
  </si>
  <si>
    <t>780.0</t>
  </si>
  <si>
    <t>3.81381E7</t>
  </si>
  <si>
    <t>50501.0</t>
  </si>
  <si>
    <t>4011.0</t>
  </si>
  <si>
    <t>2.02559511E8</t>
  </si>
  <si>
    <t>3.56869235E8</t>
  </si>
  <si>
    <t>2.4948E7</t>
  </si>
  <si>
    <t>1.32312926E8</t>
  </si>
  <si>
    <t>59500.0</t>
  </si>
  <si>
    <t>334.0</t>
  </si>
  <si>
    <t>1.9873E7</t>
  </si>
  <si>
    <t>79817.0</t>
  </si>
  <si>
    <t>802.0</t>
  </si>
  <si>
    <t>6.4013234E7</t>
  </si>
  <si>
    <t>82212.0</t>
  </si>
  <si>
    <t>541.0</t>
  </si>
  <si>
    <t>4.4476692E7</t>
  </si>
  <si>
    <t>39500.0</t>
  </si>
  <si>
    <t>3950000.0</t>
  </si>
  <si>
    <t>4.51681E7</t>
  </si>
  <si>
    <t>72050.0</t>
  </si>
  <si>
    <t>582.0</t>
  </si>
  <si>
    <t>4.19331E7</t>
  </si>
  <si>
    <t>64700.0</t>
  </si>
  <si>
    <t>3235000.0</t>
  </si>
  <si>
    <t>3.89664E7</t>
  </si>
  <si>
    <t>72160.0</t>
  </si>
  <si>
    <t>8.7575609E7</t>
  </si>
  <si>
    <t>81534.0</t>
  </si>
  <si>
    <t>765.0</t>
  </si>
  <si>
    <t>6.237351E7</t>
  </si>
  <si>
    <t>79159.0</t>
  </si>
  <si>
    <t>221.0</t>
  </si>
  <si>
    <t>1.7494139E7</t>
  </si>
  <si>
    <t>63180.0</t>
  </si>
  <si>
    <t>122.0</t>
  </si>
  <si>
    <t>7707960.0</t>
  </si>
  <si>
    <t>2.78982E7</t>
  </si>
  <si>
    <t>61380.0</t>
  </si>
  <si>
    <t>260.0</t>
  </si>
  <si>
    <t>1.59588E7</t>
  </si>
  <si>
    <t>66330.0</t>
  </si>
  <si>
    <t>1.19394E7</t>
  </si>
  <si>
    <t>4.4704275896E9</t>
  </si>
  <si>
    <t>6.2847246E8</t>
  </si>
  <si>
    <t>1434620.0</t>
  </si>
  <si>
    <t>357.0</t>
  </si>
  <si>
    <t>5.1215934E8</t>
  </si>
  <si>
    <t>1384680.0</t>
  </si>
  <si>
    <t>84.0</t>
  </si>
  <si>
    <t>1.1631312E8</t>
  </si>
  <si>
    <t>4.024592E8</t>
  </si>
  <si>
    <t>1934900.0</t>
  </si>
  <si>
    <t>7.675041E7</t>
  </si>
  <si>
    <t>1504910.0</t>
  </si>
  <si>
    <t>1.08195229E8</t>
  </si>
  <si>
    <t>207416.0</t>
  </si>
  <si>
    <t>2.07416E7</t>
  </si>
  <si>
    <t>227242.0</t>
  </si>
  <si>
    <t>177.0</t>
  </si>
  <si>
    <t>4.0221834E7</t>
  </si>
  <si>
    <t>230399.0</t>
  </si>
  <si>
    <t>205.0</t>
  </si>
  <si>
    <t>4.7231795E7</t>
  </si>
  <si>
    <t>3.0771038796E9</t>
  </si>
  <si>
    <t>3635053.0</t>
  </si>
  <si>
    <t>499.2</t>
  </si>
  <si>
    <t>1.8146184576E9</t>
  </si>
  <si>
    <t>3566343.0</t>
  </si>
  <si>
    <t>354.0</t>
  </si>
  <si>
    <t>1.262485422E9</t>
  </si>
  <si>
    <t>1.55044811E8</t>
  </si>
  <si>
    <t>431044.0</t>
  </si>
  <si>
    <t>300.0</t>
  </si>
  <si>
    <t>1.293132E8</t>
  </si>
  <si>
    <t>436129.0</t>
  </si>
  <si>
    <t>59.0</t>
  </si>
  <si>
    <t>2.5731611E7</t>
  </si>
  <si>
    <t>2.24016E7</t>
  </si>
  <si>
    <t>298688.0</t>
  </si>
  <si>
    <t>NGƯỜI LÀM BÁO CÁO</t>
  </si>
  <si>
    <t>840.0</t>
  </si>
  <si>
    <t>13.0</t>
  </si>
  <si>
    <t>15.0</t>
  </si>
  <si>
    <t>23.0</t>
  </si>
  <si>
    <t>20.0</t>
  </si>
  <si>
    <t>22.0</t>
  </si>
  <si>
    <t>14.0</t>
  </si>
  <si>
    <t>4.0</t>
  </si>
  <si>
    <t>26.0</t>
  </si>
  <si>
    <t>21.0</t>
  </si>
  <si>
    <t>8.0</t>
  </si>
  <si>
    <t>19.0</t>
  </si>
  <si>
    <t>17.0</t>
  </si>
  <si>
    <t>5.0</t>
  </si>
  <si>
    <t>6.0</t>
  </si>
  <si>
    <t>3.0</t>
  </si>
  <si>
    <t>30.0</t>
  </si>
  <si>
    <t>34.0</t>
  </si>
  <si>
    <t>60.0</t>
  </si>
  <si>
    <t>11.0</t>
  </si>
  <si>
    <t>9.0</t>
  </si>
  <si>
    <t>49.0</t>
  </si>
  <si>
    <t>16.0</t>
  </si>
  <si>
    <t>29.0</t>
  </si>
  <si>
    <t>27.0</t>
  </si>
  <si>
    <t>12.0</t>
  </si>
  <si>
    <t>289.0</t>
  </si>
  <si>
    <t>7.0</t>
  </si>
  <si>
    <t>2.0</t>
  </si>
  <si>
    <t>1.0</t>
  </si>
  <si>
    <t>1371.0</t>
  </si>
  <si>
    <t>28.0</t>
  </si>
  <si>
    <t>25.0</t>
  </si>
  <si>
    <t>31.0</t>
  </si>
  <si>
    <t>43.0</t>
  </si>
  <si>
    <t>36.0</t>
  </si>
  <si>
    <t>32.0</t>
  </si>
  <si>
    <t>42.0</t>
  </si>
  <si>
    <t>41.0</t>
  </si>
  <si>
    <t>35.0</t>
  </si>
  <si>
    <t>40.0</t>
  </si>
  <si>
    <t>72.0</t>
  </si>
  <si>
    <t>45.0</t>
  </si>
  <si>
    <t>33.0</t>
  </si>
  <si>
    <t>654.0</t>
  </si>
  <si>
    <t>52.0</t>
  </si>
  <si>
    <t>38.0</t>
  </si>
  <si>
    <t>70.0</t>
  </si>
  <si>
    <t>5527.0</t>
  </si>
  <si>
    <t>3060.0</t>
  </si>
  <si>
    <t>5034.0</t>
  </si>
  <si>
    <t>2368.0</t>
  </si>
  <si>
    <t>1611.0</t>
  </si>
  <si>
    <t>1661.0</t>
  </si>
  <si>
    <t>456.0</t>
  </si>
  <si>
    <t>465.0</t>
  </si>
  <si>
    <t>1000.0</t>
  </si>
  <si>
    <t>200.0</t>
  </si>
  <si>
    <t>800.0</t>
  </si>
  <si>
    <t>112615.0</t>
  </si>
  <si>
    <t>663982.0</t>
  </si>
  <si>
    <t>A50</t>
  </si>
  <si>
    <t>A-50-Giaiphongmiennam</t>
  </si>
  <si>
    <t>671.0</t>
  </si>
  <si>
    <t>BÁO CÁO THANH TOÁN NHIÊN LIỆU BAY THEO KẾ HOẠCH 
(Từ ngày 01/01/2025 đến 31/03/2025)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</si>
</sst>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h]:mm"/>
    <numFmt numFmtId="165" formatCode="#,##0.0"/>
  </numFmts>
  <fonts count="6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b/>
      <sz val="11"/>
      <name val="Times New Roman"/>
    </font>
    <font>
      <b/>
      <sz val="11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0" fontId="2" fillId="0" borderId="1" xfId="0" applyFont="1" applyBorder="1" applyAlignment="1"/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2" borderId="0" xfId="0" applyFill="1"/>
    <xf numFmtId="0" fontId="2" fillId="2" borderId="0" xfId="0" applyFont="1" applyFill="1"/>
    <xf numFmtId="0" fontId="1" fillId="0" borderId="4" xfId="0" applyFont="1" applyBorder="1" applyAlignment="1">
      <alignment horizontal="center" vertical="center"/>
    </xf>
    <xf numFmtId="165" fontId="1" fillId="0" borderId="0" xfId="0" applyNumberFormat="1" applyFont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5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 wrapText="1"/>
    </xf>
    <xf numFmtId="165" fontId="1" fillId="0" borderId="0" xfId="0" applyNumberFormat="1" applyFont="1"/>
    <xf numFmtId="165" fontId="2" fillId="0" borderId="5" xfId="0" applyNumberFormat="1" applyFont="1" applyBorder="1"/>
    <xf numFmtId="165" fontId="1" fillId="0" borderId="5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/>
    <xf numFmtId="165" fontId="2" fillId="0" borderId="1" xfId="0" applyNumberFormat="1" applyFont="1" applyBorder="1" applyAlignment="1">
      <alignment vertical="center"/>
    </xf>
    <xf numFmtId="165" fontId="2" fillId="0" borderId="5" xfId="0" applyNumberFormat="1" applyFont="1" applyBorder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vertical="center" wrapText="1"/>
    </xf>
    <xf numFmtId="3" fontId="2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NumberFormat="1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3" fontId="3" fillId="0" borderId="9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9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5" fontId="2" fillId="0" borderId="0" xfId="0" applyNumberFormat="1" applyFont="1" applyAlignment="1">
      <alignment horizontal="center" wrapText="1"/>
    </xf>
    <xf numFmtId="165" fontId="1" fillId="0" borderId="7" xfId="0" applyNumberFormat="1" applyFont="1" applyBorder="1" applyAlignment="1">
      <alignment horizontal="center" vertical="center"/>
    </xf>
    <xf numFmtId="165" fontId="1" fillId="0" borderId="8" xfId="0" applyNumberFormat="1" applyFont="1" applyBorder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0" fontId="0" fillId="0" borderId="0" xfId="0"/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 wrapText="1"/>
    </xf>
    <xf numFmtId="0" fontId="5" fillId="0" borderId="1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t_thu_xd_theo_n_vu_data!A1"/><Relationship Id="rId3" Type="http://schemas.openxmlformats.org/officeDocument/2006/relationships/hyperlink" Target="#NL_BAY_THEO_KH!A1"/><Relationship Id="rId7" Type="http://schemas.openxmlformats.org/officeDocument/2006/relationships/hyperlink" Target="#bc_nxt_data!A1"/><Relationship Id="rId2" Type="http://schemas.openxmlformats.org/officeDocument/2006/relationships/hyperlink" Target="#TTXD!A1"/><Relationship Id="rId1" Type="http://schemas.openxmlformats.org/officeDocument/2006/relationships/hyperlink" Target="#NXT!A1"/><Relationship Id="rId6" Type="http://schemas.openxmlformats.org/officeDocument/2006/relationships/hyperlink" Target="#luan_chuyenvon_data!A1"/><Relationship Id="rId11" Type="http://schemas.openxmlformats.org/officeDocument/2006/relationships/hyperlink" Target="#pttk_data!A1"/><Relationship Id="rId5" Type="http://schemas.openxmlformats.org/officeDocument/2006/relationships/hyperlink" Target="#PT_TONKHO!A1"/><Relationship Id="rId10" Type="http://schemas.openxmlformats.org/officeDocument/2006/relationships/hyperlink" Target="#ttxd_xmt_data!A1"/><Relationship Id="rId4" Type="http://schemas.openxmlformats.org/officeDocument/2006/relationships/hyperlink" Target="#TTXD_XMT!A1"/><Relationship Id="rId9" Type="http://schemas.openxmlformats.org/officeDocument/2006/relationships/hyperlink" Target="#bc_ttnl_theo_kh_data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GIAO_DIE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200023</xdr:colOff>
      <xdr:row>10</xdr:row>
      <xdr:rowOff>85725</xdr:rowOff>
    </xdr:from>
    <xdr:to>
      <xdr:col>17</xdr:col>
      <xdr:colOff>590550</xdr:colOff>
      <xdr:row>12</xdr:row>
      <xdr:rowOff>114300</xdr:rowOff>
    </xdr:to>
    <xdr:sp macro="" textlink="">
      <xdr:nvSpPr>
        <xdr:cNvPr id="2" name="Rounded Rectangle 1">
          <a:hlinkClick xmlns:r="http://schemas.openxmlformats.org/officeDocument/2006/relationships" r:id="rId1"/>
        </xdr:cNvPr>
        <xdr:cNvSpPr/>
      </xdr:nvSpPr>
      <xdr:spPr>
        <a:xfrm>
          <a:off x="629602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NHẬP XUẤT TỒN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13</xdr:row>
      <xdr:rowOff>142875</xdr:rowOff>
    </xdr:from>
    <xdr:to>
      <xdr:col>17</xdr:col>
      <xdr:colOff>579664</xdr:colOff>
      <xdr:row>15</xdr:row>
      <xdr:rowOff>171450</xdr:rowOff>
    </xdr:to>
    <xdr:sp macro="" textlink="">
      <xdr:nvSpPr>
        <xdr:cNvPr id="3" name="Rounded Rectangle 2">
          <a:hlinkClick xmlns:r="http://schemas.openxmlformats.org/officeDocument/2006/relationships" r:id="rId2"/>
        </xdr:cNvPr>
        <xdr:cNvSpPr/>
      </xdr:nvSpPr>
      <xdr:spPr>
        <a:xfrm>
          <a:off x="6305549" y="2619375"/>
          <a:ext cx="4637315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THEO NHIỆM VỤ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219073</xdr:colOff>
      <xdr:row>16</xdr:row>
      <xdr:rowOff>152400</xdr:rowOff>
    </xdr:from>
    <xdr:to>
      <xdr:col>17</xdr:col>
      <xdr:colOff>571500</xdr:colOff>
      <xdr:row>18</xdr:row>
      <xdr:rowOff>180975</xdr:rowOff>
    </xdr:to>
    <xdr:sp macro="" textlink="">
      <xdr:nvSpPr>
        <xdr:cNvPr id="4" name="Rounded Rectangle 3">
          <a:hlinkClick xmlns:r="http://schemas.openxmlformats.org/officeDocument/2006/relationships" r:id="rId3"/>
        </xdr:cNvPr>
        <xdr:cNvSpPr/>
      </xdr:nvSpPr>
      <xdr:spPr>
        <a:xfrm>
          <a:off x="6315073" y="3200400"/>
          <a:ext cx="46196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</a:t>
          </a:r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THANH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TOÁN NHIÊN LIỆU BAY THEO KẾ HOẠCH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200024</xdr:colOff>
      <xdr:row>19</xdr:row>
      <xdr:rowOff>161925</xdr:rowOff>
    </xdr:from>
    <xdr:to>
      <xdr:col>17</xdr:col>
      <xdr:colOff>581025</xdr:colOff>
      <xdr:row>22</xdr:row>
      <xdr:rowOff>0</xdr:rowOff>
    </xdr:to>
    <xdr:sp macro="" textlink="">
      <xdr:nvSpPr>
        <xdr:cNvPr id="5" name="Rounded Rectangle 4">
          <a:hlinkClick xmlns:r="http://schemas.openxmlformats.org/officeDocument/2006/relationships" r:id="rId4"/>
        </xdr:cNvPr>
        <xdr:cNvSpPr/>
      </xdr:nvSpPr>
      <xdr:spPr>
        <a:xfrm>
          <a:off x="6296024" y="3781425"/>
          <a:ext cx="4648201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TIÊU THỤ XĂNG DẦU CHO XE MÁY TÀU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209549</xdr:colOff>
      <xdr:row>22</xdr:row>
      <xdr:rowOff>180975</xdr:rowOff>
    </xdr:from>
    <xdr:to>
      <xdr:col>17</xdr:col>
      <xdr:colOff>600075</xdr:colOff>
      <xdr:row>25</xdr:row>
      <xdr:rowOff>19050</xdr:rowOff>
    </xdr:to>
    <xdr:sp macro="" textlink="">
      <xdr:nvSpPr>
        <xdr:cNvPr id="6" name="Rounded Rectangle 5">
          <a:hlinkClick xmlns:r="http://schemas.openxmlformats.org/officeDocument/2006/relationships" r:id="rId5"/>
        </xdr:cNvPr>
        <xdr:cNvSpPr/>
      </xdr:nvSpPr>
      <xdr:spPr>
        <a:xfrm>
          <a:off x="6305549" y="43719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BÁO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CÁO PHÂN TÍCH TỒN KHO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495299</xdr:colOff>
      <xdr:row>26</xdr:row>
      <xdr:rowOff>28575</xdr:rowOff>
    </xdr:from>
    <xdr:to>
      <xdr:col>9</xdr:col>
      <xdr:colOff>276225</xdr:colOff>
      <xdr:row>28</xdr:row>
      <xdr:rowOff>57150</xdr:rowOff>
    </xdr:to>
    <xdr:sp macro="" textlink="">
      <xdr:nvSpPr>
        <xdr:cNvPr id="7" name="Rounded Rectangle 6">
          <a:hlinkClick xmlns:r="http://schemas.openxmlformats.org/officeDocument/2006/relationships" r:id="rId6"/>
        </xdr:cNvPr>
        <xdr:cNvSpPr/>
      </xdr:nvSpPr>
      <xdr:spPr>
        <a:xfrm>
          <a:off x="1104899" y="4981575"/>
          <a:ext cx="4657726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LUÂN</a:t>
          </a:r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CHUYỂN VỐN DATA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114300</xdr:colOff>
      <xdr:row>1</xdr:row>
      <xdr:rowOff>133350</xdr:rowOff>
    </xdr:from>
    <xdr:to>
      <xdr:col>25</xdr:col>
      <xdr:colOff>428625</xdr:colOff>
      <xdr:row>5</xdr:row>
      <xdr:rowOff>152400</xdr:rowOff>
    </xdr:to>
    <xdr:sp macro="" textlink="">
      <xdr:nvSpPr>
        <xdr:cNvPr id="8" name="Rectangle 7"/>
        <xdr:cNvSpPr/>
      </xdr:nvSpPr>
      <xdr:spPr>
        <a:xfrm>
          <a:off x="1333500" y="323850"/>
          <a:ext cx="14335125" cy="781050"/>
        </a:xfrm>
        <a:prstGeom prst="rect">
          <a:avLst/>
        </a:prstGeom>
        <a:solidFill>
          <a:schemeClr val="tx2"/>
        </a:solidFill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3200" b="1">
              <a:latin typeface="Times New Roman" panose="02020603050405020304" pitchFamily="18" charset="0"/>
              <a:cs typeface="Times New Roman" panose="02020603050405020304" pitchFamily="18" charset="0"/>
            </a:rPr>
            <a:t>GIAO</a:t>
          </a:r>
          <a:r>
            <a:rPr lang="en-US" sz="32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 DIỆN ĐIỀU HƯỚNG</a:t>
          </a:r>
          <a:endParaRPr lang="en-US" sz="32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10</xdr:row>
      <xdr:rowOff>85725</xdr:rowOff>
    </xdr:from>
    <xdr:to>
      <xdr:col>9</xdr:col>
      <xdr:colOff>304800</xdr:colOff>
      <xdr:row>12</xdr:row>
      <xdr:rowOff>114300</xdr:rowOff>
    </xdr:to>
    <xdr:sp macro="" textlink="">
      <xdr:nvSpPr>
        <xdr:cNvPr id="9" name="Rounded Rectangle 8">
          <a:hlinkClick xmlns:r="http://schemas.openxmlformats.org/officeDocument/2006/relationships" r:id="rId7"/>
        </xdr:cNvPr>
        <xdr:cNvSpPr/>
      </xdr:nvSpPr>
      <xdr:spPr>
        <a:xfrm>
          <a:off x="1133473" y="19907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13</xdr:row>
      <xdr:rowOff>152400</xdr:rowOff>
    </xdr:from>
    <xdr:to>
      <xdr:col>9</xdr:col>
      <xdr:colOff>295275</xdr:colOff>
      <xdr:row>15</xdr:row>
      <xdr:rowOff>180975</xdr:rowOff>
    </xdr:to>
    <xdr:sp macro="" textlink="">
      <xdr:nvSpPr>
        <xdr:cNvPr id="10" name="Rounded Rectangle 9">
          <a:hlinkClick xmlns:r="http://schemas.openxmlformats.org/officeDocument/2006/relationships" r:id="rId8"/>
        </xdr:cNvPr>
        <xdr:cNvSpPr/>
      </xdr:nvSpPr>
      <xdr:spPr>
        <a:xfrm>
          <a:off x="1123948" y="26289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419100</xdr:colOff>
      <xdr:row>11</xdr:row>
      <xdr:rowOff>152400</xdr:rowOff>
    </xdr:from>
    <xdr:to>
      <xdr:col>10</xdr:col>
      <xdr:colOff>123825</xdr:colOff>
      <xdr:row>11</xdr:row>
      <xdr:rowOff>152401</xdr:rowOff>
    </xdr:to>
    <xdr:cxnSp macro="">
      <xdr:nvCxnSpPr>
        <xdr:cNvPr id="12" name="Straight Arrow Connector 11"/>
        <xdr:cNvCxnSpPr/>
      </xdr:nvCxnSpPr>
      <xdr:spPr>
        <a:xfrm flipV="1">
          <a:off x="5905500" y="224790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523873</xdr:colOff>
      <xdr:row>16</xdr:row>
      <xdr:rowOff>152400</xdr:rowOff>
    </xdr:from>
    <xdr:to>
      <xdr:col>9</xdr:col>
      <xdr:colOff>304800</xdr:colOff>
      <xdr:row>18</xdr:row>
      <xdr:rowOff>180975</xdr:rowOff>
    </xdr:to>
    <xdr:sp macro="" textlink="">
      <xdr:nvSpPr>
        <xdr:cNvPr id="16" name="Rounded Rectangle 15">
          <a:hlinkClick xmlns:r="http://schemas.openxmlformats.org/officeDocument/2006/relationships" r:id="rId9"/>
        </xdr:cNvPr>
        <xdr:cNvSpPr/>
      </xdr:nvSpPr>
      <xdr:spPr>
        <a:xfrm>
          <a:off x="1133473" y="320040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523873</xdr:colOff>
      <xdr:row>19</xdr:row>
      <xdr:rowOff>161925</xdr:rowOff>
    </xdr:from>
    <xdr:to>
      <xdr:col>9</xdr:col>
      <xdr:colOff>304800</xdr:colOff>
      <xdr:row>22</xdr:row>
      <xdr:rowOff>0</xdr:rowOff>
    </xdr:to>
    <xdr:sp macro="" textlink="">
      <xdr:nvSpPr>
        <xdr:cNvPr id="17" name="Rounded Rectangle 16">
          <a:hlinkClick xmlns:r="http://schemas.openxmlformats.org/officeDocument/2006/relationships" r:id="rId10"/>
        </xdr:cNvPr>
        <xdr:cNvSpPr/>
      </xdr:nvSpPr>
      <xdr:spPr>
        <a:xfrm>
          <a:off x="1133473" y="3781425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514348</xdr:colOff>
      <xdr:row>22</xdr:row>
      <xdr:rowOff>171450</xdr:rowOff>
    </xdr:from>
    <xdr:to>
      <xdr:col>9</xdr:col>
      <xdr:colOff>295275</xdr:colOff>
      <xdr:row>25</xdr:row>
      <xdr:rowOff>9525</xdr:rowOff>
    </xdr:to>
    <xdr:sp macro="" textlink="">
      <xdr:nvSpPr>
        <xdr:cNvPr id="18" name="Rounded Rectangle 17">
          <a:hlinkClick xmlns:r="http://schemas.openxmlformats.org/officeDocument/2006/relationships" r:id="rId11"/>
        </xdr:cNvPr>
        <xdr:cNvSpPr/>
      </xdr:nvSpPr>
      <xdr:spPr>
        <a:xfrm>
          <a:off x="1123948" y="4362450"/>
          <a:ext cx="4657727" cy="409575"/>
        </a:xfrm>
        <a:prstGeom prst="round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 baseline="0">
              <a:latin typeface="Times New Roman" panose="02020603050405020304" pitchFamily="18" charset="0"/>
              <a:cs typeface="Times New Roman" panose="02020603050405020304" pitchFamily="18" charset="0"/>
            </a:rPr>
            <a:t>DỮ LIỆU ĐẦU RA</a:t>
          </a:r>
          <a:endParaRPr lang="en-US" sz="1100" b="1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409575</xdr:colOff>
      <xdr:row>15</xdr:row>
      <xdr:rowOff>9525</xdr:rowOff>
    </xdr:from>
    <xdr:to>
      <xdr:col>10</xdr:col>
      <xdr:colOff>114300</xdr:colOff>
      <xdr:row>15</xdr:row>
      <xdr:rowOff>9526</xdr:rowOff>
    </xdr:to>
    <xdr:cxnSp macro="">
      <xdr:nvCxnSpPr>
        <xdr:cNvPr id="20" name="Straight Arrow Connector 19"/>
        <xdr:cNvCxnSpPr/>
      </xdr:nvCxnSpPr>
      <xdr:spPr>
        <a:xfrm flipV="1">
          <a:off x="5895975" y="28670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18</xdr:row>
      <xdr:rowOff>57150</xdr:rowOff>
    </xdr:from>
    <xdr:to>
      <xdr:col>10</xdr:col>
      <xdr:colOff>104775</xdr:colOff>
      <xdr:row>18</xdr:row>
      <xdr:rowOff>57151</xdr:rowOff>
    </xdr:to>
    <xdr:cxnSp macro="">
      <xdr:nvCxnSpPr>
        <xdr:cNvPr id="21" name="Straight Arrow Connector 20"/>
        <xdr:cNvCxnSpPr/>
      </xdr:nvCxnSpPr>
      <xdr:spPr>
        <a:xfrm flipV="1">
          <a:off x="5886450" y="3486150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390525</xdr:colOff>
      <xdr:row>21</xdr:row>
      <xdr:rowOff>104775</xdr:rowOff>
    </xdr:from>
    <xdr:to>
      <xdr:col>10</xdr:col>
      <xdr:colOff>95250</xdr:colOff>
      <xdr:row>21</xdr:row>
      <xdr:rowOff>104776</xdr:rowOff>
    </xdr:to>
    <xdr:cxnSp macro="">
      <xdr:nvCxnSpPr>
        <xdr:cNvPr id="22" name="Straight Arrow Connector 21"/>
        <xdr:cNvCxnSpPr/>
      </xdr:nvCxnSpPr>
      <xdr:spPr>
        <a:xfrm flipV="1">
          <a:off x="5876925" y="410527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381000</xdr:colOff>
      <xdr:row>24</xdr:row>
      <xdr:rowOff>85725</xdr:rowOff>
    </xdr:from>
    <xdr:to>
      <xdr:col>10</xdr:col>
      <xdr:colOff>85725</xdr:colOff>
      <xdr:row>24</xdr:row>
      <xdr:rowOff>85726</xdr:rowOff>
    </xdr:to>
    <xdr:cxnSp macro="">
      <xdr:nvCxnSpPr>
        <xdr:cNvPr id="23" name="Straight Arrow Connector 22"/>
        <xdr:cNvCxnSpPr/>
      </xdr:nvCxnSpPr>
      <xdr:spPr>
        <a:xfrm flipV="1">
          <a:off x="5867400" y="4657725"/>
          <a:ext cx="31432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16</xdr:col>
      <xdr:colOff>428624</xdr:colOff>
      <xdr:row>5</xdr:row>
      <xdr:rowOff>28575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9944100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57149</xdr:colOff>
      <xdr:row>0</xdr:row>
      <xdr:rowOff>114300</xdr:rowOff>
    </xdr:from>
    <xdr:to>
      <xdr:col>32</xdr:col>
      <xdr:colOff>466725</xdr:colOff>
      <xdr:row>1</xdr:row>
      <xdr:rowOff>295275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8745199" y="114300"/>
          <a:ext cx="1323976" cy="8667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304800</xdr:colOff>
      <xdr:row>0</xdr:row>
      <xdr:rowOff>19050</xdr:rowOff>
    </xdr:from>
    <xdr:to>
      <xdr:col>32</xdr:col>
      <xdr:colOff>123824</xdr:colOff>
      <xdr:row>3</xdr:row>
      <xdr:rowOff>95250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</xdr:colOff>
      <xdr:row>0</xdr:row>
      <xdr:rowOff>0</xdr:rowOff>
    </xdr:from>
    <xdr:to>
      <xdr:col>22</xdr:col>
      <xdr:colOff>9525</xdr:colOff>
      <xdr:row>4</xdr:row>
      <xdr:rowOff>142875</xdr:rowOff>
    </xdr:to>
    <xdr:sp macro="" textlink="">
      <xdr:nvSpPr>
        <xdr:cNvPr id="2" name="Left Arrow 1">
          <a:hlinkClick xmlns:r="http://schemas.openxmlformats.org/officeDocument/2006/relationships" r:id="rId1"/>
        </xdr:cNvPr>
        <xdr:cNvSpPr/>
      </xdr:nvSpPr>
      <xdr:spPr>
        <a:xfrm>
          <a:off x="13706476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1</xdr:row>
      <xdr:rowOff>0</xdr:rowOff>
    </xdr:from>
    <xdr:to>
      <xdr:col>24</xdr:col>
      <xdr:colOff>419099</xdr:colOff>
      <xdr:row>4</xdr:row>
      <xdr:rowOff>104775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3954125" y="19050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609599</xdr:colOff>
      <xdr:row>1</xdr:row>
      <xdr:rowOff>0</xdr:rowOff>
    </xdr:from>
    <xdr:to>
      <xdr:col>25</xdr:col>
      <xdr:colOff>276224</xdr:colOff>
      <xdr:row>4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4620874" y="190500"/>
          <a:ext cx="2105025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66674</xdr:colOff>
      <xdr:row>0</xdr:row>
      <xdr:rowOff>0</xdr:rowOff>
    </xdr:from>
    <xdr:to>
      <xdr:col>21</xdr:col>
      <xdr:colOff>257174</xdr:colOff>
      <xdr:row>4</xdr:row>
      <xdr:rowOff>47625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5620999" y="0"/>
          <a:ext cx="2066925" cy="80962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304800</xdr:colOff>
      <xdr:row>0</xdr:row>
      <xdr:rowOff>19050</xdr:rowOff>
    </xdr:from>
    <xdr:to>
      <xdr:col>29</xdr:col>
      <xdr:colOff>123824</xdr:colOff>
      <xdr:row>3</xdr:row>
      <xdr:rowOff>95250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6868775" y="1905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85725</xdr:rowOff>
    </xdr:from>
    <xdr:to>
      <xdr:col>17</xdr:col>
      <xdr:colOff>428624</xdr:colOff>
      <xdr:row>5</xdr:row>
      <xdr:rowOff>38100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715750" y="8572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152400</xdr:colOff>
      <xdr:row>0</xdr:row>
      <xdr:rowOff>0</xdr:rowOff>
    </xdr:from>
    <xdr:to>
      <xdr:col>16</xdr:col>
      <xdr:colOff>581024</xdr:colOff>
      <xdr:row>3</xdr:row>
      <xdr:rowOff>152400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2592050" y="0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9525</xdr:colOff>
      <xdr:row>0</xdr:row>
      <xdr:rowOff>104775</xdr:rowOff>
    </xdr:from>
    <xdr:to>
      <xdr:col>18</xdr:col>
      <xdr:colOff>438149</xdr:colOff>
      <xdr:row>5</xdr:row>
      <xdr:rowOff>57150</xdr:rowOff>
    </xdr:to>
    <xdr:sp macro="" textlink="">
      <xdr:nvSpPr>
        <xdr:cNvPr id="3" name="Left Arrow 2">
          <a:hlinkClick xmlns:r="http://schemas.openxmlformats.org/officeDocument/2006/relationships" r:id="rId1"/>
        </xdr:cNvPr>
        <xdr:cNvSpPr/>
      </xdr:nvSpPr>
      <xdr:spPr>
        <a:xfrm>
          <a:off x="11830050" y="104775"/>
          <a:ext cx="1647824" cy="904875"/>
        </a:xfrm>
        <a:prstGeom prst="leftArrow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latin typeface="Times New Roman" panose="02020603050405020304" pitchFamily="18" charset="0"/>
              <a:cs typeface="Times New Roman" panose="02020603050405020304" pitchFamily="18" charset="0"/>
            </a:rPr>
            <a:t>QUAY LẠI GIAO DIỆN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S7:V7"/>
  <sheetViews>
    <sheetView showGridLines="0" workbookViewId="0"/>
  </sheetViews>
  <sheetFormatPr defaultRowHeight="15"/>
  <cols>
    <col min="1" max="16384" width="9.140625" style="124"/>
  </cols>
  <sheetData>
    <row r="7" spans="19:22">
      <c r="S7" s="125" t="s">
        <v>483</v>
      </c>
      <c r="T7" s="125"/>
      <c r="U7" s="125"/>
      <c r="V7" s="125" t="s">
        <v>484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6"/>
  <sheetViews>
    <sheetView workbookViewId="0">
      <selection activeCell="J9" sqref="J9"/>
    </sheetView>
  </sheetViews>
  <sheetFormatPr defaultRowHeight="15"/>
  <cols>
    <col min="6" max="6" width="20.42578125" customWidth="1"/>
    <col min="7" max="7" width="23.140625" customWidth="1"/>
    <col min="12" max="12" width="10.7109375" customWidth="1"/>
    <col min="13" max="13" width="11.140625" customWidth="1"/>
    <col min="15" max="15" width="11.28515625" customWidth="1"/>
  </cols>
  <sheetData>
    <row r="7" spans="5:16" s="5" customFormat="1">
      <c r="F7" s="5" t="s">
        <v>296</v>
      </c>
      <c r="G7" s="5" t="s">
        <v>295</v>
      </c>
      <c r="H7" s="83" t="s">
        <v>157</v>
      </c>
      <c r="I7" s="83" t="s">
        <v>156</v>
      </c>
      <c r="J7" s="83" t="s">
        <v>155</v>
      </c>
      <c r="K7" s="83" t="s">
        <v>154</v>
      </c>
      <c r="L7" s="83" t="s">
        <v>290</v>
      </c>
      <c r="M7" s="83" t="s">
        <v>291</v>
      </c>
      <c r="N7" s="83" t="s">
        <v>292</v>
      </c>
      <c r="O7" s="83" t="s">
        <v>293</v>
      </c>
      <c r="P7" s="83" t="s">
        <v>294</v>
      </c>
    </row>
    <row r="9" spans="5:16">
      <c r="E9">
        <v>1</v>
      </c>
      <c r="F9" t="s">
        <v>4</v>
      </c>
      <c r="G9" t="s">
        <v>19</v>
      </c>
      <c r="H9" t="s">
        <v>486</v>
      </c>
      <c r="I9" t="s">
        <v>486</v>
      </c>
      <c r="J9" t="s">
        <v>486</v>
      </c>
      <c r="K9" t="s">
        <v>486</v>
      </c>
      <c r="L9" t="s">
        <v>486</v>
      </c>
      <c r="M9" t="s">
        <v>486</v>
      </c>
      <c r="N9" t="s">
        <v>486</v>
      </c>
      <c r="O9" t="s">
        <v>486</v>
      </c>
      <c r="P9" t="s">
        <v>994</v>
      </c>
    </row>
    <row r="10" spans="5:16">
      <c r="E10">
        <v>4</v>
      </c>
      <c r="F10" t="s">
        <v>4</v>
      </c>
      <c r="G10" t="s">
        <v>494</v>
      </c>
      <c r="H10" t="s">
        <v>486</v>
      </c>
      <c r="I10" t="s">
        <v>486</v>
      </c>
      <c r="J10" t="s">
        <v>486</v>
      </c>
      <c r="K10" t="s">
        <v>486</v>
      </c>
      <c r="L10" t="s">
        <v>486</v>
      </c>
      <c r="M10" t="s">
        <v>486</v>
      </c>
      <c r="N10" t="s">
        <v>486</v>
      </c>
      <c r="O10" t="s">
        <v>486</v>
      </c>
      <c r="P10" t="s">
        <v>495</v>
      </c>
    </row>
    <row r="11" spans="5:16">
      <c r="E11">
        <v>3</v>
      </c>
      <c r="F11" t="s">
        <v>4</v>
      </c>
      <c r="G11" t="s">
        <v>20</v>
      </c>
      <c r="H11" t="s">
        <v>486</v>
      </c>
      <c r="I11" t="s">
        <v>486</v>
      </c>
      <c r="J11" t="s">
        <v>486</v>
      </c>
      <c r="K11" t="s">
        <v>486</v>
      </c>
      <c r="L11" t="s">
        <v>486</v>
      </c>
      <c r="M11" t="s">
        <v>486</v>
      </c>
      <c r="N11" t="s">
        <v>486</v>
      </c>
      <c r="O11" t="s">
        <v>486</v>
      </c>
      <c r="P11" t="s">
        <v>995</v>
      </c>
    </row>
    <row r="12" spans="5:16">
      <c r="E12">
        <v>2</v>
      </c>
      <c r="F12" t="s">
        <v>4</v>
      </c>
      <c r="G12" t="s">
        <v>213</v>
      </c>
      <c r="H12" t="s">
        <v>486</v>
      </c>
      <c r="I12" t="s">
        <v>486</v>
      </c>
      <c r="J12" t="s">
        <v>486</v>
      </c>
      <c r="K12" t="s">
        <v>486</v>
      </c>
      <c r="L12" t="s">
        <v>486</v>
      </c>
      <c r="M12" t="s">
        <v>486</v>
      </c>
      <c r="N12" t="s">
        <v>486</v>
      </c>
      <c r="O12" t="s">
        <v>486</v>
      </c>
      <c r="P12" t="s">
        <v>486</v>
      </c>
    </row>
    <row r="13" spans="5:16">
      <c r="E13">
        <v>2</v>
      </c>
      <c r="F13" t="s">
        <v>21</v>
      </c>
      <c r="G13" t="s">
        <v>22</v>
      </c>
      <c r="H13" t="s">
        <v>486</v>
      </c>
      <c r="I13" t="s">
        <v>486</v>
      </c>
      <c r="J13" t="s">
        <v>486</v>
      </c>
      <c r="K13" t="s">
        <v>486</v>
      </c>
      <c r="L13" t="s">
        <v>486</v>
      </c>
      <c r="M13" t="s">
        <v>486</v>
      </c>
      <c r="N13" t="s">
        <v>486</v>
      </c>
      <c r="O13" t="s">
        <v>486</v>
      </c>
      <c r="P13" t="s">
        <v>488</v>
      </c>
    </row>
    <row r="14" spans="5:16">
      <c r="E14">
        <v>1</v>
      </c>
      <c r="F14" t="s">
        <v>21</v>
      </c>
      <c r="G14" t="s">
        <v>315</v>
      </c>
      <c r="H14" t="s">
        <v>486</v>
      </c>
      <c r="I14" t="s">
        <v>486</v>
      </c>
      <c r="J14" t="s">
        <v>486</v>
      </c>
      <c r="K14" t="s">
        <v>486</v>
      </c>
      <c r="L14" t="s">
        <v>486</v>
      </c>
      <c r="M14" t="s">
        <v>486</v>
      </c>
      <c r="N14" t="s">
        <v>486</v>
      </c>
      <c r="O14" t="s">
        <v>486</v>
      </c>
      <c r="P14" t="s">
        <v>486</v>
      </c>
    </row>
    <row r="15" spans="5:16">
      <c r="E15">
        <v>1</v>
      </c>
      <c r="F15" t="s">
        <v>23</v>
      </c>
      <c r="G15" t="s">
        <v>24</v>
      </c>
      <c r="H15" t="s">
        <v>486</v>
      </c>
      <c r="I15" t="s">
        <v>486</v>
      </c>
      <c r="J15" t="s">
        <v>486</v>
      </c>
      <c r="K15" t="s">
        <v>486</v>
      </c>
      <c r="L15" t="s">
        <v>486</v>
      </c>
      <c r="M15" t="s">
        <v>486</v>
      </c>
      <c r="N15" t="s">
        <v>486</v>
      </c>
      <c r="O15" t="s">
        <v>486</v>
      </c>
      <c r="P15" t="s">
        <v>498</v>
      </c>
    </row>
    <row r="16" spans="5:16">
      <c r="E16">
        <v>2</v>
      </c>
      <c r="F16" t="s">
        <v>23</v>
      </c>
      <c r="G16" t="s">
        <v>25</v>
      </c>
      <c r="H16" t="s">
        <v>486</v>
      </c>
      <c r="I16" t="s">
        <v>486</v>
      </c>
      <c r="J16" t="s">
        <v>486</v>
      </c>
      <c r="K16" t="s">
        <v>486</v>
      </c>
      <c r="L16" t="s">
        <v>486</v>
      </c>
      <c r="M16" t="s">
        <v>486</v>
      </c>
      <c r="N16" t="s">
        <v>486</v>
      </c>
      <c r="O16" t="s">
        <v>486</v>
      </c>
      <c r="P16" t="s">
        <v>496</v>
      </c>
    </row>
    <row r="17" spans="5:16">
      <c r="E17">
        <v>3</v>
      </c>
      <c r="F17" t="s">
        <v>23</v>
      </c>
      <c r="G17" t="s">
        <v>26</v>
      </c>
      <c r="H17" t="s">
        <v>486</v>
      </c>
      <c r="I17" t="s">
        <v>486</v>
      </c>
      <c r="J17" t="s">
        <v>486</v>
      </c>
      <c r="K17" t="s">
        <v>486</v>
      </c>
      <c r="L17" t="s">
        <v>486</v>
      </c>
      <c r="M17" t="s">
        <v>486</v>
      </c>
      <c r="N17" t="s">
        <v>486</v>
      </c>
      <c r="O17" t="s">
        <v>486</v>
      </c>
      <c r="P17" t="s">
        <v>497</v>
      </c>
    </row>
    <row r="18" spans="5:16">
      <c r="E18">
        <v>2</v>
      </c>
      <c r="F18" t="s">
        <v>27</v>
      </c>
      <c r="G18" t="s">
        <v>28</v>
      </c>
      <c r="H18" t="s">
        <v>486</v>
      </c>
      <c r="I18" t="s">
        <v>486</v>
      </c>
      <c r="J18" t="s">
        <v>486</v>
      </c>
      <c r="K18" t="s">
        <v>486</v>
      </c>
      <c r="L18" t="s">
        <v>486</v>
      </c>
      <c r="M18" t="s">
        <v>486</v>
      </c>
      <c r="N18" t="s">
        <v>486</v>
      </c>
      <c r="O18" t="s">
        <v>486</v>
      </c>
      <c r="P18" t="s">
        <v>500</v>
      </c>
    </row>
    <row r="19" spans="5:16">
      <c r="E19">
        <v>1</v>
      </c>
      <c r="F19" t="s">
        <v>27</v>
      </c>
      <c r="G19" t="s">
        <v>29</v>
      </c>
      <c r="H19" t="s">
        <v>486</v>
      </c>
      <c r="I19" t="s">
        <v>486</v>
      </c>
      <c r="J19" t="s">
        <v>486</v>
      </c>
      <c r="K19" t="s">
        <v>486</v>
      </c>
      <c r="L19" t="s">
        <v>486</v>
      </c>
      <c r="M19" t="s">
        <v>486</v>
      </c>
      <c r="N19" t="s">
        <v>486</v>
      </c>
      <c r="O19" t="s">
        <v>486</v>
      </c>
      <c r="P19" t="s">
        <v>499</v>
      </c>
    </row>
    <row r="20" spans="5:16">
      <c r="E20">
        <v>2</v>
      </c>
      <c r="F20" t="s">
        <v>30</v>
      </c>
      <c r="G20" t="s">
        <v>33</v>
      </c>
      <c r="H20" t="s">
        <v>486</v>
      </c>
      <c r="I20" t="s">
        <v>486</v>
      </c>
      <c r="J20" t="s">
        <v>486</v>
      </c>
      <c r="K20" t="s">
        <v>486</v>
      </c>
      <c r="L20" t="s">
        <v>486</v>
      </c>
      <c r="M20" t="s">
        <v>486</v>
      </c>
      <c r="N20" t="s">
        <v>486</v>
      </c>
      <c r="O20" t="s">
        <v>486</v>
      </c>
      <c r="P20" t="s">
        <v>486</v>
      </c>
    </row>
    <row r="21" spans="5:16">
      <c r="E21">
        <v>1</v>
      </c>
      <c r="F21" t="s">
        <v>30</v>
      </c>
      <c r="G21" t="s">
        <v>34</v>
      </c>
      <c r="H21" t="s">
        <v>486</v>
      </c>
      <c r="I21" t="s">
        <v>486</v>
      </c>
      <c r="J21" t="s">
        <v>486</v>
      </c>
      <c r="K21" t="s">
        <v>486</v>
      </c>
      <c r="L21" t="s">
        <v>486</v>
      </c>
      <c r="M21" t="s">
        <v>486</v>
      </c>
      <c r="N21" t="s">
        <v>486</v>
      </c>
      <c r="O21" t="s">
        <v>486</v>
      </c>
      <c r="P21" t="s">
        <v>508</v>
      </c>
    </row>
    <row r="22" spans="5:16">
      <c r="E22">
        <v>3</v>
      </c>
      <c r="F22" t="s">
        <v>30</v>
      </c>
      <c r="G22" t="s">
        <v>32</v>
      </c>
      <c r="H22" t="s">
        <v>486</v>
      </c>
      <c r="I22" t="s">
        <v>486</v>
      </c>
      <c r="J22" t="s">
        <v>486</v>
      </c>
      <c r="K22" t="s">
        <v>486</v>
      </c>
      <c r="L22" t="s">
        <v>486</v>
      </c>
      <c r="M22" t="s">
        <v>486</v>
      </c>
      <c r="N22" t="s">
        <v>486</v>
      </c>
      <c r="O22" t="s">
        <v>486</v>
      </c>
      <c r="P22" t="s">
        <v>503</v>
      </c>
    </row>
    <row r="23" spans="5:16">
      <c r="E23">
        <v>4</v>
      </c>
      <c r="F23" t="s">
        <v>30</v>
      </c>
      <c r="G23" t="s">
        <v>31</v>
      </c>
      <c r="H23" t="s">
        <v>486</v>
      </c>
      <c r="I23" t="s">
        <v>486</v>
      </c>
      <c r="J23" t="s">
        <v>486</v>
      </c>
      <c r="K23" t="s">
        <v>486</v>
      </c>
      <c r="L23" t="s">
        <v>486</v>
      </c>
      <c r="M23" t="s">
        <v>486</v>
      </c>
      <c r="N23" t="s">
        <v>486</v>
      </c>
      <c r="O23" t="s">
        <v>486</v>
      </c>
      <c r="P23" t="s">
        <v>504</v>
      </c>
    </row>
    <row r="24" spans="5:16">
      <c r="E24">
        <v>5</v>
      </c>
      <c r="F24" t="s">
        <v>30</v>
      </c>
      <c r="G24" t="s">
        <v>37</v>
      </c>
      <c r="H24" t="s">
        <v>486</v>
      </c>
      <c r="I24" t="s">
        <v>486</v>
      </c>
      <c r="J24" t="s">
        <v>486</v>
      </c>
      <c r="K24" t="s">
        <v>486</v>
      </c>
      <c r="L24" t="s">
        <v>486</v>
      </c>
      <c r="M24" t="s">
        <v>486</v>
      </c>
      <c r="N24" t="s">
        <v>486</v>
      </c>
      <c r="O24" t="s">
        <v>486</v>
      </c>
      <c r="P24" t="s">
        <v>505</v>
      </c>
    </row>
    <row r="25" spans="5:16">
      <c r="E25">
        <v>6</v>
      </c>
      <c r="F25" t="s">
        <v>30</v>
      </c>
      <c r="G25" t="s">
        <v>36</v>
      </c>
      <c r="H25" t="s">
        <v>486</v>
      </c>
      <c r="I25" t="s">
        <v>486</v>
      </c>
      <c r="J25" t="s">
        <v>486</v>
      </c>
      <c r="K25" t="s">
        <v>486</v>
      </c>
      <c r="L25" t="s">
        <v>486</v>
      </c>
      <c r="M25" t="s">
        <v>486</v>
      </c>
      <c r="N25" t="s">
        <v>486</v>
      </c>
      <c r="O25" t="s">
        <v>486</v>
      </c>
      <c r="P25" t="s">
        <v>486</v>
      </c>
    </row>
    <row r="26" spans="5:16">
      <c r="E26">
        <v>7</v>
      </c>
      <c r="F26" t="s">
        <v>30</v>
      </c>
      <c r="G26" t="s">
        <v>35</v>
      </c>
      <c r="H26" t="s">
        <v>486</v>
      </c>
      <c r="I26" t="s">
        <v>486</v>
      </c>
      <c r="J26" t="s">
        <v>486</v>
      </c>
      <c r="K26" t="s">
        <v>486</v>
      </c>
      <c r="L26" t="s">
        <v>486</v>
      </c>
      <c r="M26" t="s">
        <v>486</v>
      </c>
      <c r="N26" t="s">
        <v>486</v>
      </c>
      <c r="O26" t="s">
        <v>486</v>
      </c>
      <c r="P26" t="s">
        <v>506</v>
      </c>
    </row>
    <row r="27" spans="5:16">
      <c r="E27">
        <v>8</v>
      </c>
      <c r="F27" t="s">
        <v>30</v>
      </c>
      <c r="G27" t="s">
        <v>40</v>
      </c>
      <c r="H27" t="s">
        <v>486</v>
      </c>
      <c r="I27" t="s">
        <v>486</v>
      </c>
      <c r="J27" t="s">
        <v>486</v>
      </c>
      <c r="K27" t="s">
        <v>486</v>
      </c>
      <c r="L27" t="s">
        <v>486</v>
      </c>
      <c r="M27" t="s">
        <v>486</v>
      </c>
      <c r="N27" t="s">
        <v>486</v>
      </c>
      <c r="O27" t="s">
        <v>486</v>
      </c>
      <c r="P27" t="s">
        <v>486</v>
      </c>
    </row>
    <row r="28" spans="5:16">
      <c r="E28">
        <v>9</v>
      </c>
      <c r="F28" t="s">
        <v>30</v>
      </c>
      <c r="G28" t="s">
        <v>38</v>
      </c>
      <c r="H28" t="s">
        <v>486</v>
      </c>
      <c r="I28" t="s">
        <v>486</v>
      </c>
      <c r="J28" t="s">
        <v>486</v>
      </c>
      <c r="K28" t="s">
        <v>486</v>
      </c>
      <c r="L28" t="s">
        <v>486</v>
      </c>
      <c r="M28" t="s">
        <v>486</v>
      </c>
      <c r="N28" t="s">
        <v>486</v>
      </c>
      <c r="O28" t="s">
        <v>486</v>
      </c>
      <c r="P28" t="s">
        <v>507</v>
      </c>
    </row>
    <row r="29" spans="5:16">
      <c r="E29">
        <v>10</v>
      </c>
      <c r="F29" t="s">
        <v>30</v>
      </c>
      <c r="G29" t="s">
        <v>39</v>
      </c>
      <c r="H29" t="s">
        <v>486</v>
      </c>
      <c r="I29" t="s">
        <v>486</v>
      </c>
      <c r="J29" t="s">
        <v>486</v>
      </c>
      <c r="K29" t="s">
        <v>486</v>
      </c>
      <c r="L29" t="s">
        <v>486</v>
      </c>
      <c r="M29" t="s">
        <v>486</v>
      </c>
      <c r="N29" t="s">
        <v>486</v>
      </c>
      <c r="O29" t="s">
        <v>486</v>
      </c>
      <c r="P29" t="s">
        <v>502</v>
      </c>
    </row>
    <row r="30" spans="5:16">
      <c r="E30">
        <v>1</v>
      </c>
      <c r="F30" t="s">
        <v>41</v>
      </c>
      <c r="G30" t="s">
        <v>46</v>
      </c>
      <c r="H30" t="s">
        <v>486</v>
      </c>
      <c r="I30" t="s">
        <v>486</v>
      </c>
      <c r="J30" t="s">
        <v>486</v>
      </c>
      <c r="K30" t="s">
        <v>486</v>
      </c>
      <c r="L30" t="s">
        <v>486</v>
      </c>
      <c r="M30" t="s">
        <v>486</v>
      </c>
      <c r="N30" t="s">
        <v>486</v>
      </c>
      <c r="O30" t="s">
        <v>486</v>
      </c>
      <c r="P30" t="s">
        <v>515</v>
      </c>
    </row>
    <row r="31" spans="5:16">
      <c r="E31">
        <v>6</v>
      </c>
      <c r="F31" t="s">
        <v>41</v>
      </c>
      <c r="G31" t="s">
        <v>42</v>
      </c>
      <c r="H31" t="s">
        <v>486</v>
      </c>
      <c r="I31" t="s">
        <v>486</v>
      </c>
      <c r="J31" t="s">
        <v>486</v>
      </c>
      <c r="K31" t="s">
        <v>486</v>
      </c>
      <c r="L31" t="s">
        <v>486</v>
      </c>
      <c r="M31" t="s">
        <v>486</v>
      </c>
      <c r="N31" t="s">
        <v>486</v>
      </c>
      <c r="O31" t="s">
        <v>486</v>
      </c>
      <c r="P31" t="s">
        <v>512</v>
      </c>
    </row>
    <row r="32" spans="5:16">
      <c r="E32">
        <v>5</v>
      </c>
      <c r="F32" t="s">
        <v>41</v>
      </c>
      <c r="G32" t="s">
        <v>43</v>
      </c>
      <c r="H32" t="s">
        <v>486</v>
      </c>
      <c r="I32" t="s">
        <v>486</v>
      </c>
      <c r="J32" t="s">
        <v>486</v>
      </c>
      <c r="K32" t="s">
        <v>486</v>
      </c>
      <c r="L32" t="s">
        <v>486</v>
      </c>
      <c r="M32" t="s">
        <v>486</v>
      </c>
      <c r="N32" t="s">
        <v>486</v>
      </c>
      <c r="O32" t="s">
        <v>486</v>
      </c>
      <c r="P32" t="s">
        <v>511</v>
      </c>
    </row>
    <row r="33" spans="5:16">
      <c r="E33">
        <v>4</v>
      </c>
      <c r="F33" t="s">
        <v>41</v>
      </c>
      <c r="G33" t="s">
        <v>44</v>
      </c>
      <c r="H33" t="s">
        <v>486</v>
      </c>
      <c r="I33" t="s">
        <v>486</v>
      </c>
      <c r="J33" t="s">
        <v>486</v>
      </c>
      <c r="K33" t="s">
        <v>486</v>
      </c>
      <c r="L33" t="s">
        <v>486</v>
      </c>
      <c r="M33" t="s">
        <v>486</v>
      </c>
      <c r="N33" t="s">
        <v>486</v>
      </c>
      <c r="O33" t="s">
        <v>486</v>
      </c>
      <c r="P33" t="s">
        <v>510</v>
      </c>
    </row>
    <row r="34" spans="5:16">
      <c r="E34">
        <v>3</v>
      </c>
      <c r="F34" t="s">
        <v>41</v>
      </c>
      <c r="G34" t="s">
        <v>513</v>
      </c>
      <c r="H34" t="s">
        <v>486</v>
      </c>
      <c r="I34" t="s">
        <v>486</v>
      </c>
      <c r="J34" t="s">
        <v>486</v>
      </c>
      <c r="K34" t="s">
        <v>486</v>
      </c>
      <c r="L34" t="s">
        <v>486</v>
      </c>
      <c r="M34" t="s">
        <v>486</v>
      </c>
      <c r="N34" t="s">
        <v>486</v>
      </c>
      <c r="O34" t="s">
        <v>486</v>
      </c>
      <c r="P34" t="s">
        <v>514</v>
      </c>
    </row>
    <row r="35" spans="5:16">
      <c r="E35">
        <v>2</v>
      </c>
      <c r="F35" t="s">
        <v>41</v>
      </c>
      <c r="G35" t="s">
        <v>45</v>
      </c>
      <c r="H35" t="s">
        <v>486</v>
      </c>
      <c r="I35" t="s">
        <v>486</v>
      </c>
      <c r="J35" t="s">
        <v>486</v>
      </c>
      <c r="K35" t="s">
        <v>486</v>
      </c>
      <c r="L35" t="s">
        <v>486</v>
      </c>
      <c r="M35" t="s">
        <v>486</v>
      </c>
      <c r="N35" t="s">
        <v>486</v>
      </c>
      <c r="O35" t="s">
        <v>486</v>
      </c>
      <c r="P35" t="s">
        <v>486</v>
      </c>
    </row>
    <row r="36" spans="5:16">
      <c r="E36">
        <v>2</v>
      </c>
      <c r="F36" t="s">
        <v>47</v>
      </c>
      <c r="G36" t="s">
        <v>48</v>
      </c>
      <c r="H36" t="s">
        <v>486</v>
      </c>
      <c r="I36" t="s">
        <v>486</v>
      </c>
      <c r="J36" t="s">
        <v>486</v>
      </c>
      <c r="K36" t="s">
        <v>486</v>
      </c>
      <c r="L36" t="s">
        <v>486</v>
      </c>
      <c r="M36" t="s">
        <v>486</v>
      </c>
      <c r="N36" t="s">
        <v>486</v>
      </c>
      <c r="O36" t="s">
        <v>486</v>
      </c>
      <c r="P36" t="s">
        <v>516</v>
      </c>
    </row>
    <row r="37" spans="5:16">
      <c r="E37">
        <v>1</v>
      </c>
      <c r="F37" t="s">
        <v>47</v>
      </c>
      <c r="G37" t="s">
        <v>49</v>
      </c>
      <c r="H37" t="s">
        <v>486</v>
      </c>
      <c r="I37" t="s">
        <v>486</v>
      </c>
      <c r="J37" t="s">
        <v>486</v>
      </c>
      <c r="K37" t="s">
        <v>486</v>
      </c>
      <c r="L37" t="s">
        <v>486</v>
      </c>
      <c r="M37" t="s">
        <v>486</v>
      </c>
      <c r="N37" t="s">
        <v>486</v>
      </c>
      <c r="O37" t="s">
        <v>486</v>
      </c>
      <c r="P37" t="s">
        <v>517</v>
      </c>
    </row>
    <row r="38" spans="5:16">
      <c r="E38">
        <v>6</v>
      </c>
      <c r="F38" t="s">
        <v>50</v>
      </c>
      <c r="G38" t="s">
        <v>524</v>
      </c>
      <c r="H38" t="s">
        <v>486</v>
      </c>
      <c r="I38" t="s">
        <v>486</v>
      </c>
      <c r="J38" t="s">
        <v>486</v>
      </c>
      <c r="K38" t="s">
        <v>486</v>
      </c>
      <c r="L38" t="s">
        <v>486</v>
      </c>
      <c r="M38" t="s">
        <v>486</v>
      </c>
      <c r="N38" t="s">
        <v>486</v>
      </c>
      <c r="O38" t="s">
        <v>486</v>
      </c>
      <c r="P38" t="s">
        <v>486</v>
      </c>
    </row>
    <row r="39" spans="5:16">
      <c r="E39">
        <v>7</v>
      </c>
      <c r="F39" t="s">
        <v>50</v>
      </c>
      <c r="G39" t="s">
        <v>52</v>
      </c>
      <c r="H39" t="s">
        <v>486</v>
      </c>
      <c r="I39" t="s">
        <v>486</v>
      </c>
      <c r="J39" t="s">
        <v>486</v>
      </c>
      <c r="K39" t="s">
        <v>486</v>
      </c>
      <c r="L39" t="s">
        <v>486</v>
      </c>
      <c r="M39" t="s">
        <v>486</v>
      </c>
      <c r="N39" t="s">
        <v>486</v>
      </c>
      <c r="O39" t="s">
        <v>486</v>
      </c>
      <c r="P39" t="s">
        <v>523</v>
      </c>
    </row>
    <row r="40" spans="5:16">
      <c r="E40">
        <v>4</v>
      </c>
      <c r="F40" t="s">
        <v>50</v>
      </c>
      <c r="G40" t="s">
        <v>53</v>
      </c>
      <c r="H40" t="s">
        <v>486</v>
      </c>
      <c r="I40" t="s">
        <v>486</v>
      </c>
      <c r="J40" t="s">
        <v>486</v>
      </c>
      <c r="K40" t="s">
        <v>486</v>
      </c>
      <c r="L40" t="s">
        <v>486</v>
      </c>
      <c r="M40" t="s">
        <v>486</v>
      </c>
      <c r="N40" t="s">
        <v>486</v>
      </c>
      <c r="O40" t="s">
        <v>486</v>
      </c>
      <c r="P40" t="s">
        <v>522</v>
      </c>
    </row>
    <row r="41" spans="5:16">
      <c r="E41">
        <v>3</v>
      </c>
      <c r="F41" t="s">
        <v>50</v>
      </c>
      <c r="G41" t="s">
        <v>54</v>
      </c>
      <c r="H41" t="s">
        <v>486</v>
      </c>
      <c r="I41" t="s">
        <v>486</v>
      </c>
      <c r="J41" t="s">
        <v>486</v>
      </c>
      <c r="K41" t="s">
        <v>486</v>
      </c>
      <c r="L41" t="s">
        <v>486</v>
      </c>
      <c r="M41" t="s">
        <v>486</v>
      </c>
      <c r="N41" t="s">
        <v>486</v>
      </c>
      <c r="O41" t="s">
        <v>486</v>
      </c>
      <c r="P41" t="s">
        <v>519</v>
      </c>
    </row>
    <row r="42" spans="5:16">
      <c r="E42">
        <v>2</v>
      </c>
      <c r="F42" t="s">
        <v>50</v>
      </c>
      <c r="G42" t="s">
        <v>55</v>
      </c>
      <c r="H42" t="s">
        <v>486</v>
      </c>
      <c r="I42" t="s">
        <v>486</v>
      </c>
      <c r="J42" t="s">
        <v>486</v>
      </c>
      <c r="K42" t="s">
        <v>486</v>
      </c>
      <c r="L42" t="s">
        <v>486</v>
      </c>
      <c r="M42" t="s">
        <v>486</v>
      </c>
      <c r="N42" t="s">
        <v>486</v>
      </c>
      <c r="O42" t="s">
        <v>486</v>
      </c>
      <c r="P42" t="s">
        <v>520</v>
      </c>
    </row>
    <row r="43" spans="5:16">
      <c r="E43">
        <v>1</v>
      </c>
      <c r="F43" t="s">
        <v>50</v>
      </c>
      <c r="G43" t="s">
        <v>56</v>
      </c>
      <c r="H43" t="s">
        <v>486</v>
      </c>
      <c r="I43" t="s">
        <v>486</v>
      </c>
      <c r="J43" t="s">
        <v>486</v>
      </c>
      <c r="K43" t="s">
        <v>486</v>
      </c>
      <c r="L43" t="s">
        <v>486</v>
      </c>
      <c r="M43" t="s">
        <v>486</v>
      </c>
      <c r="N43" t="s">
        <v>486</v>
      </c>
      <c r="O43" t="s">
        <v>486</v>
      </c>
      <c r="P43" t="s">
        <v>521</v>
      </c>
    </row>
    <row r="44" spans="5:16">
      <c r="E44">
        <v>5</v>
      </c>
      <c r="F44" t="s">
        <v>50</v>
      </c>
      <c r="G44" t="s">
        <v>51</v>
      </c>
      <c r="H44" t="s">
        <v>486</v>
      </c>
      <c r="I44" t="s">
        <v>486</v>
      </c>
      <c r="J44" t="s">
        <v>486</v>
      </c>
      <c r="K44" t="s">
        <v>486</v>
      </c>
      <c r="L44" t="s">
        <v>486</v>
      </c>
      <c r="M44" t="s">
        <v>486</v>
      </c>
      <c r="N44" t="s">
        <v>486</v>
      </c>
      <c r="O44" t="s">
        <v>486</v>
      </c>
      <c r="P44" t="s">
        <v>525</v>
      </c>
    </row>
    <row r="45" spans="5:16">
      <c r="E45">
        <v>1</v>
      </c>
      <c r="F45" t="s">
        <v>57</v>
      </c>
      <c r="G45" t="s">
        <v>58</v>
      </c>
      <c r="H45" t="s">
        <v>486</v>
      </c>
      <c r="I45" t="s">
        <v>486</v>
      </c>
      <c r="J45" t="s">
        <v>486</v>
      </c>
      <c r="K45" t="s">
        <v>486</v>
      </c>
      <c r="L45" t="s">
        <v>486</v>
      </c>
      <c r="M45" t="s">
        <v>486</v>
      </c>
      <c r="N45" t="s">
        <v>486</v>
      </c>
      <c r="O45" t="s">
        <v>486</v>
      </c>
      <c r="P45" t="s">
        <v>526</v>
      </c>
    </row>
    <row r="46" spans="5:16">
      <c r="E46">
        <v>3</v>
      </c>
      <c r="F46" t="s">
        <v>59</v>
      </c>
      <c r="G46" t="s">
        <v>67</v>
      </c>
      <c r="H46" t="s">
        <v>486</v>
      </c>
      <c r="I46" t="s">
        <v>486</v>
      </c>
      <c r="J46" t="s">
        <v>486</v>
      </c>
      <c r="K46" t="s">
        <v>486</v>
      </c>
      <c r="L46" t="s">
        <v>486</v>
      </c>
      <c r="M46" t="s">
        <v>486</v>
      </c>
      <c r="N46" t="s">
        <v>486</v>
      </c>
      <c r="O46" t="s">
        <v>486</v>
      </c>
      <c r="P46" t="s">
        <v>537</v>
      </c>
    </row>
    <row r="47" spans="5:16">
      <c r="E47">
        <v>1</v>
      </c>
      <c r="F47" t="s">
        <v>59</v>
      </c>
      <c r="G47" t="s">
        <v>68</v>
      </c>
      <c r="H47" t="s">
        <v>486</v>
      </c>
      <c r="I47" t="s">
        <v>486</v>
      </c>
      <c r="J47" t="s">
        <v>486</v>
      </c>
      <c r="K47" t="s">
        <v>486</v>
      </c>
      <c r="L47" t="s">
        <v>486</v>
      </c>
      <c r="M47" t="s">
        <v>486</v>
      </c>
      <c r="N47" t="s">
        <v>486</v>
      </c>
      <c r="O47" t="s">
        <v>486</v>
      </c>
      <c r="P47" t="s">
        <v>528</v>
      </c>
    </row>
    <row r="48" spans="5:16">
      <c r="E48">
        <v>8</v>
      </c>
      <c r="F48" t="s">
        <v>59</v>
      </c>
      <c r="G48" t="s">
        <v>60</v>
      </c>
      <c r="H48" t="s">
        <v>486</v>
      </c>
      <c r="I48" t="s">
        <v>486</v>
      </c>
      <c r="J48" t="s">
        <v>486</v>
      </c>
      <c r="K48" t="s">
        <v>486</v>
      </c>
      <c r="L48" t="s">
        <v>486</v>
      </c>
      <c r="M48" t="s">
        <v>486</v>
      </c>
      <c r="N48" t="s">
        <v>486</v>
      </c>
      <c r="O48" t="s">
        <v>486</v>
      </c>
      <c r="P48" t="s">
        <v>533</v>
      </c>
    </row>
    <row r="49" spans="5:16">
      <c r="E49">
        <v>7</v>
      </c>
      <c r="F49" t="s">
        <v>59</v>
      </c>
      <c r="G49" t="s">
        <v>61</v>
      </c>
      <c r="H49" t="s">
        <v>486</v>
      </c>
      <c r="I49" t="s">
        <v>486</v>
      </c>
      <c r="J49" t="s">
        <v>486</v>
      </c>
      <c r="K49" t="s">
        <v>486</v>
      </c>
      <c r="L49" t="s">
        <v>486</v>
      </c>
      <c r="M49" t="s">
        <v>486</v>
      </c>
      <c r="N49" t="s">
        <v>486</v>
      </c>
      <c r="O49" t="s">
        <v>486</v>
      </c>
      <c r="P49" t="s">
        <v>532</v>
      </c>
    </row>
    <row r="50" spans="5:16">
      <c r="E50">
        <v>6</v>
      </c>
      <c r="F50" t="s">
        <v>59</v>
      </c>
      <c r="G50" t="s">
        <v>62</v>
      </c>
      <c r="H50" t="s">
        <v>486</v>
      </c>
      <c r="I50" t="s">
        <v>486</v>
      </c>
      <c r="J50" t="s">
        <v>486</v>
      </c>
      <c r="K50" t="s">
        <v>486</v>
      </c>
      <c r="L50" t="s">
        <v>486</v>
      </c>
      <c r="M50" t="s">
        <v>486</v>
      </c>
      <c r="N50" t="s">
        <v>486</v>
      </c>
      <c r="O50" t="s">
        <v>486</v>
      </c>
      <c r="P50" t="s">
        <v>531</v>
      </c>
    </row>
    <row r="51" spans="5:16">
      <c r="E51">
        <v>5</v>
      </c>
      <c r="F51" t="s">
        <v>59</v>
      </c>
      <c r="G51" t="s">
        <v>63</v>
      </c>
      <c r="H51" t="s">
        <v>486</v>
      </c>
      <c r="I51" t="s">
        <v>486</v>
      </c>
      <c r="J51" t="s">
        <v>486</v>
      </c>
      <c r="K51" t="s">
        <v>486</v>
      </c>
      <c r="L51" t="s">
        <v>486</v>
      </c>
      <c r="M51" t="s">
        <v>486</v>
      </c>
      <c r="N51" t="s">
        <v>486</v>
      </c>
      <c r="O51" t="s">
        <v>486</v>
      </c>
      <c r="P51" t="s">
        <v>530</v>
      </c>
    </row>
    <row r="52" spans="5:16">
      <c r="E52">
        <v>10</v>
      </c>
      <c r="F52" t="s">
        <v>59</v>
      </c>
      <c r="G52" t="s">
        <v>316</v>
      </c>
      <c r="H52" t="s">
        <v>486</v>
      </c>
      <c r="I52" t="s">
        <v>486</v>
      </c>
      <c r="J52" t="s">
        <v>486</v>
      </c>
      <c r="K52" t="s">
        <v>486</v>
      </c>
      <c r="L52" t="s">
        <v>486</v>
      </c>
      <c r="M52" t="s">
        <v>486</v>
      </c>
      <c r="N52" t="s">
        <v>486</v>
      </c>
      <c r="O52" t="s">
        <v>486</v>
      </c>
      <c r="P52" t="s">
        <v>535</v>
      </c>
    </row>
    <row r="53" spans="5:16">
      <c r="E53">
        <v>9</v>
      </c>
      <c r="F53" t="s">
        <v>59</v>
      </c>
      <c r="G53" t="s">
        <v>64</v>
      </c>
      <c r="H53" t="s">
        <v>486</v>
      </c>
      <c r="I53" t="s">
        <v>486</v>
      </c>
      <c r="J53" t="s">
        <v>486</v>
      </c>
      <c r="K53" t="s">
        <v>486</v>
      </c>
      <c r="L53" t="s">
        <v>486</v>
      </c>
      <c r="M53" t="s">
        <v>486</v>
      </c>
      <c r="N53" t="s">
        <v>486</v>
      </c>
      <c r="O53" t="s">
        <v>486</v>
      </c>
      <c r="P53" t="s">
        <v>534</v>
      </c>
    </row>
    <row r="54" spans="5:16">
      <c r="E54">
        <v>4</v>
      </c>
      <c r="F54" t="s">
        <v>59</v>
      </c>
      <c r="G54" t="s">
        <v>73</v>
      </c>
      <c r="H54" t="s">
        <v>486</v>
      </c>
      <c r="I54" t="s">
        <v>486</v>
      </c>
      <c r="J54" t="s">
        <v>486</v>
      </c>
      <c r="K54" t="s">
        <v>486</v>
      </c>
      <c r="L54" t="s">
        <v>486</v>
      </c>
      <c r="M54" t="s">
        <v>486</v>
      </c>
      <c r="N54" t="s">
        <v>486</v>
      </c>
      <c r="O54" t="s">
        <v>486</v>
      </c>
      <c r="P54" t="s">
        <v>529</v>
      </c>
    </row>
    <row r="55" spans="5:16">
      <c r="E55">
        <v>2</v>
      </c>
      <c r="F55" t="s">
        <v>59</v>
      </c>
      <c r="G55" t="s">
        <v>317</v>
      </c>
      <c r="H55" t="s">
        <v>486</v>
      </c>
      <c r="I55" t="s">
        <v>486</v>
      </c>
      <c r="J55" t="s">
        <v>486</v>
      </c>
      <c r="K55" t="s">
        <v>486</v>
      </c>
      <c r="L55" t="s">
        <v>486</v>
      </c>
      <c r="M55" t="s">
        <v>486</v>
      </c>
      <c r="N55" t="s">
        <v>486</v>
      </c>
      <c r="O55" t="s">
        <v>486</v>
      </c>
      <c r="P55" t="s">
        <v>536</v>
      </c>
    </row>
    <row r="56" spans="5:16">
      <c r="E56">
        <v>1</v>
      </c>
      <c r="F56" t="s">
        <v>65</v>
      </c>
      <c r="G56" t="s">
        <v>66</v>
      </c>
      <c r="H56" t="s">
        <v>486</v>
      </c>
      <c r="I56" t="s">
        <v>486</v>
      </c>
      <c r="J56" t="s">
        <v>486</v>
      </c>
      <c r="K56" t="s">
        <v>486</v>
      </c>
      <c r="L56" t="s">
        <v>486</v>
      </c>
      <c r="M56" t="s">
        <v>486</v>
      </c>
      <c r="N56" t="s">
        <v>486</v>
      </c>
      <c r="O56" t="s">
        <v>486</v>
      </c>
      <c r="P56" t="s">
        <v>540</v>
      </c>
    </row>
    <row r="57" spans="5:16">
      <c r="E57">
        <v>2</v>
      </c>
      <c r="F57" t="s">
        <v>65</v>
      </c>
      <c r="G57" t="s">
        <v>74</v>
      </c>
      <c r="H57" t="s">
        <v>486</v>
      </c>
      <c r="I57" t="s">
        <v>486</v>
      </c>
      <c r="J57" t="s">
        <v>486</v>
      </c>
      <c r="K57" t="s">
        <v>486</v>
      </c>
      <c r="L57" t="s">
        <v>486</v>
      </c>
      <c r="M57" t="s">
        <v>486</v>
      </c>
      <c r="N57" t="s">
        <v>486</v>
      </c>
      <c r="O57" t="s">
        <v>486</v>
      </c>
      <c r="P57" t="s">
        <v>539</v>
      </c>
    </row>
    <row r="58" spans="5:16">
      <c r="E58">
        <v>3</v>
      </c>
      <c r="F58" t="s">
        <v>47</v>
      </c>
      <c r="G58" t="s">
        <v>70</v>
      </c>
      <c r="H58" t="s">
        <v>486</v>
      </c>
      <c r="I58" t="s">
        <v>486</v>
      </c>
      <c r="J58" t="s">
        <v>486</v>
      </c>
      <c r="K58" t="s">
        <v>486</v>
      </c>
      <c r="L58" t="s">
        <v>486</v>
      </c>
      <c r="M58" t="s">
        <v>486</v>
      </c>
      <c r="N58" t="s">
        <v>486</v>
      </c>
      <c r="O58" t="s">
        <v>486</v>
      </c>
      <c r="P58" t="s">
        <v>541</v>
      </c>
    </row>
    <row r="59" spans="5:16">
      <c r="E59">
        <v>4</v>
      </c>
      <c r="F59" t="s">
        <v>76</v>
      </c>
      <c r="G59" t="s">
        <v>80</v>
      </c>
      <c r="H59" t="s">
        <v>486</v>
      </c>
      <c r="I59" t="s">
        <v>486</v>
      </c>
      <c r="J59" t="s">
        <v>486</v>
      </c>
      <c r="K59" t="s">
        <v>486</v>
      </c>
      <c r="L59" t="s">
        <v>486</v>
      </c>
      <c r="M59" t="s">
        <v>486</v>
      </c>
      <c r="N59" t="s">
        <v>486</v>
      </c>
      <c r="O59" t="s">
        <v>486</v>
      </c>
      <c r="P59" t="s">
        <v>545</v>
      </c>
    </row>
    <row r="60" spans="5:16">
      <c r="E60">
        <v>8</v>
      </c>
      <c r="F60" t="s">
        <v>76</v>
      </c>
      <c r="G60" t="s">
        <v>69</v>
      </c>
      <c r="H60" t="s">
        <v>486</v>
      </c>
      <c r="I60" t="s">
        <v>486</v>
      </c>
      <c r="J60" t="s">
        <v>486</v>
      </c>
      <c r="K60" t="s">
        <v>486</v>
      </c>
      <c r="L60" t="s">
        <v>486</v>
      </c>
      <c r="M60" t="s">
        <v>486</v>
      </c>
      <c r="N60" t="s">
        <v>486</v>
      </c>
      <c r="O60" t="s">
        <v>486</v>
      </c>
      <c r="P60" t="s">
        <v>549</v>
      </c>
    </row>
    <row r="61" spans="5:16">
      <c r="E61">
        <v>5</v>
      </c>
      <c r="F61" t="s">
        <v>76</v>
      </c>
      <c r="G61" t="s">
        <v>79</v>
      </c>
      <c r="H61" t="s">
        <v>486</v>
      </c>
      <c r="I61" t="s">
        <v>486</v>
      </c>
      <c r="J61" t="s">
        <v>486</v>
      </c>
      <c r="K61" t="s">
        <v>486</v>
      </c>
      <c r="L61" t="s">
        <v>486</v>
      </c>
      <c r="M61" t="s">
        <v>486</v>
      </c>
      <c r="N61" t="s">
        <v>486</v>
      </c>
      <c r="O61" t="s">
        <v>486</v>
      </c>
      <c r="P61" t="s">
        <v>546</v>
      </c>
    </row>
    <row r="62" spans="5:16">
      <c r="E62">
        <v>6</v>
      </c>
      <c r="F62" t="s">
        <v>76</v>
      </c>
      <c r="G62" t="s">
        <v>75</v>
      </c>
      <c r="H62" t="s">
        <v>486</v>
      </c>
      <c r="I62" t="s">
        <v>486</v>
      </c>
      <c r="J62" t="s">
        <v>486</v>
      </c>
      <c r="K62" t="s">
        <v>486</v>
      </c>
      <c r="L62" t="s">
        <v>486</v>
      </c>
      <c r="M62" t="s">
        <v>486</v>
      </c>
      <c r="N62" t="s">
        <v>486</v>
      </c>
      <c r="O62" t="s">
        <v>486</v>
      </c>
      <c r="P62" t="s">
        <v>547</v>
      </c>
    </row>
    <row r="63" spans="5:16">
      <c r="E63">
        <v>2</v>
      </c>
      <c r="F63" t="s">
        <v>76</v>
      </c>
      <c r="G63" t="s">
        <v>78</v>
      </c>
      <c r="H63" t="s">
        <v>486</v>
      </c>
      <c r="I63" t="s">
        <v>486</v>
      </c>
      <c r="J63" t="s">
        <v>486</v>
      </c>
      <c r="K63" t="s">
        <v>486</v>
      </c>
      <c r="L63" t="s">
        <v>486</v>
      </c>
      <c r="M63" t="s">
        <v>486</v>
      </c>
      <c r="N63" t="s">
        <v>486</v>
      </c>
      <c r="O63" t="s">
        <v>486</v>
      </c>
      <c r="P63" t="s">
        <v>543</v>
      </c>
    </row>
    <row r="64" spans="5:16">
      <c r="E64">
        <v>1</v>
      </c>
      <c r="F64" t="s">
        <v>76</v>
      </c>
      <c r="G64" t="s">
        <v>72</v>
      </c>
      <c r="H64" t="s">
        <v>486</v>
      </c>
      <c r="I64" t="s">
        <v>486</v>
      </c>
      <c r="J64" t="s">
        <v>486</v>
      </c>
      <c r="K64" t="s">
        <v>486</v>
      </c>
      <c r="L64" t="s">
        <v>486</v>
      </c>
      <c r="M64" t="s">
        <v>486</v>
      </c>
      <c r="N64" t="s">
        <v>486</v>
      </c>
      <c r="O64" t="s">
        <v>486</v>
      </c>
      <c r="P64" t="s">
        <v>486</v>
      </c>
    </row>
    <row r="65" spans="5:16">
      <c r="E65">
        <v>3</v>
      </c>
      <c r="F65" t="s">
        <v>76</v>
      </c>
      <c r="G65" t="s">
        <v>77</v>
      </c>
      <c r="H65" t="s">
        <v>486</v>
      </c>
      <c r="I65" t="s">
        <v>486</v>
      </c>
      <c r="J65" t="s">
        <v>486</v>
      </c>
      <c r="K65" t="s">
        <v>486</v>
      </c>
      <c r="L65" t="s">
        <v>486</v>
      </c>
      <c r="M65" t="s">
        <v>486</v>
      </c>
      <c r="N65" t="s">
        <v>486</v>
      </c>
      <c r="O65" t="s">
        <v>486</v>
      </c>
      <c r="P65" t="s">
        <v>544</v>
      </c>
    </row>
    <row r="66" spans="5:16">
      <c r="E66">
        <v>7</v>
      </c>
      <c r="F66" t="s">
        <v>76</v>
      </c>
      <c r="G66" t="s">
        <v>71</v>
      </c>
      <c r="H66" t="s">
        <v>486</v>
      </c>
      <c r="I66" t="s">
        <v>486</v>
      </c>
      <c r="J66" t="s">
        <v>486</v>
      </c>
      <c r="K66" t="s">
        <v>486</v>
      </c>
      <c r="L66" t="s">
        <v>486</v>
      </c>
      <c r="M66" t="s">
        <v>486</v>
      </c>
      <c r="N66" t="s">
        <v>486</v>
      </c>
      <c r="O66" t="s">
        <v>486</v>
      </c>
      <c r="P66" t="s">
        <v>548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9"/>
  <sheetViews>
    <sheetView showGridLines="0" topLeftCell="A58" workbookViewId="0">
      <selection activeCell="F86" sqref="F86:H86"/>
    </sheetView>
  </sheetViews>
  <sheetFormatPr defaultRowHeight="15"/>
  <cols>
    <col min="1" max="1" width="9.140625" style="7"/>
    <col min="2" max="2" width="9.140625" style="40"/>
    <col min="3" max="3" width="25" style="7" bestFit="1" customWidth="1"/>
    <col min="4" max="12" width="16.28515625" style="127" customWidth="1"/>
    <col min="13" max="13" width="16.28515625" style="132" customWidth="1"/>
    <col min="14" max="16384" width="9.140625" style="7"/>
  </cols>
  <sheetData>
    <row r="2" spans="2:13" ht="28.5" customHeight="1">
      <c r="C2" s="21" t="s">
        <v>304</v>
      </c>
      <c r="E2" s="220" t="s">
        <v>307</v>
      </c>
      <c r="F2" s="220"/>
      <c r="G2" s="220"/>
      <c r="H2" s="220"/>
      <c r="I2" s="220"/>
      <c r="L2" s="221" t="s">
        <v>306</v>
      </c>
      <c r="M2" s="222"/>
    </row>
    <row r="3" spans="2:13" ht="19.5" customHeight="1">
      <c r="D3" s="131"/>
      <c r="E3" s="131"/>
      <c r="F3" s="131"/>
      <c r="G3" s="131"/>
      <c r="H3" s="131"/>
      <c r="I3" s="131"/>
      <c r="J3" s="127" t="s">
        <v>305</v>
      </c>
    </row>
    <row r="4" spans="2:13" ht="5.25" customHeight="1" thickBot="1"/>
    <row r="5" spans="2:13" ht="15.75" thickTop="1">
      <c r="B5" s="230" t="s">
        <v>2</v>
      </c>
      <c r="C5" s="229" t="s">
        <v>284</v>
      </c>
      <c r="D5" s="225" t="s">
        <v>286</v>
      </c>
      <c r="E5" s="225"/>
      <c r="F5" s="225"/>
      <c r="G5" s="225"/>
      <c r="H5" s="225"/>
      <c r="I5" s="225"/>
      <c r="J5" s="225"/>
      <c r="K5" s="225"/>
      <c r="L5" s="225"/>
      <c r="M5" s="231" t="s">
        <v>285</v>
      </c>
    </row>
    <row r="6" spans="2:13">
      <c r="B6" s="226"/>
      <c r="C6" s="227"/>
      <c r="D6" s="136" t="s">
        <v>157</v>
      </c>
      <c r="E6" s="137" t="s">
        <v>156</v>
      </c>
      <c r="F6" s="137" t="s">
        <v>155</v>
      </c>
      <c r="G6" s="137" t="s">
        <v>154</v>
      </c>
      <c r="H6" s="137" t="s">
        <v>287</v>
      </c>
      <c r="I6" s="137" t="s">
        <v>160</v>
      </c>
      <c r="J6" s="137" t="s">
        <v>158</v>
      </c>
      <c r="K6" s="137" t="s">
        <v>159</v>
      </c>
      <c r="L6" s="137" t="s">
        <v>153</v>
      </c>
      <c r="M6" s="232"/>
    </row>
    <row r="7" spans="2:13" ht="10.5" customHeight="1">
      <c r="B7" s="226"/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8"/>
    </row>
    <row r="8" spans="2:13" s="3" customFormat="1" ht="14.25">
      <c r="B8" s="27" t="s">
        <v>144</v>
      </c>
      <c r="C8" s="12" t="s">
        <v>288</v>
      </c>
      <c r="D8" s="128">
        <f>VALUE(D9+D18)</f>
        <v>0</v>
      </c>
      <c r="E8" s="128">
        <f t="shared" ref="E8:L8" si="0">VALUE(E9+E18)</f>
        <v>0</v>
      </c>
      <c r="F8" s="128">
        <f t="shared" si="0"/>
        <v>0</v>
      </c>
      <c r="G8" s="128">
        <f t="shared" si="0"/>
        <v>0</v>
      </c>
      <c r="H8" s="128">
        <f t="shared" si="0"/>
        <v>0</v>
      </c>
      <c r="I8" s="128">
        <f t="shared" si="0"/>
        <v>0</v>
      </c>
      <c r="J8" s="128">
        <f t="shared" si="0"/>
        <v>0</v>
      </c>
      <c r="K8" s="128">
        <f t="shared" si="0"/>
        <v>0</v>
      </c>
      <c r="L8" s="128">
        <f t="shared" si="0"/>
        <v>12127210</v>
      </c>
      <c r="M8" s="133">
        <f>VALUE(M9+M18)</f>
        <v>12127210</v>
      </c>
    </row>
    <row r="9" spans="2:13" s="3" customFormat="1" ht="14.25">
      <c r="B9" s="27" t="s">
        <v>14</v>
      </c>
      <c r="C9" s="12" t="s">
        <v>289</v>
      </c>
      <c r="D9" s="128">
        <f>VALUE(D10+D15)</f>
        <v>0</v>
      </c>
      <c r="E9" s="128">
        <f t="shared" ref="E9:L9" si="1">VALUE(E10+E15)</f>
        <v>0</v>
      </c>
      <c r="F9" s="128">
        <f t="shared" si="1"/>
        <v>0</v>
      </c>
      <c r="G9" s="128">
        <f t="shared" si="1"/>
        <v>0</v>
      </c>
      <c r="H9" s="128">
        <f t="shared" si="1"/>
        <v>0</v>
      </c>
      <c r="I9" s="128">
        <f t="shared" si="1"/>
        <v>0</v>
      </c>
      <c r="J9" s="128">
        <f t="shared" si="1"/>
        <v>0</v>
      </c>
      <c r="K9" s="128">
        <f t="shared" si="1"/>
        <v>0</v>
      </c>
      <c r="L9" s="128">
        <f t="shared" si="1"/>
        <v>1546570</v>
      </c>
      <c r="M9" s="133">
        <f>VALUE(M10+M15)</f>
        <v>1546570</v>
      </c>
    </row>
    <row r="10" spans="2:13" s="3" customFormat="1" ht="14.25">
      <c r="B10" s="27">
        <v>1</v>
      </c>
      <c r="C10" s="12" t="s">
        <v>4</v>
      </c>
      <c r="D10" s="128">
        <f>SUM(D11:D14)</f>
        <v>0</v>
      </c>
      <c r="E10" s="128">
        <f t="shared" ref="E10:K10" si="2">SUM(E11:E14)</f>
        <v>0</v>
      </c>
      <c r="F10" s="128">
        <f t="shared" si="2"/>
        <v>0</v>
      </c>
      <c r="G10" s="128">
        <f t="shared" si="2"/>
        <v>0</v>
      </c>
      <c r="H10" s="128">
        <f t="shared" si="2"/>
        <v>0</v>
      </c>
      <c r="I10" s="128">
        <f t="shared" si="2"/>
        <v>0</v>
      </c>
      <c r="J10" s="128">
        <f t="shared" si="2"/>
        <v>0</v>
      </c>
      <c r="K10" s="128">
        <f t="shared" si="2"/>
        <v>0</v>
      </c>
      <c r="L10" s="128">
        <f>SUM(L11:L14)</f>
        <v>945151</v>
      </c>
      <c r="M10" s="133">
        <f>SUM(D10:L10)</f>
        <v>945151</v>
      </c>
    </row>
    <row r="11" spans="2:13">
      <c r="B11" s="30" t="s">
        <v>123</v>
      </c>
      <c r="C11" s="14" t="str">
        <f>pttk_data!G9</f>
        <v>XANG E5 RON92</v>
      </c>
      <c r="D11" s="129">
        <f>VALUE(pttk_data!H9)</f>
        <v>0</v>
      </c>
      <c r="E11" s="129">
        <f>VALUE(pttk_data!I9)</f>
        <v>0</v>
      </c>
      <c r="F11" s="129">
        <f>VALUE(pttk_data!J9)</f>
        <v>0</v>
      </c>
      <c r="G11" s="129">
        <f>VALUE(pttk_data!K9)</f>
        <v>0</v>
      </c>
      <c r="H11" s="129">
        <f>VALUE(pttk_data!L9)</f>
        <v>0</v>
      </c>
      <c r="I11" s="129">
        <f>VALUE(pttk_data!M9)</f>
        <v>0</v>
      </c>
      <c r="J11" s="129">
        <f>VALUE(pttk_data!N9)</f>
        <v>0</v>
      </c>
      <c r="K11" s="129">
        <f>VALUE(pttk_data!O9)</f>
        <v>0</v>
      </c>
      <c r="L11" s="129">
        <f>VALUE(pttk_data!P9)</f>
        <v>112615</v>
      </c>
      <c r="M11" s="134">
        <f>SUM(D11:L11)</f>
        <v>112615</v>
      </c>
    </row>
    <row r="12" spans="2:13">
      <c r="B12" s="30" t="s">
        <v>123</v>
      </c>
      <c r="C12" s="14" t="str">
        <f>pttk_data!G10</f>
        <v>A95</v>
      </c>
      <c r="D12" s="129">
        <f>VALUE(pttk_data!H10)</f>
        <v>0</v>
      </c>
      <c r="E12" s="129">
        <f>VALUE(pttk_data!I10)</f>
        <v>0</v>
      </c>
      <c r="F12" s="129">
        <f>VALUE(pttk_data!J10)</f>
        <v>0</v>
      </c>
      <c r="G12" s="129">
        <f>VALUE(pttk_data!K10)</f>
        <v>0</v>
      </c>
      <c r="H12" s="129">
        <f>VALUE(pttk_data!L10)</f>
        <v>0</v>
      </c>
      <c r="I12" s="129">
        <f>VALUE(pttk_data!M10)</f>
        <v>0</v>
      </c>
      <c r="J12" s="129">
        <f>VALUE(pttk_data!N10)</f>
        <v>0</v>
      </c>
      <c r="K12" s="129">
        <f>VALUE(pttk_data!O10)</f>
        <v>0</v>
      </c>
      <c r="L12" s="129">
        <f>VALUE(pttk_data!P10)</f>
        <v>168554</v>
      </c>
      <c r="M12" s="134">
        <f t="shared" ref="M12:M14" si="3">SUM(D12:L12)</f>
        <v>168554</v>
      </c>
    </row>
    <row r="13" spans="2:13">
      <c r="B13" s="30"/>
      <c r="C13" s="14" t="str">
        <f>pttk_data!G11</f>
        <v>Xăng A80</v>
      </c>
      <c r="D13" s="129">
        <f>VALUE(pttk_data!H11)</f>
        <v>0</v>
      </c>
      <c r="E13" s="129">
        <f>VALUE(pttk_data!I11)</f>
        <v>0</v>
      </c>
      <c r="F13" s="129">
        <f>VALUE(pttk_data!J11)</f>
        <v>0</v>
      </c>
      <c r="G13" s="129">
        <f>VALUE(pttk_data!K11)</f>
        <v>0</v>
      </c>
      <c r="H13" s="129">
        <f>VALUE(pttk_data!L11)</f>
        <v>0</v>
      </c>
      <c r="I13" s="129">
        <f>VALUE(pttk_data!M11)</f>
        <v>0</v>
      </c>
      <c r="J13" s="129">
        <f>VALUE(pttk_data!N11)</f>
        <v>0</v>
      </c>
      <c r="K13" s="129">
        <f>VALUE(pttk_data!O11)</f>
        <v>0</v>
      </c>
      <c r="L13" s="129">
        <f>VALUE(pttk_data!P11)</f>
        <v>663982</v>
      </c>
      <c r="M13" s="134">
        <f t="shared" si="3"/>
        <v>663982</v>
      </c>
    </row>
    <row r="14" spans="2:13">
      <c r="B14" s="30" t="s">
        <v>123</v>
      </c>
      <c r="C14" s="14" t="str">
        <f>pttk_data!G12</f>
        <v>Xăng A83</v>
      </c>
      <c r="D14" s="129">
        <f>VALUE(pttk_data!H12)</f>
        <v>0</v>
      </c>
      <c r="E14" s="129">
        <f>VALUE(pttk_data!I12)</f>
        <v>0</v>
      </c>
      <c r="F14" s="129">
        <f>VALUE(pttk_data!J12)</f>
        <v>0</v>
      </c>
      <c r="G14" s="129">
        <f>VALUE(pttk_data!K12)</f>
        <v>0</v>
      </c>
      <c r="H14" s="129">
        <f>VALUE(pttk_data!L12)</f>
        <v>0</v>
      </c>
      <c r="I14" s="129">
        <f>VALUE(pttk_data!M12)</f>
        <v>0</v>
      </c>
      <c r="J14" s="129">
        <f>VALUE(pttk_data!N12)</f>
        <v>0</v>
      </c>
      <c r="K14" s="129">
        <f>VALUE(pttk_data!O12)</f>
        <v>0</v>
      </c>
      <c r="L14" s="129">
        <f>VALUE(pttk_data!P12)</f>
        <v>0</v>
      </c>
      <c r="M14" s="134">
        <f t="shared" si="3"/>
        <v>0</v>
      </c>
    </row>
    <row r="15" spans="2:13" s="3" customFormat="1" ht="14.25">
      <c r="B15" s="27">
        <v>2</v>
      </c>
      <c r="C15" s="12" t="s">
        <v>106</v>
      </c>
      <c r="D15" s="128">
        <f t="shared" ref="D15:L15" si="4">SUM(D16:D17)</f>
        <v>0</v>
      </c>
      <c r="E15" s="128">
        <f t="shared" si="4"/>
        <v>0</v>
      </c>
      <c r="F15" s="128">
        <f t="shared" si="4"/>
        <v>0</v>
      </c>
      <c r="G15" s="128">
        <f t="shared" si="4"/>
        <v>0</v>
      </c>
      <c r="H15" s="128">
        <f t="shared" si="4"/>
        <v>0</v>
      </c>
      <c r="I15" s="128">
        <f t="shared" si="4"/>
        <v>0</v>
      </c>
      <c r="J15" s="128">
        <f t="shared" si="4"/>
        <v>0</v>
      </c>
      <c r="K15" s="128">
        <f t="shared" si="4"/>
        <v>0</v>
      </c>
      <c r="L15" s="128">
        <f t="shared" si="4"/>
        <v>601419</v>
      </c>
      <c r="M15" s="133">
        <f>SUM(D15:L15)</f>
        <v>601419</v>
      </c>
    </row>
    <row r="16" spans="2:13">
      <c r="B16" s="30" t="s">
        <v>123</v>
      </c>
      <c r="C16" s="14" t="str">
        <f>pttk_data!G13</f>
        <v>DO 0,05% S</v>
      </c>
      <c r="D16" s="129">
        <f>VALUE(pttk_data!H13)</f>
        <v>0</v>
      </c>
      <c r="E16" s="129">
        <f>VALUE(pttk_data!I13)</f>
        <v>0</v>
      </c>
      <c r="F16" s="129">
        <f>VALUE(pttk_data!J13)</f>
        <v>0</v>
      </c>
      <c r="G16" s="129">
        <f>VALUE(pttk_data!K13)</f>
        <v>0</v>
      </c>
      <c r="H16" s="129">
        <f>VALUE(pttk_data!L13)</f>
        <v>0</v>
      </c>
      <c r="I16" s="129">
        <f>VALUE(pttk_data!M13)</f>
        <v>0</v>
      </c>
      <c r="J16" s="129">
        <f>VALUE(pttk_data!N13)</f>
        <v>0</v>
      </c>
      <c r="K16" s="129">
        <f>VALUE(pttk_data!O13)</f>
        <v>0</v>
      </c>
      <c r="L16" s="129">
        <f>VALUE(pttk_data!P13)</f>
        <v>601419</v>
      </c>
      <c r="M16" s="134">
        <f>SUM(D16:L16)</f>
        <v>601419</v>
      </c>
    </row>
    <row r="17" spans="2:13">
      <c r="B17" s="30"/>
      <c r="C17" s="14" t="str">
        <f>pttk_data!G14</f>
        <v>DO 0.25% S</v>
      </c>
      <c r="D17" s="129">
        <f>VALUE(pttk_data!H14)</f>
        <v>0</v>
      </c>
      <c r="E17" s="129">
        <f>VALUE(pttk_data!I14)</f>
        <v>0</v>
      </c>
      <c r="F17" s="129">
        <f>VALUE(pttk_data!J14)</f>
        <v>0</v>
      </c>
      <c r="G17" s="129">
        <f>VALUE(pttk_data!K14)</f>
        <v>0</v>
      </c>
      <c r="H17" s="129">
        <f>VALUE(pttk_data!L14)</f>
        <v>0</v>
      </c>
      <c r="I17" s="129">
        <f>VALUE(pttk_data!M14)</f>
        <v>0</v>
      </c>
      <c r="J17" s="129">
        <f>VALUE(pttk_data!N14)</f>
        <v>0</v>
      </c>
      <c r="K17" s="129">
        <f>VALUE(pttk_data!O14)</f>
        <v>0</v>
      </c>
      <c r="L17" s="129">
        <f>VALUE(pttk_data!P14)</f>
        <v>0</v>
      </c>
      <c r="M17" s="134">
        <f>SUM(D17:L17)</f>
        <v>0</v>
      </c>
    </row>
    <row r="18" spans="2:13" s="3" customFormat="1" ht="14.25">
      <c r="B18" s="27" t="s">
        <v>182</v>
      </c>
      <c r="C18" s="12" t="s">
        <v>297</v>
      </c>
      <c r="D18" s="128">
        <f>D19+D23</f>
        <v>0</v>
      </c>
      <c r="E18" s="128">
        <f t="shared" ref="E18:K18" si="5">E19+E23</f>
        <v>0</v>
      </c>
      <c r="F18" s="128">
        <f t="shared" si="5"/>
        <v>0</v>
      </c>
      <c r="G18" s="128">
        <f t="shared" si="5"/>
        <v>0</v>
      </c>
      <c r="H18" s="128">
        <f t="shared" si="5"/>
        <v>0</v>
      </c>
      <c r="I18" s="128">
        <f t="shared" si="5"/>
        <v>0</v>
      </c>
      <c r="J18" s="128">
        <f t="shared" si="5"/>
        <v>0</v>
      </c>
      <c r="K18" s="128">
        <f t="shared" si="5"/>
        <v>0</v>
      </c>
      <c r="L18" s="128">
        <f>L19+L23</f>
        <v>10580640</v>
      </c>
      <c r="M18" s="133">
        <f>VALUE(M19+M23)</f>
        <v>10580640</v>
      </c>
    </row>
    <row r="19" spans="2:13" s="3" customFormat="1" ht="14.25">
      <c r="B19" s="27">
        <v>1</v>
      </c>
      <c r="C19" s="12" t="s">
        <v>23</v>
      </c>
      <c r="D19" s="128">
        <f>SUM(D20:D22)</f>
        <v>0</v>
      </c>
      <c r="E19" s="128">
        <f t="shared" ref="E19:M19" si="6">SUM(E20:E22)</f>
        <v>0</v>
      </c>
      <c r="F19" s="128">
        <f t="shared" si="6"/>
        <v>0</v>
      </c>
      <c r="G19" s="128">
        <f t="shared" si="6"/>
        <v>0</v>
      </c>
      <c r="H19" s="128">
        <f t="shared" si="6"/>
        <v>0</v>
      </c>
      <c r="I19" s="128">
        <f t="shared" si="6"/>
        <v>0</v>
      </c>
      <c r="J19" s="128">
        <f t="shared" si="6"/>
        <v>0</v>
      </c>
      <c r="K19" s="128">
        <f t="shared" si="6"/>
        <v>0</v>
      </c>
      <c r="L19" s="128">
        <f t="shared" si="6"/>
        <v>10555962</v>
      </c>
      <c r="M19" s="128">
        <f t="shared" si="6"/>
        <v>10555962</v>
      </c>
    </row>
    <row r="20" spans="2:13">
      <c r="B20" s="126"/>
      <c r="C20" s="14" t="str">
        <f>pttk_data!G15</f>
        <v>Dầu TC-1</v>
      </c>
      <c r="D20" s="129">
        <f>VALUE(pttk_data!H15)</f>
        <v>0</v>
      </c>
      <c r="E20" s="129">
        <f>VALUE(pttk_data!I15)</f>
        <v>0</v>
      </c>
      <c r="F20" s="129">
        <f>VALUE(pttk_data!J15)</f>
        <v>0</v>
      </c>
      <c r="G20" s="129">
        <f>VALUE(pttk_data!K15)</f>
        <v>0</v>
      </c>
      <c r="H20" s="129">
        <f>VALUE(pttk_data!L15)</f>
        <v>0</v>
      </c>
      <c r="I20" s="129">
        <f>VALUE(pttk_data!M15)</f>
        <v>0</v>
      </c>
      <c r="J20" s="129">
        <f>VALUE(pttk_data!N15)</f>
        <v>0</v>
      </c>
      <c r="K20" s="129">
        <f>VALUE(pttk_data!O15)</f>
        <v>0</v>
      </c>
      <c r="L20" s="129">
        <f>VALUE(pttk_data!P15)</f>
        <v>992072</v>
      </c>
      <c r="M20" s="134">
        <f>VALUE(FIXED(SUM(D20:L20),1))</f>
        <v>992072</v>
      </c>
    </row>
    <row r="21" spans="2:13">
      <c r="B21" s="30" t="s">
        <v>123</v>
      </c>
      <c r="C21" s="14" t="str">
        <f>pttk_data!G16</f>
        <v>Dầu JETA-1K</v>
      </c>
      <c r="D21" s="129">
        <f>VALUE(pttk_data!H16)</f>
        <v>0</v>
      </c>
      <c r="E21" s="129">
        <f>VALUE(pttk_data!I16)</f>
        <v>0</v>
      </c>
      <c r="F21" s="129">
        <f>VALUE(pttk_data!J16)</f>
        <v>0</v>
      </c>
      <c r="G21" s="129">
        <f>VALUE(pttk_data!K16)</f>
        <v>0</v>
      </c>
      <c r="H21" s="129">
        <f>VALUE(pttk_data!L16)</f>
        <v>0</v>
      </c>
      <c r="I21" s="129">
        <f>VALUE(pttk_data!M16)</f>
        <v>0</v>
      </c>
      <c r="J21" s="129">
        <f>VALUE(pttk_data!N16)</f>
        <v>0</v>
      </c>
      <c r="K21" s="129">
        <f>VALUE(pttk_data!O16)</f>
        <v>0</v>
      </c>
      <c r="L21" s="129">
        <f>VALUE(pttk_data!P16)</f>
        <v>9553150</v>
      </c>
      <c r="M21" s="134">
        <f t="shared" ref="M21:M22" si="7">VALUE(FIXED(SUM(D21:L21),1))</f>
        <v>9553150</v>
      </c>
    </row>
    <row r="22" spans="2:13">
      <c r="B22" s="30" t="s">
        <v>123</v>
      </c>
      <c r="C22" s="14" t="str">
        <f>pttk_data!G17</f>
        <v>Dầu JETA-01</v>
      </c>
      <c r="D22" s="129">
        <f>VALUE(pttk_data!H17)</f>
        <v>0</v>
      </c>
      <c r="E22" s="129">
        <f>VALUE(pttk_data!I17)</f>
        <v>0</v>
      </c>
      <c r="F22" s="129">
        <f>VALUE(pttk_data!J17)</f>
        <v>0</v>
      </c>
      <c r="G22" s="129">
        <f>VALUE(pttk_data!K17)</f>
        <v>0</v>
      </c>
      <c r="H22" s="129">
        <f>VALUE(pttk_data!L17)</f>
        <v>0</v>
      </c>
      <c r="I22" s="129">
        <f>VALUE(pttk_data!M17)</f>
        <v>0</v>
      </c>
      <c r="J22" s="129">
        <f>VALUE(pttk_data!N17)</f>
        <v>0</v>
      </c>
      <c r="K22" s="129">
        <f>VALUE(pttk_data!O17)</f>
        <v>0</v>
      </c>
      <c r="L22" s="129">
        <f>VALUE(pttk_data!P17)</f>
        <v>10740</v>
      </c>
      <c r="M22" s="134">
        <f t="shared" si="7"/>
        <v>10740</v>
      </c>
    </row>
    <row r="23" spans="2:13" s="3" customFormat="1" ht="14.25">
      <c r="B23" s="27">
        <v>2</v>
      </c>
      <c r="C23" s="12" t="s">
        <v>27</v>
      </c>
      <c r="D23" s="128">
        <f>SUM(D24:D25)</f>
        <v>0</v>
      </c>
      <c r="E23" s="128">
        <f t="shared" ref="E23:M23" si="8">SUM(E24:E25)</f>
        <v>0</v>
      </c>
      <c r="F23" s="128">
        <f t="shared" si="8"/>
        <v>0</v>
      </c>
      <c r="G23" s="128">
        <f t="shared" si="8"/>
        <v>0</v>
      </c>
      <c r="H23" s="128">
        <f t="shared" si="8"/>
        <v>0</v>
      </c>
      <c r="I23" s="128">
        <f t="shared" si="8"/>
        <v>0</v>
      </c>
      <c r="J23" s="128">
        <f t="shared" si="8"/>
        <v>0</v>
      </c>
      <c r="K23" s="128">
        <f t="shared" si="8"/>
        <v>0</v>
      </c>
      <c r="L23" s="128">
        <f t="shared" si="8"/>
        <v>24678</v>
      </c>
      <c r="M23" s="128">
        <f t="shared" si="8"/>
        <v>24678</v>
      </c>
    </row>
    <row r="24" spans="2:13">
      <c r="B24" s="30" t="s">
        <v>123</v>
      </c>
      <c r="C24" s="14" t="str">
        <f>pttk_data!G18</f>
        <v>DầU JetA-1K</v>
      </c>
      <c r="D24" s="129">
        <f>VALUE(pttk_data!H18)</f>
        <v>0</v>
      </c>
      <c r="E24" s="129">
        <f>VALUE(pttk_data!I18)</f>
        <v>0</v>
      </c>
      <c r="F24" s="129">
        <f>VALUE(pttk_data!J18)</f>
        <v>0</v>
      </c>
      <c r="G24" s="129">
        <f>VALUE(pttk_data!K18)</f>
        <v>0</v>
      </c>
      <c r="H24" s="129">
        <f>VALUE(pttk_data!L18)</f>
        <v>0</v>
      </c>
      <c r="I24" s="129">
        <f>VALUE(pttk_data!M18)</f>
        <v>0</v>
      </c>
      <c r="J24" s="129">
        <f>VALUE(pttk_data!N18)</f>
        <v>0</v>
      </c>
      <c r="K24" s="129">
        <f>VALUE(pttk_data!O18)</f>
        <v>0</v>
      </c>
      <c r="L24" s="129">
        <f>VALUE(pttk_data!P18)</f>
        <v>21830</v>
      </c>
      <c r="M24" s="134">
        <f>SUM(D24:L24)</f>
        <v>21830</v>
      </c>
    </row>
    <row r="25" spans="2:13">
      <c r="B25" s="126"/>
      <c r="C25" s="14" t="str">
        <f>pttk_data!G19</f>
        <v>DầU TC-1</v>
      </c>
      <c r="D25" s="129">
        <f>VALUE(pttk_data!H19)</f>
        <v>0</v>
      </c>
      <c r="E25" s="129">
        <f>VALUE(pttk_data!I19)</f>
        <v>0</v>
      </c>
      <c r="F25" s="129">
        <f>VALUE(pttk_data!J19)</f>
        <v>0</v>
      </c>
      <c r="G25" s="129">
        <f>VALUE(pttk_data!K19)</f>
        <v>0</v>
      </c>
      <c r="H25" s="129">
        <f>VALUE(pttk_data!L19)</f>
        <v>0</v>
      </c>
      <c r="I25" s="129">
        <f>VALUE(pttk_data!M19)</f>
        <v>0</v>
      </c>
      <c r="J25" s="129">
        <f>VALUE(pttk_data!N19)</f>
        <v>0</v>
      </c>
      <c r="K25" s="129">
        <f>VALUE(pttk_data!O19)</f>
        <v>0</v>
      </c>
      <c r="L25" s="129">
        <f>VALUE(pttk_data!P19)</f>
        <v>2848</v>
      </c>
      <c r="M25" s="134">
        <f>SUM(D25:L25)</f>
        <v>2848</v>
      </c>
    </row>
    <row r="26" spans="2:13" s="3" customFormat="1" ht="14.25">
      <c r="B26" s="27" t="s">
        <v>150</v>
      </c>
      <c r="C26" s="12" t="s">
        <v>298</v>
      </c>
      <c r="D26" s="128">
        <f>VALUE(D27+D57)</f>
        <v>0</v>
      </c>
      <c r="E26" s="128">
        <f t="shared" ref="E26:M26" si="9">VALUE(E27+E57)</f>
        <v>0</v>
      </c>
      <c r="F26" s="128">
        <f t="shared" si="9"/>
        <v>0</v>
      </c>
      <c r="G26" s="128">
        <f t="shared" si="9"/>
        <v>0</v>
      </c>
      <c r="H26" s="128">
        <f t="shared" si="9"/>
        <v>0</v>
      </c>
      <c r="I26" s="128">
        <f t="shared" si="9"/>
        <v>0</v>
      </c>
      <c r="J26" s="128">
        <f t="shared" si="9"/>
        <v>0</v>
      </c>
      <c r="K26" s="128">
        <f t="shared" si="9"/>
        <v>0</v>
      </c>
      <c r="L26" s="128">
        <f t="shared" si="9"/>
        <v>79066.600000000006</v>
      </c>
      <c r="M26" s="138">
        <f t="shared" si="9"/>
        <v>79066.600000000006</v>
      </c>
    </row>
    <row r="27" spans="2:13" s="3" customFormat="1" ht="14.25">
      <c r="B27" s="27" t="s">
        <v>14</v>
      </c>
      <c r="C27" s="12" t="s">
        <v>299</v>
      </c>
      <c r="D27" s="128">
        <f>VALUE(D28+D39+D46+D49)</f>
        <v>0</v>
      </c>
      <c r="E27" s="128">
        <f t="shared" ref="E27:M27" si="10">VALUE(E28+E39+E46+E49)</f>
        <v>0</v>
      </c>
      <c r="F27" s="128">
        <f t="shared" si="10"/>
        <v>0</v>
      </c>
      <c r="G27" s="128">
        <f t="shared" si="10"/>
        <v>0</v>
      </c>
      <c r="H27" s="128">
        <f t="shared" si="10"/>
        <v>0</v>
      </c>
      <c r="I27" s="128">
        <f t="shared" si="10"/>
        <v>0</v>
      </c>
      <c r="J27" s="128">
        <f t="shared" si="10"/>
        <v>0</v>
      </c>
      <c r="K27" s="128">
        <f t="shared" si="10"/>
        <v>0</v>
      </c>
      <c r="L27" s="128">
        <f t="shared" si="10"/>
        <v>46037</v>
      </c>
      <c r="M27" s="138">
        <f t="shared" si="10"/>
        <v>46037</v>
      </c>
    </row>
    <row r="28" spans="2:13" s="3" customFormat="1" ht="14.25">
      <c r="B28" s="27">
        <v>1</v>
      </c>
      <c r="C28" s="12" t="s">
        <v>300</v>
      </c>
      <c r="D28" s="128">
        <f>SUM(D29:D38)</f>
        <v>0</v>
      </c>
      <c r="E28" s="128">
        <f t="shared" ref="E28:L28" si="11">SUM(E29:E38)</f>
        <v>0</v>
      </c>
      <c r="F28" s="128">
        <f t="shared" si="11"/>
        <v>0</v>
      </c>
      <c r="G28" s="128">
        <f t="shared" si="11"/>
        <v>0</v>
      </c>
      <c r="H28" s="128">
        <f t="shared" si="11"/>
        <v>0</v>
      </c>
      <c r="I28" s="128">
        <f t="shared" si="11"/>
        <v>0</v>
      </c>
      <c r="J28" s="128">
        <f t="shared" si="11"/>
        <v>0</v>
      </c>
      <c r="K28" s="128">
        <f t="shared" si="11"/>
        <v>0</v>
      </c>
      <c r="L28" s="128">
        <f t="shared" si="11"/>
        <v>38761</v>
      </c>
      <c r="M28" s="133">
        <f t="shared" ref="M28" si="12">SUM(M29:M38)</f>
        <v>38761</v>
      </c>
    </row>
    <row r="29" spans="2:13">
      <c r="B29" s="126"/>
      <c r="C29" s="14" t="str">
        <f>pttk_data!G20</f>
        <v>QUATVNM 20W50</v>
      </c>
      <c r="D29" s="129">
        <f>VALUE(pttk_data!H20)</f>
        <v>0</v>
      </c>
      <c r="E29" s="129">
        <f>VALUE(pttk_data!I20)</f>
        <v>0</v>
      </c>
      <c r="F29" s="129">
        <f>VALUE(pttk_data!J20)</f>
        <v>0</v>
      </c>
      <c r="G29" s="129">
        <f>VALUE(pttk_data!K20)</f>
        <v>0</v>
      </c>
      <c r="H29" s="129">
        <f>VALUE(pttk_data!L20)</f>
        <v>0</v>
      </c>
      <c r="I29" s="129">
        <f>VALUE(pttk_data!M20)</f>
        <v>0</v>
      </c>
      <c r="J29" s="129">
        <f>VALUE(pttk_data!N20)</f>
        <v>0</v>
      </c>
      <c r="K29" s="129">
        <f>VALUE(pttk_data!O20)</f>
        <v>0</v>
      </c>
      <c r="L29" s="129">
        <f>VALUE(pttk_data!P20)</f>
        <v>0</v>
      </c>
      <c r="M29" s="134">
        <f>SUM(D29:L29)</f>
        <v>0</v>
      </c>
    </row>
    <row r="30" spans="2:13">
      <c r="B30" s="126"/>
      <c r="C30" s="14" t="str">
        <f>pttk_data!G21</f>
        <v>Rimula R4X</v>
      </c>
      <c r="D30" s="129">
        <f>VALUE(pttk_data!H21)</f>
        <v>0</v>
      </c>
      <c r="E30" s="129">
        <f>VALUE(pttk_data!I21)</f>
        <v>0</v>
      </c>
      <c r="F30" s="129">
        <f>VALUE(pttk_data!J21)</f>
        <v>0</v>
      </c>
      <c r="G30" s="129">
        <f>VALUE(pttk_data!K21)</f>
        <v>0</v>
      </c>
      <c r="H30" s="129">
        <f>VALUE(pttk_data!L21)</f>
        <v>0</v>
      </c>
      <c r="I30" s="129">
        <f>VALUE(pttk_data!M21)</f>
        <v>0</v>
      </c>
      <c r="J30" s="129">
        <f>VALUE(pttk_data!N21)</f>
        <v>0</v>
      </c>
      <c r="K30" s="129">
        <f>VALUE(pttk_data!O21)</f>
        <v>0</v>
      </c>
      <c r="L30" s="129">
        <f>VALUE(pttk_data!P21)</f>
        <v>366</v>
      </c>
      <c r="M30" s="134">
        <f t="shared" ref="M30:M37" si="13">SUM(D30:L30)</f>
        <v>366</v>
      </c>
    </row>
    <row r="31" spans="2:13">
      <c r="B31" s="126"/>
      <c r="C31" s="14" t="str">
        <f>pttk_data!G22</f>
        <v>QUAT9000-0W20</v>
      </c>
      <c r="D31" s="129">
        <f>VALUE(pttk_data!H22)</f>
        <v>0</v>
      </c>
      <c r="E31" s="129">
        <f>VALUE(pttk_data!I22)</f>
        <v>0</v>
      </c>
      <c r="F31" s="129">
        <f>VALUE(pttk_data!J22)</f>
        <v>0</v>
      </c>
      <c r="G31" s="129">
        <f>VALUE(pttk_data!K22)</f>
        <v>0</v>
      </c>
      <c r="H31" s="129">
        <f>VALUE(pttk_data!L22)</f>
        <v>0</v>
      </c>
      <c r="I31" s="129">
        <f>VALUE(pttk_data!M22)</f>
        <v>0</v>
      </c>
      <c r="J31" s="129">
        <f>VALUE(pttk_data!N22)</f>
        <v>0</v>
      </c>
      <c r="K31" s="129">
        <f>VALUE(pttk_data!O22)</f>
        <v>0</v>
      </c>
      <c r="L31" s="129">
        <f>VALUE(pttk_data!P22)</f>
        <v>490</v>
      </c>
      <c r="M31" s="134">
        <f t="shared" si="13"/>
        <v>490</v>
      </c>
    </row>
    <row r="32" spans="2:13">
      <c r="B32" s="126"/>
      <c r="C32" s="14" t="str">
        <f>pttk_data!G23</f>
        <v>Niwanano ios32-HG32</v>
      </c>
      <c r="D32" s="129">
        <f>VALUE(pttk_data!H23)</f>
        <v>0</v>
      </c>
      <c r="E32" s="129">
        <f>VALUE(pttk_data!I23)</f>
        <v>0</v>
      </c>
      <c r="F32" s="129">
        <f>VALUE(pttk_data!J23)</f>
        <v>0</v>
      </c>
      <c r="G32" s="129">
        <f>VALUE(pttk_data!K23)</f>
        <v>0</v>
      </c>
      <c r="H32" s="129">
        <f>VALUE(pttk_data!L23)</f>
        <v>0</v>
      </c>
      <c r="I32" s="129">
        <f>VALUE(pttk_data!M23)</f>
        <v>0</v>
      </c>
      <c r="J32" s="129">
        <f>VALUE(pttk_data!N23)</f>
        <v>0</v>
      </c>
      <c r="K32" s="129">
        <f>VALUE(pttk_data!O23)</f>
        <v>0</v>
      </c>
      <c r="L32" s="129">
        <f>VALUE(pttk_data!P23)</f>
        <v>352</v>
      </c>
      <c r="M32" s="134">
        <f t="shared" si="13"/>
        <v>352</v>
      </c>
    </row>
    <row r="33" spans="2:13">
      <c r="B33" s="126"/>
      <c r="C33" s="14" t="str">
        <f>pttk_data!G24</f>
        <v>MT-16P</v>
      </c>
      <c r="D33" s="129">
        <f>VALUE(pttk_data!H24)</f>
        <v>0</v>
      </c>
      <c r="E33" s="129">
        <f>VALUE(pttk_data!I24)</f>
        <v>0</v>
      </c>
      <c r="F33" s="129">
        <f>VALUE(pttk_data!J24)</f>
        <v>0</v>
      </c>
      <c r="G33" s="129">
        <f>VALUE(pttk_data!K24)</f>
        <v>0</v>
      </c>
      <c r="H33" s="129">
        <f>VALUE(pttk_data!L24)</f>
        <v>0</v>
      </c>
      <c r="I33" s="129">
        <f>VALUE(pttk_data!M24)</f>
        <v>0</v>
      </c>
      <c r="J33" s="129">
        <f>VALUE(pttk_data!N24)</f>
        <v>0</v>
      </c>
      <c r="K33" s="129">
        <f>VALUE(pttk_data!O24)</f>
        <v>0</v>
      </c>
      <c r="L33" s="129">
        <f>VALUE(pttk_data!P24)</f>
        <v>19739</v>
      </c>
      <c r="M33" s="134">
        <f t="shared" si="13"/>
        <v>19739</v>
      </c>
    </row>
    <row r="34" spans="2:13">
      <c r="B34" s="126"/>
      <c r="C34" s="14" t="str">
        <f>pttk_data!G25</f>
        <v>MILPCO1-SAE40</v>
      </c>
      <c r="D34" s="129">
        <f>VALUE(pttk_data!H25)</f>
        <v>0</v>
      </c>
      <c r="E34" s="129">
        <f>VALUE(pttk_data!I25)</f>
        <v>0</v>
      </c>
      <c r="F34" s="129">
        <f>VALUE(pttk_data!J25)</f>
        <v>0</v>
      </c>
      <c r="G34" s="129">
        <f>VALUE(pttk_data!K25)</f>
        <v>0</v>
      </c>
      <c r="H34" s="129">
        <f>VALUE(pttk_data!L25)</f>
        <v>0</v>
      </c>
      <c r="I34" s="129">
        <f>VALUE(pttk_data!M25)</f>
        <v>0</v>
      </c>
      <c r="J34" s="129">
        <f>VALUE(pttk_data!N25)</f>
        <v>0</v>
      </c>
      <c r="K34" s="129">
        <f>VALUE(pttk_data!O25)</f>
        <v>0</v>
      </c>
      <c r="L34" s="129">
        <f>VALUE(pttk_data!P25)</f>
        <v>0</v>
      </c>
      <c r="M34" s="134">
        <f t="shared" si="13"/>
        <v>0</v>
      </c>
    </row>
    <row r="35" spans="2:13">
      <c r="B35" s="126"/>
      <c r="C35" s="14" t="str">
        <f>pttk_data!G26</f>
        <v>MILPCO1-S-SAE40</v>
      </c>
      <c r="D35" s="129">
        <f>VALUE(pttk_data!H26)</f>
        <v>0</v>
      </c>
      <c r="E35" s="129">
        <f>VALUE(pttk_data!I26)</f>
        <v>0</v>
      </c>
      <c r="F35" s="129">
        <f>VALUE(pttk_data!J26)</f>
        <v>0</v>
      </c>
      <c r="G35" s="129">
        <f>VALUE(pttk_data!K26)</f>
        <v>0</v>
      </c>
      <c r="H35" s="129">
        <f>VALUE(pttk_data!L26)</f>
        <v>0</v>
      </c>
      <c r="I35" s="129">
        <f>VALUE(pttk_data!M26)</f>
        <v>0</v>
      </c>
      <c r="J35" s="129">
        <f>VALUE(pttk_data!N26)</f>
        <v>0</v>
      </c>
      <c r="K35" s="129">
        <f>VALUE(pttk_data!O26)</f>
        <v>0</v>
      </c>
      <c r="L35" s="129">
        <f>VALUE(pttk_data!P26)</f>
        <v>16109</v>
      </c>
      <c r="M35" s="134">
        <f t="shared" si="13"/>
        <v>16109</v>
      </c>
    </row>
    <row r="36" spans="2:13">
      <c r="B36" s="126"/>
      <c r="C36" s="14" t="str">
        <f>pttk_data!G27</f>
        <v>Lukoi 15W-40</v>
      </c>
      <c r="D36" s="129">
        <f>VALUE(pttk_data!H27)</f>
        <v>0</v>
      </c>
      <c r="E36" s="129">
        <f>VALUE(pttk_data!I27)</f>
        <v>0</v>
      </c>
      <c r="F36" s="129">
        <f>VALUE(pttk_data!J27)</f>
        <v>0</v>
      </c>
      <c r="G36" s="129">
        <f>VALUE(pttk_data!K27)</f>
        <v>0</v>
      </c>
      <c r="H36" s="129">
        <f>VALUE(pttk_data!L27)</f>
        <v>0</v>
      </c>
      <c r="I36" s="129">
        <f>VALUE(pttk_data!M27)</f>
        <v>0</v>
      </c>
      <c r="J36" s="129">
        <f>VALUE(pttk_data!N27)</f>
        <v>0</v>
      </c>
      <c r="K36" s="129">
        <f>VALUE(pttk_data!O27)</f>
        <v>0</v>
      </c>
      <c r="L36" s="129">
        <f>VALUE(pttk_data!P27)</f>
        <v>0</v>
      </c>
      <c r="M36" s="134">
        <f t="shared" si="13"/>
        <v>0</v>
      </c>
    </row>
    <row r="37" spans="2:13">
      <c r="B37" s="126"/>
      <c r="C37" s="14" t="str">
        <f>pttk_data!G28</f>
        <v>HelixHX-3</v>
      </c>
      <c r="D37" s="129">
        <f>VALUE(pttk_data!H28)</f>
        <v>0</v>
      </c>
      <c r="E37" s="129">
        <f>VALUE(pttk_data!I28)</f>
        <v>0</v>
      </c>
      <c r="F37" s="129">
        <f>VALUE(pttk_data!J28)</f>
        <v>0</v>
      </c>
      <c r="G37" s="129">
        <f>VALUE(pttk_data!K28)</f>
        <v>0</v>
      </c>
      <c r="H37" s="129">
        <f>VALUE(pttk_data!L28)</f>
        <v>0</v>
      </c>
      <c r="I37" s="129">
        <f>VALUE(pttk_data!M28)</f>
        <v>0</v>
      </c>
      <c r="J37" s="129">
        <f>VALUE(pttk_data!N28)</f>
        <v>0</v>
      </c>
      <c r="K37" s="129">
        <f>VALUE(pttk_data!O28)</f>
        <v>0</v>
      </c>
      <c r="L37" s="129">
        <f>VALUE(pttk_data!P28)</f>
        <v>164</v>
      </c>
      <c r="M37" s="134">
        <f t="shared" si="13"/>
        <v>164</v>
      </c>
    </row>
    <row r="38" spans="2:13">
      <c r="B38" s="126"/>
      <c r="C38" s="14" t="str">
        <f>pttk_data!G29</f>
        <v>CastrolCRB200W-50</v>
      </c>
      <c r="D38" s="129">
        <f>VALUE(pttk_data!H29)</f>
        <v>0</v>
      </c>
      <c r="E38" s="129">
        <f>VALUE(pttk_data!I29)</f>
        <v>0</v>
      </c>
      <c r="F38" s="129">
        <f>VALUE(pttk_data!J29)</f>
        <v>0</v>
      </c>
      <c r="G38" s="129">
        <f>VALUE(pttk_data!K29)</f>
        <v>0</v>
      </c>
      <c r="H38" s="129">
        <f>VALUE(pttk_data!L29)</f>
        <v>0</v>
      </c>
      <c r="I38" s="129">
        <f>VALUE(pttk_data!M29)</f>
        <v>0</v>
      </c>
      <c r="J38" s="129">
        <f>VALUE(pttk_data!N29)</f>
        <v>0</v>
      </c>
      <c r="K38" s="129">
        <f>VALUE(pttk_data!O29)</f>
        <v>0</v>
      </c>
      <c r="L38" s="129">
        <f>VALUE(pttk_data!P29)</f>
        <v>1541</v>
      </c>
      <c r="M38" s="134">
        <f>SUM(D38:L38)</f>
        <v>1541</v>
      </c>
    </row>
    <row r="39" spans="2:13" s="3" customFormat="1" ht="14.25">
      <c r="B39" s="27">
        <v>2</v>
      </c>
      <c r="C39" s="12" t="s">
        <v>301</v>
      </c>
      <c r="D39" s="128">
        <f>SUM(D40:D45)</f>
        <v>0</v>
      </c>
      <c r="E39" s="128">
        <f t="shared" ref="E39:M39" si="14">SUM(E40:E45)</f>
        <v>0</v>
      </c>
      <c r="F39" s="128">
        <f t="shared" si="14"/>
        <v>0</v>
      </c>
      <c r="G39" s="128">
        <f t="shared" si="14"/>
        <v>0</v>
      </c>
      <c r="H39" s="128">
        <f t="shared" si="14"/>
        <v>0</v>
      </c>
      <c r="I39" s="128">
        <f t="shared" si="14"/>
        <v>0</v>
      </c>
      <c r="J39" s="128">
        <f t="shared" si="14"/>
        <v>0</v>
      </c>
      <c r="K39" s="128">
        <f t="shared" si="14"/>
        <v>0</v>
      </c>
      <c r="L39" s="128">
        <f t="shared" si="14"/>
        <v>2074</v>
      </c>
      <c r="M39" s="128">
        <f t="shared" si="14"/>
        <v>2074</v>
      </c>
    </row>
    <row r="40" spans="2:13">
      <c r="B40" s="126"/>
      <c r="C40" s="14" t="str">
        <f>pttk_data!G30</f>
        <v>Morrisong 140ef90</v>
      </c>
      <c r="D40" s="129">
        <f>VALUE(pttk_data!H30)</f>
        <v>0</v>
      </c>
      <c r="E40" s="129">
        <f>VALUE(pttk_data!I30)</f>
        <v>0</v>
      </c>
      <c r="F40" s="129">
        <f>VALUE(pttk_data!J30)</f>
        <v>0</v>
      </c>
      <c r="G40" s="129">
        <f>VALUE(pttk_data!K30)</f>
        <v>0</v>
      </c>
      <c r="H40" s="129">
        <f>VALUE(pttk_data!L30)</f>
        <v>0</v>
      </c>
      <c r="I40" s="129">
        <f>VALUE(pttk_data!M30)</f>
        <v>0</v>
      </c>
      <c r="J40" s="129">
        <f>VALUE(pttk_data!N30)</f>
        <v>0</v>
      </c>
      <c r="K40" s="129">
        <f>VALUE(pttk_data!O30)</f>
        <v>0</v>
      </c>
      <c r="L40" s="129">
        <f>VALUE(pttk_data!P30)</f>
        <v>150</v>
      </c>
      <c r="M40" s="134">
        <f>SUM(D40:L40)</f>
        <v>150</v>
      </c>
    </row>
    <row r="41" spans="2:13">
      <c r="B41" s="126"/>
      <c r="C41" s="14" t="str">
        <f>pttk_data!G31</f>
        <v>Galube90eps</v>
      </c>
      <c r="D41" s="129">
        <f>VALUE(pttk_data!H31)</f>
        <v>0</v>
      </c>
      <c r="E41" s="129">
        <f>VALUE(pttk_data!I31)</f>
        <v>0</v>
      </c>
      <c r="F41" s="129">
        <f>VALUE(pttk_data!J31)</f>
        <v>0</v>
      </c>
      <c r="G41" s="129">
        <f>VALUE(pttk_data!K31)</f>
        <v>0</v>
      </c>
      <c r="H41" s="129">
        <f>VALUE(pttk_data!L31)</f>
        <v>0</v>
      </c>
      <c r="I41" s="129">
        <f>VALUE(pttk_data!M31)</f>
        <v>0</v>
      </c>
      <c r="J41" s="129">
        <f>VALUE(pttk_data!N31)</f>
        <v>0</v>
      </c>
      <c r="K41" s="129">
        <f>VALUE(pttk_data!O31)</f>
        <v>0</v>
      </c>
      <c r="L41" s="129">
        <f>VALUE(pttk_data!P31)</f>
        <v>362</v>
      </c>
      <c r="M41" s="134">
        <f t="shared" ref="M41:M45" si="15">SUM(D41:L41)</f>
        <v>362</v>
      </c>
    </row>
    <row r="42" spans="2:13">
      <c r="B42" s="126"/>
      <c r="C42" s="14" t="str">
        <f>pttk_data!G32</f>
        <v>GearGL4 W90</v>
      </c>
      <c r="D42" s="129">
        <f>VALUE(pttk_data!H32)</f>
        <v>0</v>
      </c>
      <c r="E42" s="129">
        <f>VALUE(pttk_data!I32)</f>
        <v>0</v>
      </c>
      <c r="F42" s="129">
        <f>VALUE(pttk_data!J32)</f>
        <v>0</v>
      </c>
      <c r="G42" s="129">
        <f>VALUE(pttk_data!K32)</f>
        <v>0</v>
      </c>
      <c r="H42" s="129">
        <f>VALUE(pttk_data!L32)</f>
        <v>0</v>
      </c>
      <c r="I42" s="129">
        <f>VALUE(pttk_data!M32)</f>
        <v>0</v>
      </c>
      <c r="J42" s="129">
        <f>VALUE(pttk_data!N32)</f>
        <v>0</v>
      </c>
      <c r="K42" s="129">
        <f>VALUE(pttk_data!O32)</f>
        <v>0</v>
      </c>
      <c r="L42" s="129">
        <f>VALUE(pttk_data!P32)</f>
        <v>444</v>
      </c>
      <c r="M42" s="134">
        <f t="shared" si="15"/>
        <v>444</v>
      </c>
    </row>
    <row r="43" spans="2:13">
      <c r="B43" s="126"/>
      <c r="C43" s="14" t="str">
        <f>pttk_data!G33</f>
        <v>MILPC02-SAE90</v>
      </c>
      <c r="D43" s="129">
        <f>VALUE(pttk_data!H33)</f>
        <v>0</v>
      </c>
      <c r="E43" s="129">
        <f>VALUE(pttk_data!I33)</f>
        <v>0</v>
      </c>
      <c r="F43" s="129">
        <f>VALUE(pttk_data!J33)</f>
        <v>0</v>
      </c>
      <c r="G43" s="129">
        <f>VALUE(pttk_data!K33)</f>
        <v>0</v>
      </c>
      <c r="H43" s="129">
        <f>VALUE(pttk_data!L33)</f>
        <v>0</v>
      </c>
      <c r="I43" s="129">
        <f>VALUE(pttk_data!M33)</f>
        <v>0</v>
      </c>
      <c r="J43" s="129">
        <f>VALUE(pttk_data!N33)</f>
        <v>0</v>
      </c>
      <c r="K43" s="129">
        <f>VALUE(pttk_data!O33)</f>
        <v>0</v>
      </c>
      <c r="L43" s="129">
        <f>VALUE(pttk_data!P33)</f>
        <v>737</v>
      </c>
      <c r="M43" s="134">
        <f t="shared" si="15"/>
        <v>737</v>
      </c>
    </row>
    <row r="44" spans="2:13">
      <c r="B44" s="126"/>
      <c r="C44" s="14" t="str">
        <f>pttk_data!G34</f>
        <v>MILPC03-SAE140</v>
      </c>
      <c r="D44" s="129">
        <f>VALUE(pttk_data!H34)</f>
        <v>0</v>
      </c>
      <c r="E44" s="129">
        <f>VALUE(pttk_data!I34)</f>
        <v>0</v>
      </c>
      <c r="F44" s="129">
        <f>VALUE(pttk_data!J34)</f>
        <v>0</v>
      </c>
      <c r="G44" s="129">
        <f>VALUE(pttk_data!K34)</f>
        <v>0</v>
      </c>
      <c r="H44" s="129">
        <f>VALUE(pttk_data!L34)</f>
        <v>0</v>
      </c>
      <c r="I44" s="129">
        <f>VALUE(pttk_data!M34)</f>
        <v>0</v>
      </c>
      <c r="J44" s="129">
        <f>VALUE(pttk_data!N34)</f>
        <v>0</v>
      </c>
      <c r="K44" s="129">
        <f>VALUE(pttk_data!O34)</f>
        <v>0</v>
      </c>
      <c r="L44" s="129">
        <f>VALUE(pttk_data!P34)</f>
        <v>381</v>
      </c>
      <c r="M44" s="134">
        <f t="shared" si="15"/>
        <v>381</v>
      </c>
    </row>
    <row r="45" spans="2:13">
      <c r="B45" s="126"/>
      <c r="C45" s="14" t="str">
        <f>pttk_data!G35</f>
        <v>MILPC03-SAE90</v>
      </c>
      <c r="D45" s="129">
        <f>VALUE(pttk_data!H35)</f>
        <v>0</v>
      </c>
      <c r="E45" s="129">
        <f>VALUE(pttk_data!I35)</f>
        <v>0</v>
      </c>
      <c r="F45" s="129">
        <f>VALUE(pttk_data!J35)</f>
        <v>0</v>
      </c>
      <c r="G45" s="129">
        <f>VALUE(pttk_data!K35)</f>
        <v>0</v>
      </c>
      <c r="H45" s="129">
        <f>VALUE(pttk_data!L35)</f>
        <v>0</v>
      </c>
      <c r="I45" s="129">
        <f>VALUE(pttk_data!M35)</f>
        <v>0</v>
      </c>
      <c r="J45" s="129">
        <f>VALUE(pttk_data!N35)</f>
        <v>0</v>
      </c>
      <c r="K45" s="129">
        <f>VALUE(pttk_data!O35)</f>
        <v>0</v>
      </c>
      <c r="L45" s="129">
        <f>VALUE(pttk_data!P35)</f>
        <v>0</v>
      </c>
      <c r="M45" s="134">
        <f t="shared" si="15"/>
        <v>0</v>
      </c>
    </row>
    <row r="46" spans="2:13" s="3" customFormat="1" ht="14.25">
      <c r="B46" s="27">
        <v>3</v>
      </c>
      <c r="C46" s="12" t="s">
        <v>302</v>
      </c>
      <c r="D46" s="128">
        <f>SUM(D47:D48)</f>
        <v>0</v>
      </c>
      <c r="E46" s="128">
        <f t="shared" ref="E46:L46" si="16">SUM(E47:E48)</f>
        <v>0</v>
      </c>
      <c r="F46" s="128">
        <f t="shared" si="16"/>
        <v>0</v>
      </c>
      <c r="G46" s="128">
        <f t="shared" si="16"/>
        <v>0</v>
      </c>
      <c r="H46" s="128">
        <f t="shared" si="16"/>
        <v>0</v>
      </c>
      <c r="I46" s="128">
        <f t="shared" si="16"/>
        <v>0</v>
      </c>
      <c r="J46" s="128">
        <f t="shared" si="16"/>
        <v>0</v>
      </c>
      <c r="K46" s="128">
        <f t="shared" si="16"/>
        <v>0</v>
      </c>
      <c r="L46" s="128">
        <f t="shared" si="16"/>
        <v>345</v>
      </c>
      <c r="M46" s="128">
        <f>SUM(M47:M48)</f>
        <v>345</v>
      </c>
    </row>
    <row r="47" spans="2:13">
      <c r="B47" s="126"/>
      <c r="C47" s="14" t="str">
        <f>pttk_data!G36</f>
        <v>MIL PC06</v>
      </c>
      <c r="D47" s="129">
        <f>VALUE(pttk_data!H36)</f>
        <v>0</v>
      </c>
      <c r="E47" s="129">
        <f>VALUE(pttk_data!I36)</f>
        <v>0</v>
      </c>
      <c r="F47" s="129">
        <f>VALUE(pttk_data!J36)</f>
        <v>0</v>
      </c>
      <c r="G47" s="129">
        <f>VALUE(pttk_data!K36)</f>
        <v>0</v>
      </c>
      <c r="H47" s="129">
        <f>VALUE(pttk_data!L36)</f>
        <v>0</v>
      </c>
      <c r="I47" s="129">
        <f>VALUE(pttk_data!M36)</f>
        <v>0</v>
      </c>
      <c r="J47" s="129">
        <f>VALUE(pttk_data!N36)</f>
        <v>0</v>
      </c>
      <c r="K47" s="129">
        <f>VALUE(pttk_data!O36)</f>
        <v>0</v>
      </c>
      <c r="L47" s="129">
        <f>VALUE(pttk_data!P36)</f>
        <v>245</v>
      </c>
      <c r="M47" s="134">
        <f>SUM(D47:L47)</f>
        <v>245</v>
      </c>
    </row>
    <row r="48" spans="2:13">
      <c r="B48" s="126"/>
      <c r="C48" s="14" t="str">
        <f>pttk_data!G37</f>
        <v>Phanh BCK</v>
      </c>
      <c r="D48" s="129">
        <f>VALUE(pttk_data!H37)</f>
        <v>0</v>
      </c>
      <c r="E48" s="129">
        <f>VALUE(pttk_data!I37)</f>
        <v>0</v>
      </c>
      <c r="F48" s="129">
        <f>VALUE(pttk_data!J37)</f>
        <v>0</v>
      </c>
      <c r="G48" s="129">
        <f>VALUE(pttk_data!K37)</f>
        <v>0</v>
      </c>
      <c r="H48" s="129">
        <f>VALUE(pttk_data!L37)</f>
        <v>0</v>
      </c>
      <c r="I48" s="129">
        <f>VALUE(pttk_data!M37)</f>
        <v>0</v>
      </c>
      <c r="J48" s="129">
        <f>VALUE(pttk_data!N37)</f>
        <v>0</v>
      </c>
      <c r="K48" s="129">
        <f>VALUE(pttk_data!O37)</f>
        <v>0</v>
      </c>
      <c r="L48" s="129">
        <f>VALUE(pttk_data!P37)</f>
        <v>100</v>
      </c>
      <c r="M48" s="134">
        <f>SUM(D48:L48)</f>
        <v>100</v>
      </c>
    </row>
    <row r="49" spans="2:13" s="3" customFormat="1" ht="14.25">
      <c r="B49" s="27">
        <v>4</v>
      </c>
      <c r="C49" s="12" t="s">
        <v>50</v>
      </c>
      <c r="D49" s="128">
        <f>SUM(D50:D56)</f>
        <v>0</v>
      </c>
      <c r="E49" s="128">
        <f t="shared" ref="E49:M49" si="17">SUM(E50:E56)</f>
        <v>0</v>
      </c>
      <c r="F49" s="128">
        <f t="shared" si="17"/>
        <v>0</v>
      </c>
      <c r="G49" s="128">
        <f t="shared" si="17"/>
        <v>0</v>
      </c>
      <c r="H49" s="128">
        <f t="shared" si="17"/>
        <v>0</v>
      </c>
      <c r="I49" s="128">
        <f t="shared" si="17"/>
        <v>0</v>
      </c>
      <c r="J49" s="128">
        <f t="shared" si="17"/>
        <v>0</v>
      </c>
      <c r="K49" s="128">
        <f t="shared" si="17"/>
        <v>0</v>
      </c>
      <c r="L49" s="128">
        <f t="shared" si="17"/>
        <v>4857</v>
      </c>
      <c r="M49" s="128">
        <f t="shared" si="17"/>
        <v>4857</v>
      </c>
    </row>
    <row r="50" spans="2:13">
      <c r="B50" s="126"/>
      <c r="C50" s="14" t="str">
        <f>pttk_data!G38</f>
        <v>Ceno No3</v>
      </c>
      <c r="D50" s="129">
        <f>VALUE(pttk_data!H38)</f>
        <v>0</v>
      </c>
      <c r="E50" s="129">
        <f>VALUE(pttk_data!I38)</f>
        <v>0</v>
      </c>
      <c r="F50" s="129">
        <f>VALUE(pttk_data!J38)</f>
        <v>0</v>
      </c>
      <c r="G50" s="129">
        <f>VALUE(pttk_data!K38)</f>
        <v>0</v>
      </c>
      <c r="H50" s="129">
        <f>VALUE(pttk_data!L38)</f>
        <v>0</v>
      </c>
      <c r="I50" s="129">
        <f>VALUE(pttk_data!M38)</f>
        <v>0</v>
      </c>
      <c r="J50" s="129">
        <f>VALUE(pttk_data!N38)</f>
        <v>0</v>
      </c>
      <c r="K50" s="129">
        <f>VALUE(pttk_data!O38)</f>
        <v>0</v>
      </c>
      <c r="L50" s="129">
        <f>VALUE(pttk_data!P38)</f>
        <v>0</v>
      </c>
      <c r="M50" s="134">
        <f>SUM(D50:L50)</f>
        <v>0</v>
      </c>
    </row>
    <row r="51" spans="2:13">
      <c r="B51" s="126"/>
      <c r="C51" s="14" t="str">
        <f>pttk_data!G39</f>
        <v>Caxilium No2</v>
      </c>
      <c r="D51" s="129">
        <f>VALUE(pttk_data!H39)</f>
        <v>0</v>
      </c>
      <c r="E51" s="129">
        <f>VALUE(pttk_data!I39)</f>
        <v>0</v>
      </c>
      <c r="F51" s="129">
        <f>VALUE(pttk_data!J39)</f>
        <v>0</v>
      </c>
      <c r="G51" s="129">
        <f>VALUE(pttk_data!K39)</f>
        <v>0</v>
      </c>
      <c r="H51" s="129">
        <f>VALUE(pttk_data!L39)</f>
        <v>0</v>
      </c>
      <c r="I51" s="129">
        <f>VALUE(pttk_data!M39)</f>
        <v>0</v>
      </c>
      <c r="J51" s="129">
        <f>VALUE(pttk_data!N39)</f>
        <v>0</v>
      </c>
      <c r="K51" s="129">
        <f>VALUE(pttk_data!O39)</f>
        <v>0</v>
      </c>
      <c r="L51" s="129">
        <f>VALUE(pttk_data!P39)</f>
        <v>360</v>
      </c>
      <c r="M51" s="134">
        <f t="shared" ref="M51:M56" si="18">SUM(D51:L51)</f>
        <v>360</v>
      </c>
    </row>
    <row r="52" spans="2:13">
      <c r="B52" s="126"/>
      <c r="C52" s="14" t="str">
        <f>pttk_data!G40</f>
        <v>Mỡ Gzeose GL2</v>
      </c>
      <c r="D52" s="129">
        <f>VALUE(pttk_data!H40)</f>
        <v>0</v>
      </c>
      <c r="E52" s="129">
        <f>VALUE(pttk_data!I40)</f>
        <v>0</v>
      </c>
      <c r="F52" s="129">
        <f>VALUE(pttk_data!J40)</f>
        <v>0</v>
      </c>
      <c r="G52" s="129">
        <f>VALUE(pttk_data!K40)</f>
        <v>0</v>
      </c>
      <c r="H52" s="129">
        <f>VALUE(pttk_data!L40)</f>
        <v>0</v>
      </c>
      <c r="I52" s="129">
        <f>VALUE(pttk_data!M40)</f>
        <v>0</v>
      </c>
      <c r="J52" s="129">
        <f>VALUE(pttk_data!N40)</f>
        <v>0</v>
      </c>
      <c r="K52" s="129">
        <f>VALUE(pttk_data!O40)</f>
        <v>0</v>
      </c>
      <c r="L52" s="129">
        <f>VALUE(pttk_data!P40)</f>
        <v>632</v>
      </c>
      <c r="M52" s="134">
        <f t="shared" si="18"/>
        <v>632</v>
      </c>
    </row>
    <row r="53" spans="2:13">
      <c r="B53" s="126"/>
      <c r="C53" s="14" t="str">
        <f>pttk_data!G41</f>
        <v>Mỡ Gzeose GL3</v>
      </c>
      <c r="D53" s="129">
        <f>VALUE(pttk_data!H41)</f>
        <v>0</v>
      </c>
      <c r="E53" s="129">
        <f>VALUE(pttk_data!I41)</f>
        <v>0</v>
      </c>
      <c r="F53" s="129">
        <f>VALUE(pttk_data!J41)</f>
        <v>0</v>
      </c>
      <c r="G53" s="129">
        <f>VALUE(pttk_data!K41)</f>
        <v>0</v>
      </c>
      <c r="H53" s="129">
        <f>VALUE(pttk_data!L41)</f>
        <v>0</v>
      </c>
      <c r="I53" s="129">
        <f>VALUE(pttk_data!M41)</f>
        <v>0</v>
      </c>
      <c r="J53" s="129">
        <f>VALUE(pttk_data!N41)</f>
        <v>0</v>
      </c>
      <c r="K53" s="129">
        <f>VALUE(pttk_data!O41)</f>
        <v>0</v>
      </c>
      <c r="L53" s="129">
        <f>VALUE(pttk_data!P41)</f>
        <v>540</v>
      </c>
      <c r="M53" s="134">
        <f t="shared" si="18"/>
        <v>540</v>
      </c>
    </row>
    <row r="54" spans="2:13">
      <c r="B54" s="126"/>
      <c r="C54" s="14" t="str">
        <f>pttk_data!G42</f>
        <v>Mỡ SOLE DON</v>
      </c>
      <c r="D54" s="129">
        <f>VALUE(pttk_data!H42)</f>
        <v>0</v>
      </c>
      <c r="E54" s="129">
        <f>VALUE(pttk_data!I42)</f>
        <v>0</v>
      </c>
      <c r="F54" s="129">
        <f>VALUE(pttk_data!J42)</f>
        <v>0</v>
      </c>
      <c r="G54" s="129">
        <f>VALUE(pttk_data!K42)</f>
        <v>0</v>
      </c>
      <c r="H54" s="129">
        <f>VALUE(pttk_data!L42)</f>
        <v>0</v>
      </c>
      <c r="I54" s="129">
        <f>VALUE(pttk_data!M42)</f>
        <v>0</v>
      </c>
      <c r="J54" s="129">
        <f>VALUE(pttk_data!N42)</f>
        <v>0</v>
      </c>
      <c r="K54" s="129">
        <f>VALUE(pttk_data!O42)</f>
        <v>0</v>
      </c>
      <c r="L54" s="129">
        <f>VALUE(pttk_data!P42)</f>
        <v>1108</v>
      </c>
      <c r="M54" s="134">
        <f t="shared" si="18"/>
        <v>1108</v>
      </c>
    </row>
    <row r="55" spans="2:13">
      <c r="B55" s="126"/>
      <c r="C55" s="14" t="str">
        <f>pttk_data!G43</f>
        <v>Opalgrease No3</v>
      </c>
      <c r="D55" s="129">
        <f>VALUE(pttk_data!H43)</f>
        <v>0</v>
      </c>
      <c r="E55" s="129">
        <f>VALUE(pttk_data!I43)</f>
        <v>0</v>
      </c>
      <c r="F55" s="129">
        <f>VALUE(pttk_data!J43)</f>
        <v>0</v>
      </c>
      <c r="G55" s="129">
        <f>VALUE(pttk_data!K43)</f>
        <v>0</v>
      </c>
      <c r="H55" s="129">
        <f>VALUE(pttk_data!L43)</f>
        <v>0</v>
      </c>
      <c r="I55" s="129">
        <f>VALUE(pttk_data!M43)</f>
        <v>0</v>
      </c>
      <c r="J55" s="129">
        <f>VALUE(pttk_data!N43)</f>
        <v>0</v>
      </c>
      <c r="K55" s="129">
        <f>VALUE(pttk_data!O43)</f>
        <v>0</v>
      </c>
      <c r="L55" s="129">
        <f>VALUE(pttk_data!P43)</f>
        <v>440</v>
      </c>
      <c r="M55" s="134">
        <f t="shared" si="18"/>
        <v>440</v>
      </c>
    </row>
    <row r="56" spans="2:13">
      <c r="B56" s="126"/>
      <c r="C56" s="14" t="str">
        <f>pttk_data!G44</f>
        <v>Mỡ 1-13</v>
      </c>
      <c r="D56" s="129">
        <f>VALUE(pttk_data!H44)</f>
        <v>0</v>
      </c>
      <c r="E56" s="129">
        <f>VALUE(pttk_data!I44)</f>
        <v>0</v>
      </c>
      <c r="F56" s="129">
        <f>VALUE(pttk_data!J44)</f>
        <v>0</v>
      </c>
      <c r="G56" s="129">
        <f>VALUE(pttk_data!K44)</f>
        <v>0</v>
      </c>
      <c r="H56" s="129">
        <f>VALUE(pttk_data!L44)</f>
        <v>0</v>
      </c>
      <c r="I56" s="129">
        <f>VALUE(pttk_data!M44)</f>
        <v>0</v>
      </c>
      <c r="J56" s="129">
        <f>VALUE(pttk_data!N44)</f>
        <v>0</v>
      </c>
      <c r="K56" s="129">
        <f>VALUE(pttk_data!O44)</f>
        <v>0</v>
      </c>
      <c r="L56" s="129">
        <f>VALUE(pttk_data!P44)</f>
        <v>1777</v>
      </c>
      <c r="M56" s="134">
        <f t="shared" si="18"/>
        <v>1777</v>
      </c>
    </row>
    <row r="57" spans="2:13" s="3" customFormat="1" ht="14.25">
      <c r="B57" s="27" t="s">
        <v>182</v>
      </c>
      <c r="C57" s="12" t="s">
        <v>303</v>
      </c>
      <c r="D57" s="128">
        <f>D58+D60+D71+D74+D76</f>
        <v>0</v>
      </c>
      <c r="E57" s="128">
        <f t="shared" ref="E57:M57" si="19">E58+E60+E71+E74+E76</f>
        <v>0</v>
      </c>
      <c r="F57" s="128">
        <f t="shared" si="19"/>
        <v>0</v>
      </c>
      <c r="G57" s="128">
        <f t="shared" si="19"/>
        <v>0</v>
      </c>
      <c r="H57" s="128">
        <f t="shared" si="19"/>
        <v>0</v>
      </c>
      <c r="I57" s="128">
        <f t="shared" si="19"/>
        <v>0</v>
      </c>
      <c r="J57" s="128">
        <f t="shared" si="19"/>
        <v>0</v>
      </c>
      <c r="K57" s="128">
        <f t="shared" si="19"/>
        <v>0</v>
      </c>
      <c r="L57" s="128">
        <f t="shared" si="19"/>
        <v>33029.599999999999</v>
      </c>
      <c r="M57" s="133">
        <f t="shared" si="19"/>
        <v>33029.599999999999</v>
      </c>
    </row>
    <row r="58" spans="2:13" s="3" customFormat="1" ht="14.25">
      <c r="B58" s="27">
        <v>1</v>
      </c>
      <c r="C58" s="12" t="s">
        <v>57</v>
      </c>
      <c r="D58" s="128">
        <f>SUM(D59)</f>
        <v>0</v>
      </c>
      <c r="E58" s="128">
        <f t="shared" ref="E58:M58" si="20">SUM(E59)</f>
        <v>0</v>
      </c>
      <c r="F58" s="128">
        <f t="shared" si="20"/>
        <v>0</v>
      </c>
      <c r="G58" s="128">
        <f t="shared" si="20"/>
        <v>0</v>
      </c>
      <c r="H58" s="128">
        <f t="shared" si="20"/>
        <v>0</v>
      </c>
      <c r="I58" s="128">
        <f t="shared" si="20"/>
        <v>0</v>
      </c>
      <c r="J58" s="128">
        <f t="shared" si="20"/>
        <v>0</v>
      </c>
      <c r="K58" s="128">
        <f t="shared" si="20"/>
        <v>0</v>
      </c>
      <c r="L58" s="128">
        <f t="shared" si="20"/>
        <v>5774</v>
      </c>
      <c r="M58" s="128">
        <f t="shared" si="20"/>
        <v>5774</v>
      </c>
    </row>
    <row r="59" spans="2:13">
      <c r="B59" s="126"/>
      <c r="C59" s="14" t="str">
        <f>pttk_data!G45</f>
        <v>Xăng CN</v>
      </c>
      <c r="D59" s="129">
        <f>VALUE(pttk_data!H45)</f>
        <v>0</v>
      </c>
      <c r="E59" s="129">
        <f>VALUE(pttk_data!I45)</f>
        <v>0</v>
      </c>
      <c r="F59" s="129">
        <f>VALUE(pttk_data!J45)</f>
        <v>0</v>
      </c>
      <c r="G59" s="129">
        <f>VALUE(pttk_data!K45)</f>
        <v>0</v>
      </c>
      <c r="H59" s="129">
        <f>VALUE(pttk_data!L45)</f>
        <v>0</v>
      </c>
      <c r="I59" s="129">
        <f>VALUE(pttk_data!M45)</f>
        <v>0</v>
      </c>
      <c r="J59" s="129">
        <f>VALUE(pttk_data!N45)</f>
        <v>0</v>
      </c>
      <c r="K59" s="129">
        <f>VALUE(pttk_data!O45)</f>
        <v>0</v>
      </c>
      <c r="L59" s="129">
        <f>VALUE(pttk_data!P45)</f>
        <v>5774</v>
      </c>
      <c r="M59" s="133">
        <f>SUM(D59:L59)</f>
        <v>5774</v>
      </c>
    </row>
    <row r="60" spans="2:13" s="24" customFormat="1" ht="14.25">
      <c r="B60" s="27">
        <v>2</v>
      </c>
      <c r="C60" s="117" t="s">
        <v>300</v>
      </c>
      <c r="D60" s="128">
        <f>SUM(D61:D70)</f>
        <v>0</v>
      </c>
      <c r="E60" s="128">
        <f t="shared" ref="E60:M60" si="21">SUM(E61:E70)</f>
        <v>0</v>
      </c>
      <c r="F60" s="128">
        <f t="shared" si="21"/>
        <v>0</v>
      </c>
      <c r="G60" s="128">
        <f t="shared" si="21"/>
        <v>0</v>
      </c>
      <c r="H60" s="128">
        <f t="shared" si="21"/>
        <v>0</v>
      </c>
      <c r="I60" s="128">
        <f t="shared" si="21"/>
        <v>0</v>
      </c>
      <c r="J60" s="128">
        <f t="shared" si="21"/>
        <v>0</v>
      </c>
      <c r="K60" s="128">
        <f t="shared" si="21"/>
        <v>0</v>
      </c>
      <c r="L60" s="128">
        <f t="shared" si="21"/>
        <v>21434.400000000001</v>
      </c>
      <c r="M60" s="128">
        <f t="shared" si="21"/>
        <v>21434.400000000001</v>
      </c>
    </row>
    <row r="61" spans="2:13">
      <c r="B61" s="126"/>
      <c r="C61" s="14" t="str">
        <f>pttk_data!G46</f>
        <v>Turbonicoil 35M (B3V)</v>
      </c>
      <c r="D61" s="129">
        <f>VALUE(pttk_data!H46)</f>
        <v>0</v>
      </c>
      <c r="E61" s="129">
        <f>VALUE(pttk_data!I46)</f>
        <v>0</v>
      </c>
      <c r="F61" s="129">
        <f>VALUE(pttk_data!J46)</f>
        <v>0</v>
      </c>
      <c r="G61" s="129">
        <f>VALUE(pttk_data!K46)</f>
        <v>0</v>
      </c>
      <c r="H61" s="129">
        <f>VALUE(pttk_data!L46)</f>
        <v>0</v>
      </c>
      <c r="I61" s="129">
        <f>VALUE(pttk_data!M46)</f>
        <v>0</v>
      </c>
      <c r="J61" s="129">
        <f>VALUE(pttk_data!N46)</f>
        <v>0</v>
      </c>
      <c r="K61" s="129">
        <f>VALUE(pttk_data!O46)</f>
        <v>0</v>
      </c>
      <c r="L61" s="129">
        <f>VALUE(pttk_data!P46)</f>
        <v>1976.4</v>
      </c>
      <c r="M61" s="133">
        <f>SUM(D61:L61)</f>
        <v>1976.4</v>
      </c>
    </row>
    <row r="62" spans="2:13">
      <c r="B62" s="126"/>
      <c r="C62" s="14" t="str">
        <f>pttk_data!G47</f>
        <v>Turbonicoil210A(IPM-10)</v>
      </c>
      <c r="D62" s="129">
        <f>VALUE(pttk_data!H47)</f>
        <v>0</v>
      </c>
      <c r="E62" s="129">
        <f>VALUE(pttk_data!I47)</f>
        <v>0</v>
      </c>
      <c r="F62" s="129">
        <f>VALUE(pttk_data!J47)</f>
        <v>0</v>
      </c>
      <c r="G62" s="129">
        <f>VALUE(pttk_data!K47)</f>
        <v>0</v>
      </c>
      <c r="H62" s="129">
        <f>VALUE(pttk_data!L47)</f>
        <v>0</v>
      </c>
      <c r="I62" s="129">
        <f>VALUE(pttk_data!M47)</f>
        <v>0</v>
      </c>
      <c r="J62" s="129">
        <f>VALUE(pttk_data!N47)</f>
        <v>0</v>
      </c>
      <c r="K62" s="129">
        <f>VALUE(pttk_data!O47)</f>
        <v>0</v>
      </c>
      <c r="L62" s="129">
        <f>VALUE(pttk_data!P47)</f>
        <v>5017</v>
      </c>
      <c r="M62" s="133">
        <f t="shared" ref="M62:M70" si="22">SUM(D62:L62)</f>
        <v>5017</v>
      </c>
    </row>
    <row r="63" spans="2:13">
      <c r="B63" s="126"/>
      <c r="C63" s="14" t="str">
        <f>pttk_data!G48</f>
        <v>Dầu IPM-10</v>
      </c>
      <c r="D63" s="129">
        <f>VALUE(pttk_data!H48)</f>
        <v>0</v>
      </c>
      <c r="E63" s="129">
        <f>VALUE(pttk_data!I48)</f>
        <v>0</v>
      </c>
      <c r="F63" s="129">
        <f>VALUE(pttk_data!J48)</f>
        <v>0</v>
      </c>
      <c r="G63" s="129">
        <f>VALUE(pttk_data!K48)</f>
        <v>0</v>
      </c>
      <c r="H63" s="129">
        <f>VALUE(pttk_data!L48)</f>
        <v>0</v>
      </c>
      <c r="I63" s="129">
        <f>VALUE(pttk_data!M48)</f>
        <v>0</v>
      </c>
      <c r="J63" s="129">
        <f>VALUE(pttk_data!N48)</f>
        <v>0</v>
      </c>
      <c r="K63" s="129">
        <f>VALUE(pttk_data!O48)</f>
        <v>0</v>
      </c>
      <c r="L63" s="129">
        <f>VALUE(pttk_data!P48)</f>
        <v>11456</v>
      </c>
      <c r="M63" s="133">
        <f t="shared" si="22"/>
        <v>11456</v>
      </c>
    </row>
    <row r="64" spans="2:13">
      <c r="B64" s="126"/>
      <c r="C64" s="14" t="str">
        <f>pttk_data!G49</f>
        <v>Dầu MC-20</v>
      </c>
      <c r="D64" s="129">
        <f>VALUE(pttk_data!H49)</f>
        <v>0</v>
      </c>
      <c r="E64" s="129">
        <f>VALUE(pttk_data!I49)</f>
        <v>0</v>
      </c>
      <c r="F64" s="129">
        <f>VALUE(pttk_data!J49)</f>
        <v>0</v>
      </c>
      <c r="G64" s="129">
        <f>VALUE(pttk_data!K49)</f>
        <v>0</v>
      </c>
      <c r="H64" s="129">
        <f>VALUE(pttk_data!L49)</f>
        <v>0</v>
      </c>
      <c r="I64" s="129">
        <f>VALUE(pttk_data!M49)</f>
        <v>0</v>
      </c>
      <c r="J64" s="129">
        <f>VALUE(pttk_data!N49)</f>
        <v>0</v>
      </c>
      <c r="K64" s="129">
        <f>VALUE(pttk_data!O49)</f>
        <v>0</v>
      </c>
      <c r="L64" s="129">
        <f>VALUE(pttk_data!P49)</f>
        <v>170</v>
      </c>
      <c r="M64" s="133">
        <f t="shared" si="22"/>
        <v>170</v>
      </c>
    </row>
    <row r="65" spans="2:13">
      <c r="B65" s="126"/>
      <c r="C65" s="14" t="str">
        <f>pttk_data!G50</f>
        <v>Dầu MC-8P</v>
      </c>
      <c r="D65" s="129">
        <f>VALUE(pttk_data!H50)</f>
        <v>0</v>
      </c>
      <c r="E65" s="129">
        <f>VALUE(pttk_data!I50)</f>
        <v>0</v>
      </c>
      <c r="F65" s="129">
        <f>VALUE(pttk_data!J50)</f>
        <v>0</v>
      </c>
      <c r="G65" s="129">
        <f>VALUE(pttk_data!K50)</f>
        <v>0</v>
      </c>
      <c r="H65" s="129">
        <f>VALUE(pttk_data!L50)</f>
        <v>0</v>
      </c>
      <c r="I65" s="129">
        <f>VALUE(pttk_data!M50)</f>
        <v>0</v>
      </c>
      <c r="J65" s="129">
        <f>VALUE(pttk_data!N50)</f>
        <v>0</v>
      </c>
      <c r="K65" s="129">
        <f>VALUE(pttk_data!O50)</f>
        <v>0</v>
      </c>
      <c r="L65" s="129">
        <f>VALUE(pttk_data!P50)</f>
        <v>459</v>
      </c>
      <c r="M65" s="133">
        <f t="shared" si="22"/>
        <v>459</v>
      </c>
    </row>
    <row r="66" spans="2:13" s="3" customFormat="1">
      <c r="B66" s="27"/>
      <c r="C66" s="14" t="str">
        <f>pttk_data!G51</f>
        <v>Hypôit (TC Gip)</v>
      </c>
      <c r="D66" s="129">
        <f>VALUE(pttk_data!H51)</f>
        <v>0</v>
      </c>
      <c r="E66" s="129">
        <f>VALUE(pttk_data!I51)</f>
        <v>0</v>
      </c>
      <c r="F66" s="129">
        <f>VALUE(pttk_data!J51)</f>
        <v>0</v>
      </c>
      <c r="G66" s="129">
        <f>VALUE(pttk_data!K51)</f>
        <v>0</v>
      </c>
      <c r="H66" s="129">
        <f>VALUE(pttk_data!L51)</f>
        <v>0</v>
      </c>
      <c r="I66" s="129">
        <f>VALUE(pttk_data!M51)</f>
        <v>0</v>
      </c>
      <c r="J66" s="129">
        <f>VALUE(pttk_data!N51)</f>
        <v>0</v>
      </c>
      <c r="K66" s="129">
        <f>VALUE(pttk_data!O51)</f>
        <v>0</v>
      </c>
      <c r="L66" s="129">
        <f>VALUE(pttk_data!P51)</f>
        <v>78</v>
      </c>
      <c r="M66" s="133">
        <f t="shared" si="22"/>
        <v>78</v>
      </c>
    </row>
    <row r="67" spans="2:13">
      <c r="B67" s="126"/>
      <c r="C67" s="14" t="str">
        <f>pttk_data!G52</f>
        <v>Aeroshell oi100 (MC20)</v>
      </c>
      <c r="D67" s="129">
        <f>VALUE(pttk_data!H52)</f>
        <v>0</v>
      </c>
      <c r="E67" s="129">
        <f>VALUE(pttk_data!I52)</f>
        <v>0</v>
      </c>
      <c r="F67" s="129">
        <f>VALUE(pttk_data!J52)</f>
        <v>0</v>
      </c>
      <c r="G67" s="129">
        <f>VALUE(pttk_data!K52)</f>
        <v>0</v>
      </c>
      <c r="H67" s="129">
        <f>VALUE(pttk_data!L52)</f>
        <v>0</v>
      </c>
      <c r="I67" s="129">
        <f>VALUE(pttk_data!M52)</f>
        <v>0</v>
      </c>
      <c r="J67" s="129">
        <f>VALUE(pttk_data!N52)</f>
        <v>0</v>
      </c>
      <c r="K67" s="129">
        <f>VALUE(pttk_data!O52)</f>
        <v>0</v>
      </c>
      <c r="L67" s="129">
        <f>VALUE(pttk_data!P52)</f>
        <v>555</v>
      </c>
      <c r="M67" s="133">
        <f t="shared" si="22"/>
        <v>555</v>
      </c>
    </row>
    <row r="68" spans="2:13">
      <c r="B68" s="126"/>
      <c r="C68" s="14" t="str">
        <f>pttk_data!G53</f>
        <v>Dầu B-3V</v>
      </c>
      <c r="D68" s="129">
        <f>VALUE(pttk_data!H53)</f>
        <v>0</v>
      </c>
      <c r="E68" s="129">
        <f>VALUE(pttk_data!I53)</f>
        <v>0</v>
      </c>
      <c r="F68" s="129">
        <f>VALUE(pttk_data!J53)</f>
        <v>0</v>
      </c>
      <c r="G68" s="129">
        <f>VALUE(pttk_data!K53)</f>
        <v>0</v>
      </c>
      <c r="H68" s="129">
        <f>VALUE(pttk_data!L53)</f>
        <v>0</v>
      </c>
      <c r="I68" s="129">
        <f>VALUE(pttk_data!M53)</f>
        <v>0</v>
      </c>
      <c r="J68" s="129">
        <f>VALUE(pttk_data!N53)</f>
        <v>0</v>
      </c>
      <c r="K68" s="129">
        <f>VALUE(pttk_data!O53)</f>
        <v>0</v>
      </c>
      <c r="L68" s="129">
        <f>VALUE(pttk_data!P53)</f>
        <v>511</v>
      </c>
      <c r="M68" s="133">
        <f t="shared" si="22"/>
        <v>511</v>
      </c>
    </row>
    <row r="69" spans="2:13" s="3" customFormat="1">
      <c r="B69" s="27"/>
      <c r="C69" s="14" t="str">
        <f>pttk_data!G54</f>
        <v>Turbonicoil 321(MC8P)</v>
      </c>
      <c r="D69" s="129">
        <f>VALUE(pttk_data!H54)</f>
        <v>0</v>
      </c>
      <c r="E69" s="129">
        <f>VALUE(pttk_data!I54)</f>
        <v>0</v>
      </c>
      <c r="F69" s="129">
        <f>VALUE(pttk_data!J54)</f>
        <v>0</v>
      </c>
      <c r="G69" s="129">
        <f>VALUE(pttk_data!K54)</f>
        <v>0</v>
      </c>
      <c r="H69" s="129">
        <f>VALUE(pttk_data!L54)</f>
        <v>0</v>
      </c>
      <c r="I69" s="129">
        <f>VALUE(pttk_data!M54)</f>
        <v>0</v>
      </c>
      <c r="J69" s="129">
        <f>VALUE(pttk_data!N54)</f>
        <v>0</v>
      </c>
      <c r="K69" s="129">
        <f>VALUE(pttk_data!O54)</f>
        <v>0</v>
      </c>
      <c r="L69" s="129">
        <f>VALUE(pttk_data!P54)</f>
        <v>548</v>
      </c>
      <c r="M69" s="133">
        <f t="shared" si="22"/>
        <v>548</v>
      </c>
    </row>
    <row r="70" spans="2:13">
      <c r="B70" s="126"/>
      <c r="C70" s="14" t="str">
        <f>pttk_data!G55</f>
        <v>Turbonicoil 98(B3V)</v>
      </c>
      <c r="D70" s="129">
        <f>VALUE(pttk_data!H55)</f>
        <v>0</v>
      </c>
      <c r="E70" s="129">
        <f>VALUE(pttk_data!I55)</f>
        <v>0</v>
      </c>
      <c r="F70" s="129">
        <f>VALUE(pttk_data!J55)</f>
        <v>0</v>
      </c>
      <c r="G70" s="129">
        <f>VALUE(pttk_data!K55)</f>
        <v>0</v>
      </c>
      <c r="H70" s="129">
        <f>VALUE(pttk_data!L55)</f>
        <v>0</v>
      </c>
      <c r="I70" s="129">
        <f>VALUE(pttk_data!M55)</f>
        <v>0</v>
      </c>
      <c r="J70" s="129">
        <f>VALUE(pttk_data!N55)</f>
        <v>0</v>
      </c>
      <c r="K70" s="129">
        <f>VALUE(pttk_data!O55)</f>
        <v>0</v>
      </c>
      <c r="L70" s="129">
        <f>VALUE(pttk_data!P55)</f>
        <v>664</v>
      </c>
      <c r="M70" s="133">
        <f t="shared" si="22"/>
        <v>664</v>
      </c>
    </row>
    <row r="71" spans="2:13">
      <c r="B71" s="27">
        <v>3</v>
      </c>
      <c r="C71" s="12" t="s">
        <v>65</v>
      </c>
      <c r="D71" s="129">
        <f>SUM(D72:D73)</f>
        <v>0</v>
      </c>
      <c r="E71" s="129">
        <f t="shared" ref="E71:L71" si="23">SUM(E72:E73)</f>
        <v>0</v>
      </c>
      <c r="F71" s="129">
        <f t="shared" si="23"/>
        <v>0</v>
      </c>
      <c r="G71" s="129">
        <f t="shared" si="23"/>
        <v>0</v>
      </c>
      <c r="H71" s="129">
        <f t="shared" si="23"/>
        <v>0</v>
      </c>
      <c r="I71" s="129">
        <f t="shared" si="23"/>
        <v>0</v>
      </c>
      <c r="J71" s="129">
        <f t="shared" si="23"/>
        <v>0</v>
      </c>
      <c r="K71" s="129">
        <f t="shared" si="23"/>
        <v>0</v>
      </c>
      <c r="L71" s="129">
        <f t="shared" si="23"/>
        <v>3334</v>
      </c>
      <c r="M71" s="129">
        <f>SUM(M72:M73)</f>
        <v>3334</v>
      </c>
    </row>
    <row r="72" spans="2:13">
      <c r="B72" s="126"/>
      <c r="C72" s="14" t="str">
        <f>pttk_data!G56</f>
        <v>Dầu AMG-10</v>
      </c>
      <c r="D72" s="129">
        <f>VALUE(pttk_data!H56)</f>
        <v>0</v>
      </c>
      <c r="E72" s="129">
        <f>VALUE(pttk_data!I56)</f>
        <v>0</v>
      </c>
      <c r="F72" s="129">
        <f>VALUE(pttk_data!J56)</f>
        <v>0</v>
      </c>
      <c r="G72" s="129">
        <f>VALUE(pttk_data!K56)</f>
        <v>0</v>
      </c>
      <c r="H72" s="129">
        <f>VALUE(pttk_data!L56)</f>
        <v>0</v>
      </c>
      <c r="I72" s="129">
        <f>VALUE(pttk_data!M56)</f>
        <v>0</v>
      </c>
      <c r="J72" s="129">
        <f>VALUE(pttk_data!N56)</f>
        <v>0</v>
      </c>
      <c r="K72" s="129">
        <f>VALUE(pttk_data!O56)</f>
        <v>0</v>
      </c>
      <c r="L72" s="129">
        <f>VALUE(pttk_data!P56)</f>
        <v>2860</v>
      </c>
      <c r="M72" s="133">
        <f>SUM(D72:L72)</f>
        <v>2860</v>
      </c>
    </row>
    <row r="73" spans="2:13">
      <c r="B73" s="126"/>
      <c r="C73" s="14" t="str">
        <f>pttk_data!G57</f>
        <v>Aeroshell Fluid41(AMG-10)</v>
      </c>
      <c r="D73" s="129">
        <f>VALUE(pttk_data!H57)</f>
        <v>0</v>
      </c>
      <c r="E73" s="129">
        <f>VALUE(pttk_data!I57)</f>
        <v>0</v>
      </c>
      <c r="F73" s="129">
        <f>VALUE(pttk_data!J57)</f>
        <v>0</v>
      </c>
      <c r="G73" s="129">
        <f>VALUE(pttk_data!K57)</f>
        <v>0</v>
      </c>
      <c r="H73" s="129">
        <f>VALUE(pttk_data!L57)</f>
        <v>0</v>
      </c>
      <c r="I73" s="129">
        <f>VALUE(pttk_data!M57)</f>
        <v>0</v>
      </c>
      <c r="J73" s="129">
        <f>VALUE(pttk_data!N57)</f>
        <v>0</v>
      </c>
      <c r="K73" s="129">
        <f>VALUE(pttk_data!O57)</f>
        <v>0</v>
      </c>
      <c r="L73" s="129">
        <f>VALUE(pttk_data!P57)</f>
        <v>474</v>
      </c>
      <c r="M73" s="133">
        <f>SUM(D73:L73)</f>
        <v>474</v>
      </c>
    </row>
    <row r="74" spans="2:13">
      <c r="B74" s="27">
        <v>4</v>
      </c>
      <c r="C74" s="12" t="s">
        <v>302</v>
      </c>
      <c r="D74" s="129">
        <f>SUM(D75)</f>
        <v>0</v>
      </c>
      <c r="E74" s="129">
        <f t="shared" ref="E74:M74" si="24">SUM(E75)</f>
        <v>0</v>
      </c>
      <c r="F74" s="129">
        <f t="shared" si="24"/>
        <v>0</v>
      </c>
      <c r="G74" s="129">
        <f t="shared" si="24"/>
        <v>0</v>
      </c>
      <c r="H74" s="129">
        <f t="shared" si="24"/>
        <v>0</v>
      </c>
      <c r="I74" s="129">
        <f t="shared" si="24"/>
        <v>0</v>
      </c>
      <c r="J74" s="129">
        <f t="shared" si="24"/>
        <v>0</v>
      </c>
      <c r="K74" s="129">
        <f t="shared" si="24"/>
        <v>0</v>
      </c>
      <c r="L74" s="129">
        <f t="shared" si="24"/>
        <v>18</v>
      </c>
      <c r="M74" s="129">
        <f t="shared" si="24"/>
        <v>18</v>
      </c>
    </row>
    <row r="75" spans="2:13">
      <c r="B75" s="27"/>
      <c r="C75" s="14" t="str">
        <f>pttk_data!G58</f>
        <v>Dầu 132-25</v>
      </c>
      <c r="D75" s="129">
        <f>VALUE(pttk_data!H58)</f>
        <v>0</v>
      </c>
      <c r="E75" s="129">
        <f>VALUE(pttk_data!I58)</f>
        <v>0</v>
      </c>
      <c r="F75" s="129">
        <f>VALUE(pttk_data!J58)</f>
        <v>0</v>
      </c>
      <c r="G75" s="129">
        <f>VALUE(pttk_data!K58)</f>
        <v>0</v>
      </c>
      <c r="H75" s="129">
        <f>VALUE(pttk_data!L58)</f>
        <v>0</v>
      </c>
      <c r="I75" s="129">
        <f>VALUE(pttk_data!M58)</f>
        <v>0</v>
      </c>
      <c r="J75" s="129">
        <f>VALUE(pttk_data!N58)</f>
        <v>0</v>
      </c>
      <c r="K75" s="129">
        <f>VALUE(pttk_data!O58)</f>
        <v>0</v>
      </c>
      <c r="L75" s="129">
        <f>VALUE(pttk_data!P58)</f>
        <v>18</v>
      </c>
      <c r="M75" s="133">
        <f>SUM(D75:L75)</f>
        <v>18</v>
      </c>
    </row>
    <row r="76" spans="2:13">
      <c r="B76" s="27">
        <v>5</v>
      </c>
      <c r="C76" s="12" t="s">
        <v>76</v>
      </c>
      <c r="D76" s="129">
        <f>SUM(D77:D84)</f>
        <v>0</v>
      </c>
      <c r="E76" s="129">
        <f t="shared" ref="E76:M76" si="25">SUM(E77:E84)</f>
        <v>0</v>
      </c>
      <c r="F76" s="129">
        <f t="shared" si="25"/>
        <v>0</v>
      </c>
      <c r="G76" s="129">
        <f t="shared" si="25"/>
        <v>0</v>
      </c>
      <c r="H76" s="129">
        <f t="shared" si="25"/>
        <v>0</v>
      </c>
      <c r="I76" s="129">
        <f t="shared" si="25"/>
        <v>0</v>
      </c>
      <c r="J76" s="129">
        <f t="shared" si="25"/>
        <v>0</v>
      </c>
      <c r="K76" s="129">
        <f t="shared" si="25"/>
        <v>0</v>
      </c>
      <c r="L76" s="129">
        <f t="shared" si="25"/>
        <v>2469.1999999999998</v>
      </c>
      <c r="M76" s="129">
        <f t="shared" si="25"/>
        <v>2469.1999999999998</v>
      </c>
    </row>
    <row r="77" spans="2:13" s="3" customFormat="1">
      <c r="B77" s="27"/>
      <c r="C77" s="14" t="str">
        <f>pttk_data!G59</f>
        <v>Mỡ 221</v>
      </c>
      <c r="D77" s="129">
        <f>VALUE(pttk_data!H59)</f>
        <v>0</v>
      </c>
      <c r="E77" s="129">
        <f>VALUE(pttk_data!I59)</f>
        <v>0</v>
      </c>
      <c r="F77" s="129">
        <f>VALUE(pttk_data!J59)</f>
        <v>0</v>
      </c>
      <c r="G77" s="129">
        <f>VALUE(pttk_data!K59)</f>
        <v>0</v>
      </c>
      <c r="H77" s="129">
        <f>VALUE(pttk_data!L59)</f>
        <v>0</v>
      </c>
      <c r="I77" s="129">
        <f>VALUE(pttk_data!M59)</f>
        <v>0</v>
      </c>
      <c r="J77" s="129">
        <f>VALUE(pttk_data!N59)</f>
        <v>0</v>
      </c>
      <c r="K77" s="129">
        <f>VALUE(pttk_data!O59)</f>
        <v>0</v>
      </c>
      <c r="L77" s="129">
        <f>VALUE(pttk_data!P59)</f>
        <v>853.2</v>
      </c>
      <c r="M77" s="133">
        <f>SUM(D77:L77)</f>
        <v>853.2</v>
      </c>
    </row>
    <row r="78" spans="2:13">
      <c r="B78" s="126"/>
      <c r="C78" s="14" t="str">
        <f>pttk_data!G60</f>
        <v>Grease22</v>
      </c>
      <c r="D78" s="129">
        <f>VALUE(pttk_data!H60)</f>
        <v>0</v>
      </c>
      <c r="E78" s="129">
        <f>VALUE(pttk_data!I60)</f>
        <v>0</v>
      </c>
      <c r="F78" s="129">
        <f>VALUE(pttk_data!J60)</f>
        <v>0</v>
      </c>
      <c r="G78" s="129">
        <f>VALUE(pttk_data!K60)</f>
        <v>0</v>
      </c>
      <c r="H78" s="129">
        <f>VALUE(pttk_data!L60)</f>
        <v>0</v>
      </c>
      <c r="I78" s="129">
        <f>VALUE(pttk_data!M60)</f>
        <v>0</v>
      </c>
      <c r="J78" s="129">
        <f>VALUE(pttk_data!N60)</f>
        <v>0</v>
      </c>
      <c r="K78" s="129">
        <f>VALUE(pttk_data!O60)</f>
        <v>0</v>
      </c>
      <c r="L78" s="129">
        <f>VALUE(pttk_data!P60)</f>
        <v>441</v>
      </c>
      <c r="M78" s="133">
        <f t="shared" ref="M78:M84" si="26">SUM(D78:L78)</f>
        <v>441</v>
      </c>
    </row>
    <row r="79" spans="2:13">
      <c r="B79" s="126"/>
      <c r="C79" s="14" t="str">
        <f>pttk_data!G61</f>
        <v>Mỡ 201</v>
      </c>
      <c r="D79" s="129">
        <f>VALUE(pttk_data!H61)</f>
        <v>0</v>
      </c>
      <c r="E79" s="129">
        <f>VALUE(pttk_data!I61)</f>
        <v>0</v>
      </c>
      <c r="F79" s="129">
        <f>VALUE(pttk_data!J61)</f>
        <v>0</v>
      </c>
      <c r="G79" s="129">
        <f>VALUE(pttk_data!K61)</f>
        <v>0</v>
      </c>
      <c r="H79" s="129">
        <f>VALUE(pttk_data!L61)</f>
        <v>0</v>
      </c>
      <c r="I79" s="129">
        <f>VALUE(pttk_data!M61)</f>
        <v>0</v>
      </c>
      <c r="J79" s="129">
        <f>VALUE(pttk_data!N61)</f>
        <v>0</v>
      </c>
      <c r="K79" s="129">
        <f>VALUE(pttk_data!O61)</f>
        <v>0</v>
      </c>
      <c r="L79" s="129">
        <f>VALUE(pttk_data!P61)</f>
        <v>482</v>
      </c>
      <c r="M79" s="133">
        <f t="shared" si="26"/>
        <v>482</v>
      </c>
    </row>
    <row r="80" spans="2:13">
      <c r="B80" s="126"/>
      <c r="C80" s="14" t="str">
        <f>pttk_data!G62</f>
        <v>Grease33 (OKB)</v>
      </c>
      <c r="D80" s="129">
        <f>VALUE(pttk_data!H62)</f>
        <v>0</v>
      </c>
      <c r="E80" s="129">
        <f>VALUE(pttk_data!I62)</f>
        <v>0</v>
      </c>
      <c r="F80" s="129">
        <f>VALUE(pttk_data!J62)</f>
        <v>0</v>
      </c>
      <c r="G80" s="129">
        <f>VALUE(pttk_data!K62)</f>
        <v>0</v>
      </c>
      <c r="H80" s="129">
        <f>VALUE(pttk_data!L62)</f>
        <v>0</v>
      </c>
      <c r="I80" s="129">
        <f>VALUE(pttk_data!M62)</f>
        <v>0</v>
      </c>
      <c r="J80" s="129">
        <f>VALUE(pttk_data!N62)</f>
        <v>0</v>
      </c>
      <c r="K80" s="129">
        <f>VALUE(pttk_data!O62)</f>
        <v>0</v>
      </c>
      <c r="L80" s="129">
        <f>VALUE(pttk_data!P62)</f>
        <v>51</v>
      </c>
      <c r="M80" s="133">
        <f t="shared" si="26"/>
        <v>51</v>
      </c>
    </row>
    <row r="81" spans="1:14">
      <c r="B81" s="126"/>
      <c r="C81" s="14" t="str">
        <f>pttk_data!G63</f>
        <v>Mỡ số 9</v>
      </c>
      <c r="D81" s="129">
        <f>VALUE(pttk_data!H63)</f>
        <v>0</v>
      </c>
      <c r="E81" s="129">
        <f>VALUE(pttk_data!I63)</f>
        <v>0</v>
      </c>
      <c r="F81" s="129">
        <f>VALUE(pttk_data!J63)</f>
        <v>0</v>
      </c>
      <c r="G81" s="129">
        <f>VALUE(pttk_data!K63)</f>
        <v>0</v>
      </c>
      <c r="H81" s="129">
        <f>VALUE(pttk_data!L63)</f>
        <v>0</v>
      </c>
      <c r="I81" s="129">
        <f>VALUE(pttk_data!M63)</f>
        <v>0</v>
      </c>
      <c r="J81" s="129">
        <f>VALUE(pttk_data!N63)</f>
        <v>0</v>
      </c>
      <c r="K81" s="129">
        <f>VALUE(pttk_data!O63)</f>
        <v>0</v>
      </c>
      <c r="L81" s="129">
        <f>VALUE(pttk_data!P63)</f>
        <v>75</v>
      </c>
      <c r="M81" s="133">
        <f t="shared" si="26"/>
        <v>75</v>
      </c>
    </row>
    <row r="82" spans="1:14">
      <c r="B82" s="126"/>
      <c r="C82" s="14" t="str">
        <f>pttk_data!G64</f>
        <v>OKB122-7-5</v>
      </c>
      <c r="D82" s="129">
        <f>VALUE(pttk_data!H64)</f>
        <v>0</v>
      </c>
      <c r="E82" s="129">
        <f>VALUE(pttk_data!I64)</f>
        <v>0</v>
      </c>
      <c r="F82" s="129">
        <f>VALUE(pttk_data!J64)</f>
        <v>0</v>
      </c>
      <c r="G82" s="129">
        <f>VALUE(pttk_data!K64)</f>
        <v>0</v>
      </c>
      <c r="H82" s="129">
        <f>VALUE(pttk_data!L64)</f>
        <v>0</v>
      </c>
      <c r="I82" s="129">
        <f>VALUE(pttk_data!M64)</f>
        <v>0</v>
      </c>
      <c r="J82" s="129">
        <f>VALUE(pttk_data!N64)</f>
        <v>0</v>
      </c>
      <c r="K82" s="129">
        <f>VALUE(pttk_data!O64)</f>
        <v>0</v>
      </c>
      <c r="L82" s="129">
        <f>VALUE(pttk_data!P64)</f>
        <v>0</v>
      </c>
      <c r="M82" s="133">
        <f t="shared" si="26"/>
        <v>0</v>
      </c>
    </row>
    <row r="83" spans="1:14">
      <c r="B83" s="126"/>
      <c r="C83" s="14" t="str">
        <f>pttk_data!G65</f>
        <v>Mỡ HK-50</v>
      </c>
      <c r="D83" s="129">
        <f>VALUE(pttk_data!H65)</f>
        <v>0</v>
      </c>
      <c r="E83" s="129">
        <f>VALUE(pttk_data!I65)</f>
        <v>0</v>
      </c>
      <c r="F83" s="129">
        <f>VALUE(pttk_data!J65)</f>
        <v>0</v>
      </c>
      <c r="G83" s="129">
        <f>VALUE(pttk_data!K65)</f>
        <v>0</v>
      </c>
      <c r="H83" s="129">
        <f>VALUE(pttk_data!L65)</f>
        <v>0</v>
      </c>
      <c r="I83" s="129">
        <f>VALUE(pttk_data!M65)</f>
        <v>0</v>
      </c>
      <c r="J83" s="129">
        <f>VALUE(pttk_data!N65)</f>
        <v>0</v>
      </c>
      <c r="K83" s="129">
        <f>VALUE(pttk_data!O65)</f>
        <v>0</v>
      </c>
      <c r="L83" s="129">
        <f>VALUE(pttk_data!P65)</f>
        <v>359</v>
      </c>
      <c r="M83" s="133">
        <f t="shared" si="26"/>
        <v>359</v>
      </c>
    </row>
    <row r="84" spans="1:14" ht="15.75" thickBot="1">
      <c r="B84" s="46"/>
      <c r="C84" s="31" t="str">
        <f>pttk_data!G66</f>
        <v>Grease28 (Mỡ 221)</v>
      </c>
      <c r="D84" s="129">
        <f>VALUE(pttk_data!H66)</f>
        <v>0</v>
      </c>
      <c r="E84" s="129">
        <f>VALUE(pttk_data!I66)</f>
        <v>0</v>
      </c>
      <c r="F84" s="129">
        <f>VALUE(pttk_data!J66)</f>
        <v>0</v>
      </c>
      <c r="G84" s="129">
        <f>VALUE(pttk_data!K66)</f>
        <v>0</v>
      </c>
      <c r="H84" s="129">
        <f>VALUE(pttk_data!L66)</f>
        <v>0</v>
      </c>
      <c r="I84" s="129">
        <f>VALUE(pttk_data!M66)</f>
        <v>0</v>
      </c>
      <c r="J84" s="129">
        <f>VALUE(pttk_data!N66)</f>
        <v>0</v>
      </c>
      <c r="K84" s="129">
        <f>VALUE(pttk_data!O66)</f>
        <v>0</v>
      </c>
      <c r="L84" s="129">
        <f>VALUE(pttk_data!P66)</f>
        <v>208</v>
      </c>
      <c r="M84" s="133">
        <f t="shared" si="26"/>
        <v>208</v>
      </c>
    </row>
    <row r="85" spans="1:14" ht="15.75" thickTop="1">
      <c r="C85" s="18"/>
      <c r="K85" s="223" t="s">
        <v>310</v>
      </c>
      <c r="L85" s="223"/>
      <c r="M85" s="223"/>
    </row>
    <row r="86" spans="1:14" ht="61.5" customHeight="1">
      <c r="A86" s="3"/>
      <c r="B86" s="21"/>
      <c r="C86" s="3" t="s">
        <v>308</v>
      </c>
      <c r="D86" s="130"/>
      <c r="E86" s="130"/>
      <c r="F86" s="224" t="s">
        <v>309</v>
      </c>
      <c r="G86" s="224"/>
      <c r="H86" s="224"/>
      <c r="I86" s="130"/>
      <c r="J86" s="130"/>
      <c r="K86" s="220" t="s">
        <v>311</v>
      </c>
      <c r="L86" s="220"/>
      <c r="M86" s="220"/>
      <c r="N86" s="3"/>
    </row>
    <row r="87" spans="1:14">
      <c r="A87" s="3"/>
      <c r="B87" s="21"/>
      <c r="C87" s="3"/>
      <c r="D87" s="130"/>
      <c r="E87" s="130"/>
      <c r="F87" s="130"/>
      <c r="G87" s="130"/>
      <c r="H87" s="130"/>
      <c r="I87" s="130"/>
      <c r="J87" s="130"/>
      <c r="K87" s="130"/>
      <c r="L87" s="130"/>
      <c r="M87" s="135"/>
      <c r="N87" s="3"/>
    </row>
    <row r="88" spans="1:14">
      <c r="A88" s="3"/>
      <c r="B88" s="21"/>
      <c r="C88" s="3"/>
      <c r="D88" s="130"/>
      <c r="E88" s="130"/>
      <c r="F88" s="130"/>
      <c r="G88" s="130"/>
      <c r="H88" s="130"/>
      <c r="I88" s="130"/>
      <c r="J88" s="130"/>
      <c r="K88" s="130"/>
      <c r="L88" s="130"/>
      <c r="M88" s="135"/>
      <c r="N88" s="3"/>
    </row>
    <row r="89" spans="1:14">
      <c r="A89" s="3"/>
      <c r="B89" s="21"/>
      <c r="C89" s="3" t="s">
        <v>312</v>
      </c>
      <c r="D89" s="130"/>
      <c r="E89" s="130"/>
      <c r="F89" s="224" t="s">
        <v>313</v>
      </c>
      <c r="G89" s="224"/>
      <c r="H89" s="224"/>
      <c r="I89" s="130"/>
      <c r="J89" s="130"/>
      <c r="K89" s="224" t="s">
        <v>314</v>
      </c>
      <c r="L89" s="224"/>
      <c r="M89" s="224"/>
      <c r="N89" s="3"/>
    </row>
  </sheetData>
  <mergeCells count="12">
    <mergeCell ref="E2:I2"/>
    <mergeCell ref="L2:M2"/>
    <mergeCell ref="K86:M86"/>
    <mergeCell ref="K85:M85"/>
    <mergeCell ref="F89:H89"/>
    <mergeCell ref="K89:M89"/>
    <mergeCell ref="D5:L5"/>
    <mergeCell ref="B7:M7"/>
    <mergeCell ref="F86:H86"/>
    <mergeCell ref="C5:C6"/>
    <mergeCell ref="B5:B6"/>
    <mergeCell ref="M5:M6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F10" sqref="F10"/>
    </sheetView>
  </sheetViews>
  <sheetFormatPr defaultRowHeight="15"/>
  <cols>
    <col min="1" max="1" width="9.140625" style="158"/>
    <col min="2" max="3" width="0" style="158" hidden="1" customWidth="1"/>
    <col min="4" max="4" width="13.5703125" hidden="1" customWidth="1"/>
    <col min="5" max="17" width="13.5703125" customWidth="1"/>
  </cols>
  <sheetData>
    <row r="1" spans="4:17">
      <c r="D1" s="40"/>
      <c r="E1" s="40"/>
      <c r="F1" s="118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</row>
    <row r="2" spans="4:17" ht="36" customHeight="1">
      <c r="D2" s="40"/>
      <c r="E2" s="179" t="s">
        <v>5</v>
      </c>
      <c r="F2" s="179"/>
      <c r="G2" s="179"/>
      <c r="H2" s="206" t="s">
        <v>282</v>
      </c>
      <c r="I2" s="206"/>
      <c r="J2" s="206"/>
      <c r="K2" s="206"/>
      <c r="L2" s="206"/>
      <c r="M2" s="206"/>
      <c r="N2" s="116"/>
      <c r="O2" s="116"/>
      <c r="P2" s="40"/>
      <c r="Q2" s="155" t="s">
        <v>283</v>
      </c>
    </row>
    <row r="3" spans="4:17">
      <c r="D3" s="40"/>
      <c r="E3" s="40"/>
      <c r="F3" s="118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4:17" ht="15.75" thickBot="1">
      <c r="D4" s="40"/>
      <c r="E4" s="40"/>
      <c r="F4" s="118"/>
      <c r="G4" s="40"/>
      <c r="H4" s="40"/>
      <c r="I4" s="40"/>
      <c r="J4" s="40"/>
      <c r="K4" s="40"/>
      <c r="L4" s="40"/>
      <c r="M4" s="40"/>
      <c r="N4" s="208" t="s">
        <v>473</v>
      </c>
      <c r="O4" s="208"/>
      <c r="P4" s="208"/>
      <c r="Q4" s="40"/>
    </row>
    <row r="5" spans="4:17" ht="15.75" thickTop="1">
      <c r="D5" s="40"/>
      <c r="E5" s="214" t="s">
        <v>2</v>
      </c>
      <c r="F5" s="216" t="s">
        <v>262</v>
      </c>
      <c r="G5" s="203" t="s">
        <v>263</v>
      </c>
      <c r="H5" s="218" t="s">
        <v>264</v>
      </c>
      <c r="I5" s="218"/>
      <c r="J5" s="218" t="s">
        <v>267</v>
      </c>
      <c r="K5" s="218"/>
      <c r="L5" s="218"/>
      <c r="M5" s="218"/>
      <c r="N5" s="218" t="s">
        <v>272</v>
      </c>
      <c r="O5" s="218"/>
      <c r="P5" s="218"/>
      <c r="Q5" s="219"/>
    </row>
    <row r="6" spans="4:17">
      <c r="D6" s="40"/>
      <c r="E6" s="215"/>
      <c r="F6" s="217"/>
      <c r="G6" s="197"/>
      <c r="H6" s="212" t="s">
        <v>265</v>
      </c>
      <c r="I6" s="212" t="s">
        <v>266</v>
      </c>
      <c r="J6" s="212" t="s">
        <v>268</v>
      </c>
      <c r="K6" s="212" t="s">
        <v>269</v>
      </c>
      <c r="L6" s="212" t="s">
        <v>270</v>
      </c>
      <c r="M6" s="212"/>
      <c r="N6" s="212" t="s">
        <v>273</v>
      </c>
      <c r="O6" s="212" t="s">
        <v>269</v>
      </c>
      <c r="P6" s="212" t="s">
        <v>270</v>
      </c>
      <c r="Q6" s="213"/>
    </row>
    <row r="7" spans="4:17">
      <c r="D7" s="40"/>
      <c r="E7" s="215"/>
      <c r="F7" s="217"/>
      <c r="G7" s="197"/>
      <c r="H7" s="212"/>
      <c r="I7" s="212"/>
      <c r="J7" s="212"/>
      <c r="K7" s="212"/>
      <c r="L7" s="155" t="s">
        <v>271</v>
      </c>
      <c r="M7" s="155" t="s">
        <v>141</v>
      </c>
      <c r="N7" s="212"/>
      <c r="O7" s="212"/>
      <c r="P7" s="155" t="s">
        <v>122</v>
      </c>
      <c r="Q7" s="156" t="s">
        <v>141</v>
      </c>
    </row>
    <row r="9" spans="4:17" s="159" customFormat="1"/>
    <row r="11" spans="4:17" s="159" customFormat="1"/>
    <row r="13" spans="4:17">
      <c r="D13" s="10"/>
      <c r="E13" s="10"/>
      <c r="F13" s="122"/>
      <c r="G13" s="10"/>
      <c r="H13" s="10"/>
      <c r="I13" s="10"/>
      <c r="J13" s="10"/>
      <c r="K13" s="10"/>
      <c r="L13" s="10"/>
      <c r="M13" s="10"/>
      <c r="N13" s="233" t="s">
        <v>318</v>
      </c>
      <c r="O13" s="233"/>
      <c r="P13" s="233"/>
      <c r="Q13" s="10"/>
    </row>
    <row r="14" spans="4:17">
      <c r="D14" s="154"/>
      <c r="E14" s="154"/>
      <c r="F14" s="123"/>
      <c r="G14" s="154"/>
      <c r="H14" s="154"/>
      <c r="I14" s="154"/>
      <c r="J14" s="209"/>
      <c r="K14" s="209"/>
      <c r="L14" s="209"/>
      <c r="M14" s="154"/>
      <c r="N14" s="210" t="s">
        <v>311</v>
      </c>
      <c r="O14" s="210"/>
      <c r="P14" s="210"/>
      <c r="Q14" s="154"/>
    </row>
    <row r="15" spans="4:17">
      <c r="D15" s="154"/>
      <c r="E15" s="154"/>
      <c r="F15" s="123" t="s">
        <v>308</v>
      </c>
      <c r="G15" s="154"/>
      <c r="H15" s="154"/>
      <c r="I15" s="154"/>
      <c r="J15" s="209" t="s">
        <v>309</v>
      </c>
      <c r="K15" s="209"/>
      <c r="L15" s="209"/>
      <c r="M15" s="154"/>
      <c r="N15" s="154"/>
      <c r="O15" s="154"/>
      <c r="P15" s="154"/>
      <c r="Q15" s="154"/>
    </row>
    <row r="16" spans="4:17">
      <c r="D16" s="10"/>
      <c r="E16" s="10"/>
      <c r="F16" s="122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</row>
    <row r="17" spans="4:17">
      <c r="D17" s="10"/>
      <c r="E17" s="10"/>
      <c r="F17" s="122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</row>
    <row r="18" spans="4:17">
      <c r="D18" s="10"/>
      <c r="E18" s="10"/>
      <c r="F18" s="122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</row>
    <row r="19" spans="4:17">
      <c r="D19" s="10"/>
      <c r="E19" s="10"/>
      <c r="F19" s="123" t="s">
        <v>312</v>
      </c>
      <c r="G19" s="154"/>
      <c r="H19" s="154"/>
      <c r="I19" s="154"/>
      <c r="J19" s="209" t="s">
        <v>313</v>
      </c>
      <c r="K19" s="209"/>
      <c r="L19" s="209"/>
      <c r="M19" s="154"/>
      <c r="N19" s="209" t="s">
        <v>314</v>
      </c>
      <c r="O19" s="209"/>
      <c r="P19" s="209"/>
      <c r="Q19" s="10"/>
    </row>
    <row r="20" spans="4:17">
      <c r="D20" s="10"/>
      <c r="E20" s="10"/>
      <c r="F20" s="122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</row>
  </sheetData>
  <mergeCells count="23">
    <mergeCell ref="E2:G2"/>
    <mergeCell ref="H2:M2"/>
    <mergeCell ref="N4:P4"/>
    <mergeCell ref="E5:E7"/>
    <mergeCell ref="F5:F7"/>
    <mergeCell ref="G5:G7"/>
    <mergeCell ref="H5:I5"/>
    <mergeCell ref="J5:M5"/>
    <mergeCell ref="N5:Q5"/>
    <mergeCell ref="H6:H7"/>
    <mergeCell ref="J19:L19"/>
    <mergeCell ref="N19:P19"/>
    <mergeCell ref="I6:I7"/>
    <mergeCell ref="J6:J7"/>
    <mergeCell ref="K6:K7"/>
    <mergeCell ref="L6:M6"/>
    <mergeCell ref="N6:N7"/>
    <mergeCell ref="O6:O7"/>
    <mergeCell ref="P6:Q6"/>
    <mergeCell ref="N13:P13"/>
    <mergeCell ref="J14:L14"/>
    <mergeCell ref="N14:P14"/>
    <mergeCell ref="J15:L1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topLeftCell="L1" workbookViewId="0">
      <selection activeCell="AF17" sqref="AF17"/>
    </sheetView>
  </sheetViews>
  <sheetFormatPr defaultRowHeight="15"/>
  <cols>
    <col min="1" max="4" width="9.140625" style="139"/>
    <col min="5" max="5" width="0" hidden="1" customWidth="1"/>
    <col min="6" max="6" width="0" style="139" hidden="1" customWidth="1"/>
    <col min="8" max="8" width="25.5703125" bestFit="1" customWidth="1"/>
    <col min="9" max="9" width="19.85546875" bestFit="1" customWidth="1"/>
    <col min="12" max="12" width="13.7109375" bestFit="1" customWidth="1"/>
    <col min="16" max="16" width="12.140625" bestFit="1" customWidth="1"/>
    <col min="19" max="19" width="10.5703125" bestFit="1" customWidth="1"/>
    <col min="21" max="21" width="13.7109375" bestFit="1" customWidth="1"/>
    <col min="22" max="22" width="20.7109375" bestFit="1" customWidth="1"/>
    <col min="29" max="29" width="12.140625" bestFit="1" customWidth="1"/>
    <col min="30" max="30" width="19.85546875" bestFit="1" customWidth="1"/>
    <col min="32" max="32" width="10.5703125" bestFit="1" customWidth="1"/>
    <col min="33" max="33" width="10.5703125" customWidth="1"/>
    <col min="34" max="35" width="9.140625" customWidth="1"/>
  </cols>
  <sheetData>
    <row r="1" spans="1:32">
      <c r="G1" s="21"/>
      <c r="H1" s="7"/>
      <c r="I1" s="106"/>
      <c r="J1" s="106"/>
      <c r="K1" s="106"/>
      <c r="L1" s="106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</row>
    <row r="2" spans="1:32" ht="42.75" customHeight="1">
      <c r="G2" s="21"/>
      <c r="H2" s="174" t="s">
        <v>5</v>
      </c>
      <c r="I2" s="174"/>
      <c r="J2" s="174"/>
      <c r="K2" s="174"/>
      <c r="L2" s="174"/>
      <c r="M2" s="234" t="s">
        <v>15</v>
      </c>
      <c r="N2" s="234"/>
      <c r="O2" s="234"/>
      <c r="P2" s="234"/>
      <c r="Q2" s="234"/>
      <c r="R2" s="234"/>
      <c r="S2" s="234"/>
      <c r="T2" s="234"/>
      <c r="U2" s="234"/>
      <c r="V2" s="105"/>
      <c r="W2" s="105"/>
      <c r="X2" s="105"/>
      <c r="Y2" s="105"/>
      <c r="Z2" s="106"/>
      <c r="AA2" s="106"/>
      <c r="AB2" s="106"/>
      <c r="AC2" s="106"/>
      <c r="AD2" s="175" t="s">
        <v>16</v>
      </c>
      <c r="AE2" s="177"/>
      <c r="AF2" s="106"/>
    </row>
    <row r="3" spans="1:32" hidden="1">
      <c r="G3" s="21"/>
      <c r="H3" s="7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</row>
    <row r="4" spans="1:32" hidden="1">
      <c r="G4" s="21"/>
      <c r="H4" s="7"/>
      <c r="I4" s="106"/>
      <c r="J4" s="106"/>
      <c r="K4" s="106"/>
      <c r="L4" s="106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</row>
    <row r="5" spans="1:32" s="146" customFormat="1" hidden="1">
      <c r="G5" s="147"/>
      <c r="H5" s="147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  <c r="AD5" s="148"/>
      <c r="AE5" s="148"/>
      <c r="AF5" s="148"/>
    </row>
    <row r="6" spans="1:32" s="146" customFormat="1" hidden="1">
      <c r="G6" s="147"/>
      <c r="H6" s="147"/>
      <c r="I6" s="148"/>
      <c r="J6" s="148"/>
      <c r="K6" s="148"/>
      <c r="L6" s="148"/>
      <c r="M6" s="148"/>
      <c r="N6" s="148"/>
      <c r="O6" s="144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  <c r="AD6" s="148"/>
      <c r="AE6" s="148"/>
      <c r="AF6" s="148"/>
    </row>
    <row r="7" spans="1:32" s="146" customFormat="1" hidden="1">
      <c r="G7" s="147"/>
      <c r="H7" s="147"/>
      <c r="I7" s="148"/>
      <c r="J7" s="148"/>
      <c r="K7" s="148"/>
      <c r="L7" s="148"/>
      <c r="M7" s="148"/>
      <c r="N7" s="148"/>
      <c r="O7" s="144"/>
      <c r="P7" s="148"/>
      <c r="Q7" s="148"/>
      <c r="R7" s="148"/>
      <c r="S7" s="148"/>
      <c r="T7" s="148"/>
      <c r="U7" s="148"/>
      <c r="V7" s="148"/>
      <c r="W7" s="144"/>
      <c r="X7" s="144"/>
      <c r="Y7" s="148"/>
      <c r="Z7" s="148"/>
      <c r="AA7" s="148"/>
      <c r="AB7" s="148"/>
      <c r="AC7" s="148"/>
      <c r="AD7" s="148"/>
      <c r="AE7" s="148"/>
      <c r="AF7" s="148"/>
    </row>
    <row r="8" spans="1:32" s="142" customFormat="1">
      <c r="G8" s="143"/>
      <c r="H8" s="147"/>
      <c r="I8" s="144"/>
      <c r="J8" s="144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  <c r="W8" s="144"/>
      <c r="X8" s="144"/>
      <c r="Y8" s="144"/>
      <c r="Z8" s="144"/>
      <c r="AA8" s="144"/>
      <c r="AB8" s="144"/>
      <c r="AC8" s="144"/>
      <c r="AD8" s="144"/>
      <c r="AE8" s="144"/>
      <c r="AF8" s="144"/>
    </row>
    <row r="9" spans="1:32" s="145" customFormat="1">
      <c r="G9" s="149"/>
      <c r="H9" s="150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</row>
    <row r="10" spans="1:32" s="145" customFormat="1">
      <c r="G10" s="149"/>
      <c r="H10" s="150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</row>
    <row r="11" spans="1:32" s="141" customFormat="1"/>
    <row r="12" spans="1:32">
      <c r="A12" s="140"/>
      <c r="E12" s="7"/>
      <c r="F12" s="7"/>
      <c r="G12" s="21"/>
      <c r="H12" s="18"/>
      <c r="I12" s="106"/>
      <c r="J12" s="106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236" t="s">
        <v>318</v>
      </c>
      <c r="AD12" s="236"/>
      <c r="AE12" s="236"/>
      <c r="AF12" s="106"/>
    </row>
    <row r="13" spans="1:32">
      <c r="A13" s="140"/>
      <c r="E13" s="3"/>
      <c r="F13" s="3"/>
      <c r="G13" s="21"/>
      <c r="H13" s="13" t="s">
        <v>934</v>
      </c>
      <c r="I13" s="107"/>
      <c r="J13" s="107"/>
      <c r="K13" s="107"/>
      <c r="L13" s="107"/>
      <c r="M13" s="107"/>
      <c r="N13" s="107"/>
      <c r="O13" s="237" t="s">
        <v>309</v>
      </c>
      <c r="P13" s="237"/>
      <c r="Q13" s="237"/>
      <c r="R13" s="237"/>
      <c r="S13" s="237"/>
      <c r="T13" s="107"/>
      <c r="U13" s="107"/>
      <c r="V13" s="107"/>
      <c r="W13" s="107"/>
      <c r="X13" s="107"/>
      <c r="Y13" s="107"/>
      <c r="Z13" s="107"/>
      <c r="AA13" s="106"/>
      <c r="AB13" s="107"/>
      <c r="AC13" s="238" t="s">
        <v>319</v>
      </c>
      <c r="AD13" s="238"/>
      <c r="AE13" s="238"/>
      <c r="AF13" s="107"/>
    </row>
    <row r="14" spans="1:32">
      <c r="E14" s="7"/>
      <c r="F14" s="7"/>
      <c r="G14" s="21"/>
      <c r="H14" s="7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</row>
    <row r="15" spans="1:32">
      <c r="E15" s="7"/>
      <c r="F15" s="7"/>
      <c r="G15" s="21"/>
      <c r="H15" s="7"/>
      <c r="I15" s="106"/>
      <c r="J15" s="106"/>
      <c r="K15" s="106"/>
      <c r="L15" s="106"/>
      <c r="M15" s="106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</row>
    <row r="16" spans="1:32">
      <c r="E16" s="7"/>
      <c r="F16" s="7"/>
      <c r="G16" s="21"/>
      <c r="H16" s="7"/>
      <c r="I16" s="106"/>
      <c r="J16" s="106"/>
      <c r="K16" s="106"/>
      <c r="L16" s="106"/>
      <c r="M16" s="106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</row>
    <row r="17" spans="5:32">
      <c r="E17" s="3"/>
      <c r="F17" s="3"/>
      <c r="G17" s="21"/>
      <c r="H17" s="3" t="s">
        <v>312</v>
      </c>
      <c r="I17" s="107"/>
      <c r="J17" s="107"/>
      <c r="K17" s="107"/>
      <c r="L17" s="107"/>
      <c r="M17" s="107"/>
      <c r="N17" s="107"/>
      <c r="O17" s="237" t="s">
        <v>313</v>
      </c>
      <c r="P17" s="237"/>
      <c r="Q17" s="237"/>
      <c r="R17" s="237"/>
      <c r="S17" s="237"/>
      <c r="T17" s="107"/>
      <c r="U17" s="107"/>
      <c r="V17" s="107"/>
      <c r="W17" s="107"/>
      <c r="X17" s="107"/>
      <c r="Y17" s="107"/>
      <c r="Z17" s="107"/>
      <c r="AA17" s="106"/>
      <c r="AB17" s="107"/>
      <c r="AC17" s="237" t="s">
        <v>314</v>
      </c>
      <c r="AD17" s="237"/>
      <c r="AE17" s="237"/>
      <c r="AF17" s="107"/>
    </row>
    <row r="21" spans="5:32">
      <c r="AC21" s="235"/>
      <c r="AD21" s="235"/>
      <c r="AE21" s="235"/>
    </row>
  </sheetData>
  <mergeCells count="9">
    <mergeCell ref="H2:L2"/>
    <mergeCell ref="M2:U2"/>
    <mergeCell ref="AD2:AE2"/>
    <mergeCell ref="AC21:AE21"/>
    <mergeCell ref="AC12:AE12"/>
    <mergeCell ref="O13:S13"/>
    <mergeCell ref="AC13:AE13"/>
    <mergeCell ref="O17:S17"/>
    <mergeCell ref="AC17:AE17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Q9" sqref="Q9"/>
    </sheetView>
  </sheetViews>
  <sheetFormatPr defaultRowHeight="15"/>
  <sheetData>
    <row r="1" spans="1:14">
      <c r="A1" s="7"/>
      <c r="B1" s="40"/>
      <c r="C1" s="7"/>
      <c r="D1" s="127"/>
      <c r="E1" s="127"/>
      <c r="F1" s="127"/>
      <c r="G1" s="127"/>
      <c r="H1" s="127"/>
      <c r="I1" s="127"/>
      <c r="J1" s="127"/>
      <c r="K1" s="127"/>
      <c r="L1" s="127"/>
      <c r="M1" s="132"/>
      <c r="N1" s="7"/>
    </row>
    <row r="2" spans="1:14">
      <c r="A2" s="7"/>
      <c r="B2" s="40"/>
      <c r="C2" s="21" t="s">
        <v>304</v>
      </c>
      <c r="D2" s="127"/>
      <c r="E2" s="220" t="s">
        <v>307</v>
      </c>
      <c r="F2" s="220"/>
      <c r="G2" s="220"/>
      <c r="H2" s="220"/>
      <c r="I2" s="220"/>
      <c r="J2" s="127"/>
      <c r="K2" s="127"/>
      <c r="L2" s="221" t="s">
        <v>306</v>
      </c>
      <c r="M2" s="222"/>
      <c r="N2" s="7"/>
    </row>
    <row r="3" spans="1:14">
      <c r="A3" s="7"/>
      <c r="B3" s="40"/>
      <c r="C3" s="7"/>
      <c r="D3" s="131"/>
      <c r="E3" s="131"/>
      <c r="F3" s="131"/>
      <c r="G3" s="131"/>
      <c r="H3" s="131"/>
      <c r="I3" s="131"/>
      <c r="J3" s="127" t="s">
        <v>305</v>
      </c>
      <c r="K3" s="127"/>
      <c r="L3" s="127"/>
      <c r="M3" s="132"/>
      <c r="N3" s="7"/>
    </row>
    <row r="4" spans="1:14" ht="15.75" thickBot="1">
      <c r="A4" s="7"/>
      <c r="B4" s="40"/>
      <c r="C4" s="7"/>
      <c r="D4" s="127"/>
      <c r="E4" s="127"/>
      <c r="F4" s="127"/>
      <c r="G4" s="127"/>
      <c r="H4" s="127"/>
      <c r="I4" s="127"/>
      <c r="J4" s="127"/>
      <c r="K4" s="127"/>
      <c r="L4" s="127"/>
      <c r="M4" s="132"/>
      <c r="N4" s="7"/>
    </row>
    <row r="5" spans="1:14" ht="15.75" thickTop="1">
      <c r="A5" s="7"/>
      <c r="B5" s="230" t="s">
        <v>2</v>
      </c>
      <c r="C5" s="229" t="s">
        <v>284</v>
      </c>
      <c r="D5" s="225" t="s">
        <v>286</v>
      </c>
      <c r="E5" s="225"/>
      <c r="F5" s="225"/>
      <c r="G5" s="225"/>
      <c r="H5" s="225"/>
      <c r="I5" s="225"/>
      <c r="J5" s="225"/>
      <c r="K5" s="225"/>
      <c r="L5" s="225"/>
      <c r="M5" s="231" t="s">
        <v>285</v>
      </c>
      <c r="N5" s="7"/>
    </row>
    <row r="6" spans="1:14">
      <c r="A6" s="7"/>
      <c r="B6" s="226"/>
      <c r="C6" s="227"/>
      <c r="D6" s="136" t="s">
        <v>157</v>
      </c>
      <c r="E6" s="137" t="s">
        <v>156</v>
      </c>
      <c r="F6" s="137" t="s">
        <v>155</v>
      </c>
      <c r="G6" s="137" t="s">
        <v>154</v>
      </c>
      <c r="H6" s="137" t="s">
        <v>287</v>
      </c>
      <c r="I6" s="137" t="s">
        <v>160</v>
      </c>
      <c r="J6" s="137" t="s">
        <v>158</v>
      </c>
      <c r="K6" s="137" t="s">
        <v>159</v>
      </c>
      <c r="L6" s="137" t="s">
        <v>153</v>
      </c>
      <c r="M6" s="232"/>
      <c r="N6" s="7"/>
    </row>
    <row r="12" spans="1:14">
      <c r="A12" s="7"/>
      <c r="B12" s="40"/>
      <c r="C12" s="18"/>
      <c r="D12" s="127"/>
      <c r="E12" s="127"/>
      <c r="F12" s="127"/>
      <c r="G12" s="127"/>
      <c r="H12" s="127"/>
      <c r="I12" s="127"/>
      <c r="J12" s="127"/>
      <c r="K12" s="223" t="s">
        <v>310</v>
      </c>
      <c r="L12" s="223"/>
      <c r="M12" s="223"/>
    </row>
    <row r="13" spans="1:14">
      <c r="A13" s="3"/>
      <c r="B13" s="21"/>
      <c r="C13" s="3" t="s">
        <v>308</v>
      </c>
      <c r="D13" s="130"/>
      <c r="E13" s="130"/>
      <c r="F13" s="224" t="s">
        <v>309</v>
      </c>
      <c r="G13" s="224"/>
      <c r="H13" s="224"/>
      <c r="I13" s="130"/>
      <c r="J13" s="130"/>
      <c r="K13" s="220" t="s">
        <v>311</v>
      </c>
      <c r="L13" s="220"/>
      <c r="M13" s="220"/>
    </row>
    <row r="14" spans="1:14">
      <c r="A14" s="3"/>
      <c r="B14" s="21"/>
      <c r="C14" s="3"/>
      <c r="D14" s="130"/>
      <c r="E14" s="130"/>
      <c r="F14" s="130"/>
      <c r="G14" s="130"/>
      <c r="H14" s="130"/>
      <c r="I14" s="130"/>
      <c r="J14" s="130"/>
      <c r="K14" s="130"/>
      <c r="L14" s="130"/>
      <c r="M14" s="135"/>
    </row>
    <row r="15" spans="1:14">
      <c r="A15" s="3"/>
      <c r="B15" s="21"/>
      <c r="C15" s="3"/>
      <c r="D15" s="130"/>
      <c r="E15" s="130"/>
      <c r="F15" s="130"/>
      <c r="G15" s="130"/>
      <c r="H15" s="130"/>
      <c r="I15" s="130"/>
      <c r="J15" s="130"/>
      <c r="K15" s="130"/>
      <c r="L15" s="130"/>
      <c r="M15" s="135"/>
    </row>
    <row r="16" spans="1:14">
      <c r="A16" s="3"/>
      <c r="B16" s="21"/>
      <c r="C16" s="3" t="s">
        <v>312</v>
      </c>
      <c r="D16" s="130"/>
      <c r="E16" s="130"/>
      <c r="F16" s="224" t="s">
        <v>313</v>
      </c>
      <c r="G16" s="224"/>
      <c r="H16" s="224"/>
      <c r="I16" s="130"/>
      <c r="J16" s="130"/>
      <c r="K16" s="224" t="s">
        <v>314</v>
      </c>
      <c r="L16" s="224"/>
      <c r="M16" s="224"/>
    </row>
    <row r="17" spans="1:13">
      <c r="A17" s="7"/>
      <c r="B17" s="40"/>
      <c r="C17" s="7"/>
      <c r="D17" s="127"/>
      <c r="E17" s="127"/>
      <c r="F17" s="127"/>
      <c r="G17" s="127"/>
      <c r="H17" s="127"/>
      <c r="I17" s="127"/>
      <c r="J17" s="127"/>
      <c r="K17" s="127"/>
      <c r="L17" s="127"/>
      <c r="M17" s="132"/>
    </row>
  </sheetData>
  <mergeCells count="11">
    <mergeCell ref="K12:M12"/>
    <mergeCell ref="F13:H13"/>
    <mergeCell ref="K13:M13"/>
    <mergeCell ref="F16:H16"/>
    <mergeCell ref="K16:M16"/>
    <mergeCell ref="E2:I2"/>
    <mergeCell ref="L2:M2"/>
    <mergeCell ref="B5:B6"/>
    <mergeCell ref="C5:C6"/>
    <mergeCell ref="D5:L5"/>
    <mergeCell ref="M5:M6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>
      <selection activeCell="G15" sqref="G15"/>
    </sheetView>
  </sheetViews>
  <sheetFormatPr defaultRowHeight="15"/>
  <sheetData>
    <row r="1" spans="1:23">
      <c r="A1" s="41"/>
      <c r="B1" s="179" t="s">
        <v>5</v>
      </c>
      <c r="C1" s="180"/>
      <c r="D1" s="180"/>
      <c r="E1" s="180"/>
      <c r="F1" s="180"/>
      <c r="G1" s="59"/>
      <c r="H1" s="179" t="s">
        <v>166</v>
      </c>
      <c r="I1" s="179"/>
      <c r="J1" s="179"/>
      <c r="K1" s="179"/>
      <c r="L1" s="179"/>
      <c r="M1" s="179"/>
      <c r="N1" s="59"/>
      <c r="O1" s="59"/>
      <c r="P1" s="59"/>
      <c r="Q1" s="59"/>
      <c r="R1" s="89"/>
      <c r="S1" s="89"/>
      <c r="T1" s="181" t="s">
        <v>167</v>
      </c>
      <c r="U1" s="182"/>
      <c r="V1" s="41"/>
      <c r="W1" s="41"/>
    </row>
    <row r="2" spans="1:23">
      <c r="A2" s="41"/>
      <c r="B2" s="15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</row>
    <row r="3" spans="1:23" ht="15.75" thickBot="1">
      <c r="A3" s="41"/>
      <c r="B3" s="15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</row>
    <row r="4" spans="1:23" ht="15.75" thickTop="1">
      <c r="A4" s="41"/>
      <c r="B4" s="186" t="s">
        <v>2</v>
      </c>
      <c r="C4" s="183" t="s">
        <v>103</v>
      </c>
      <c r="D4" s="183" t="s">
        <v>104</v>
      </c>
      <c r="E4" s="183"/>
      <c r="F4" s="183"/>
      <c r="G4" s="183"/>
      <c r="H4" s="183" t="s">
        <v>107</v>
      </c>
      <c r="I4" s="183"/>
      <c r="J4" s="183"/>
      <c r="K4" s="183"/>
      <c r="L4" s="183"/>
      <c r="M4" s="183" t="s">
        <v>113</v>
      </c>
      <c r="N4" s="183"/>
      <c r="O4" s="183"/>
      <c r="P4" s="183"/>
      <c r="Q4" s="183"/>
      <c r="R4" s="183"/>
      <c r="S4" s="183"/>
      <c r="T4" s="183" t="s">
        <v>119</v>
      </c>
      <c r="U4" s="183" t="s">
        <v>120</v>
      </c>
      <c r="V4" s="184"/>
      <c r="W4" s="41"/>
    </row>
    <row r="5" spans="1:23">
      <c r="A5" s="41"/>
      <c r="B5" s="187"/>
      <c r="C5" s="185"/>
      <c r="D5" s="185" t="s">
        <v>105</v>
      </c>
      <c r="E5" s="185" t="s">
        <v>106</v>
      </c>
      <c r="F5" s="185" t="s">
        <v>23</v>
      </c>
      <c r="G5" s="185" t="s">
        <v>7</v>
      </c>
      <c r="H5" s="185" t="s">
        <v>110</v>
      </c>
      <c r="I5" s="185"/>
      <c r="J5" s="185" t="s">
        <v>111</v>
      </c>
      <c r="K5" s="185"/>
      <c r="L5" s="152" t="s">
        <v>112</v>
      </c>
      <c r="M5" s="185" t="s">
        <v>114</v>
      </c>
      <c r="N5" s="185"/>
      <c r="O5" s="185"/>
      <c r="P5" s="185" t="s">
        <v>117</v>
      </c>
      <c r="Q5" s="185"/>
      <c r="R5" s="185"/>
      <c r="S5" s="185" t="s">
        <v>112</v>
      </c>
      <c r="T5" s="185"/>
      <c r="U5" s="185" t="s">
        <v>121</v>
      </c>
      <c r="V5" s="178" t="s">
        <v>122</v>
      </c>
      <c r="W5" s="41"/>
    </row>
    <row r="6" spans="1:23">
      <c r="A6" s="41"/>
      <c r="B6" s="187"/>
      <c r="C6" s="185"/>
      <c r="D6" s="185"/>
      <c r="E6" s="185"/>
      <c r="F6" s="185"/>
      <c r="G6" s="185"/>
      <c r="H6" s="152" t="s">
        <v>108</v>
      </c>
      <c r="I6" s="152" t="s">
        <v>109</v>
      </c>
      <c r="J6" s="152" t="s">
        <v>108</v>
      </c>
      <c r="K6" s="42" t="s">
        <v>109</v>
      </c>
      <c r="L6" s="152" t="s">
        <v>109</v>
      </c>
      <c r="M6" s="152" t="s">
        <v>115</v>
      </c>
      <c r="N6" s="152" t="s">
        <v>116</v>
      </c>
      <c r="O6" s="152" t="s">
        <v>7</v>
      </c>
      <c r="P6" s="152" t="s">
        <v>115</v>
      </c>
      <c r="Q6" s="42" t="s">
        <v>116</v>
      </c>
      <c r="R6" s="152" t="s">
        <v>7</v>
      </c>
      <c r="S6" s="185"/>
      <c r="T6" s="185"/>
      <c r="U6" s="185"/>
      <c r="V6" s="178"/>
      <c r="W6" s="41"/>
    </row>
    <row r="9" spans="1:23">
      <c r="A9" s="93"/>
      <c r="B9" s="101"/>
      <c r="C9" s="19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41"/>
      <c r="V9" s="41"/>
    </row>
    <row r="10" spans="1:23">
      <c r="A10" s="94"/>
      <c r="B10" s="101" t="s">
        <v>332</v>
      </c>
      <c r="C10" s="55" t="s">
        <v>298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91"/>
      <c r="V10" s="91"/>
    </row>
    <row r="11" spans="1:23">
      <c r="A11" s="41"/>
      <c r="B11" s="151"/>
      <c r="C11" s="41" t="s">
        <v>333</v>
      </c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</row>
    <row r="12" spans="1:23">
      <c r="A12" s="41"/>
      <c r="B12" s="151"/>
      <c r="C12" s="41" t="s">
        <v>334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</row>
    <row r="13" spans="1:23">
      <c r="A13" s="41"/>
      <c r="B13" s="151"/>
      <c r="C13" s="95" t="s">
        <v>335</v>
      </c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</row>
    <row r="14" spans="1:23">
      <c r="A14" s="41"/>
      <c r="B14" s="151"/>
      <c r="C14" s="95" t="s">
        <v>336</v>
      </c>
      <c r="D14" s="41" t="s">
        <v>337</v>
      </c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spans="1:23">
      <c r="A15" s="41"/>
      <c r="B15" s="151"/>
      <c r="C15" s="41"/>
      <c r="D15" s="41" t="s">
        <v>338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</row>
    <row r="16" spans="1:23">
      <c r="A16" s="41"/>
      <c r="B16" s="15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188" t="s">
        <v>318</v>
      </c>
      <c r="T16" s="188"/>
      <c r="U16" s="188"/>
      <c r="V16" s="41"/>
    </row>
    <row r="17" spans="1:22">
      <c r="A17" s="91"/>
      <c r="B17" s="151"/>
      <c r="C17" s="189" t="s">
        <v>308</v>
      </c>
      <c r="D17" s="189"/>
      <c r="E17" s="91"/>
      <c r="F17" s="91"/>
      <c r="G17" s="91"/>
      <c r="H17" s="91"/>
      <c r="I17" s="91"/>
      <c r="J17" s="91"/>
      <c r="K17" s="189" t="s">
        <v>309</v>
      </c>
      <c r="L17" s="189"/>
      <c r="M17" s="189"/>
      <c r="N17" s="91"/>
      <c r="O17" s="91"/>
      <c r="P17" s="91"/>
      <c r="Q17" s="91"/>
      <c r="R17" s="91"/>
      <c r="S17" s="190" t="s">
        <v>339</v>
      </c>
      <c r="T17" s="190"/>
      <c r="U17" s="190"/>
      <c r="V17" s="91"/>
    </row>
    <row r="18" spans="1:22">
      <c r="A18" s="41"/>
      <c r="B18" s="15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</row>
    <row r="19" spans="1:22">
      <c r="A19" s="41"/>
      <c r="B19" s="15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</row>
    <row r="20" spans="1:22">
      <c r="A20" s="41"/>
      <c r="B20" s="15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</row>
    <row r="21" spans="1:22">
      <c r="A21" s="91"/>
      <c r="B21" s="151"/>
      <c r="C21" s="189" t="s">
        <v>312</v>
      </c>
      <c r="D21" s="189"/>
      <c r="E21" s="91"/>
      <c r="F21" s="91"/>
      <c r="G21" s="91"/>
      <c r="H21" s="91"/>
      <c r="I21" s="91"/>
      <c r="J21" s="91"/>
      <c r="K21" s="189" t="s">
        <v>313</v>
      </c>
      <c r="L21" s="189"/>
      <c r="M21" s="189"/>
      <c r="N21" s="91"/>
      <c r="O21" s="91"/>
      <c r="P21" s="91"/>
      <c r="Q21" s="91"/>
      <c r="R21" s="91"/>
      <c r="S21" s="189" t="s">
        <v>314</v>
      </c>
      <c r="T21" s="189"/>
      <c r="U21" s="189"/>
      <c r="V21" s="91"/>
    </row>
  </sheetData>
  <mergeCells count="28">
    <mergeCell ref="B1:F1"/>
    <mergeCell ref="H1:M1"/>
    <mergeCell ref="T1:U1"/>
    <mergeCell ref="B4:B6"/>
    <mergeCell ref="C4:C6"/>
    <mergeCell ref="D4:G4"/>
    <mergeCell ref="H4:L4"/>
    <mergeCell ref="M4:S4"/>
    <mergeCell ref="T4:T6"/>
    <mergeCell ref="U4:V4"/>
    <mergeCell ref="V5:V6"/>
    <mergeCell ref="S16:U16"/>
    <mergeCell ref="D5:D6"/>
    <mergeCell ref="E5:E6"/>
    <mergeCell ref="F5:F6"/>
    <mergeCell ref="G5:G6"/>
    <mergeCell ref="H5:I5"/>
    <mergeCell ref="J5:K5"/>
    <mergeCell ref="M5:O5"/>
    <mergeCell ref="P5:R5"/>
    <mergeCell ref="S5:S6"/>
    <mergeCell ref="U5:U6"/>
    <mergeCell ref="C17:D17"/>
    <mergeCell ref="K17:M17"/>
    <mergeCell ref="S17:U17"/>
    <mergeCell ref="C21:D21"/>
    <mergeCell ref="K21:M21"/>
    <mergeCell ref="S21:U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selection activeCell="G24" sqref="G24"/>
    </sheetView>
  </sheetViews>
  <sheetFormatPr defaultRowHeight="15"/>
  <cols>
    <col min="1" max="1" width="9.140625" style="153"/>
    <col min="2" max="2" width="0" style="153" hidden="1" customWidth="1"/>
    <col min="3" max="3" width="0" style="157" hidden="1" customWidth="1"/>
    <col min="4" max="4" width="7.28515625" hidden="1" customWidth="1"/>
    <col min="6" max="6" width="15.7109375" customWidth="1"/>
  </cols>
  <sheetData>
    <row r="1" spans="3:32">
      <c r="D1" s="153"/>
      <c r="E1" s="39"/>
      <c r="F1" s="153"/>
      <c r="G1" s="153"/>
      <c r="H1" s="153"/>
      <c r="I1" s="153"/>
      <c r="J1" s="70"/>
      <c r="K1" s="153"/>
      <c r="L1" s="153"/>
      <c r="M1" s="153"/>
      <c r="N1" s="70"/>
      <c r="O1" s="70"/>
      <c r="P1" s="70"/>
      <c r="Q1" s="70"/>
      <c r="R1" s="70"/>
      <c r="S1" s="153"/>
      <c r="T1" s="153"/>
      <c r="U1" s="153"/>
      <c r="V1" s="153"/>
      <c r="W1" s="45"/>
      <c r="X1" s="45"/>
      <c r="Y1" s="153"/>
      <c r="Z1" s="153"/>
      <c r="AA1" s="153"/>
      <c r="AB1" s="153"/>
      <c r="AC1" s="153"/>
      <c r="AD1" s="153"/>
      <c r="AE1" s="153"/>
      <c r="AF1" s="153"/>
    </row>
    <row r="2" spans="3:32" ht="31.5" customHeight="1">
      <c r="D2" s="44"/>
      <c r="E2" s="206" t="s">
        <v>163</v>
      </c>
      <c r="F2" s="206"/>
      <c r="G2" s="206"/>
      <c r="H2" s="206"/>
      <c r="I2" s="206"/>
      <c r="J2" s="206"/>
      <c r="K2" s="206"/>
      <c r="L2" s="239" t="s">
        <v>999</v>
      </c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43"/>
      <c r="X2" s="43"/>
      <c r="Y2" s="44"/>
      <c r="Z2" s="44"/>
      <c r="AA2" s="44"/>
      <c r="AB2" s="199" t="s">
        <v>143</v>
      </c>
      <c r="AC2" s="200"/>
      <c r="AD2" s="44"/>
      <c r="AE2" s="44"/>
      <c r="AF2" s="44"/>
    </row>
    <row r="3" spans="3:32">
      <c r="D3" s="153"/>
      <c r="E3" s="39"/>
      <c r="F3" s="153"/>
      <c r="G3" s="153"/>
      <c r="H3" s="153"/>
      <c r="I3" s="153"/>
      <c r="J3" s="70"/>
      <c r="K3" s="153"/>
      <c r="L3" s="153"/>
      <c r="M3" s="153"/>
      <c r="N3" s="70"/>
      <c r="O3" s="70"/>
      <c r="P3" s="70"/>
      <c r="Q3" s="70"/>
      <c r="R3" s="70"/>
      <c r="S3" s="153"/>
      <c r="T3" s="37"/>
      <c r="U3" s="153"/>
      <c r="V3" s="153"/>
      <c r="W3" s="45"/>
      <c r="X3" s="45"/>
      <c r="Y3" s="153"/>
      <c r="Z3" s="153"/>
      <c r="AA3" s="153"/>
      <c r="AB3" s="153"/>
      <c r="AC3" s="153"/>
      <c r="AD3" s="153"/>
      <c r="AE3" s="153"/>
      <c r="AF3" s="153"/>
    </row>
    <row r="4" spans="3:32" ht="15.75" thickBot="1">
      <c r="D4" s="153"/>
      <c r="E4" s="40"/>
      <c r="F4" s="7"/>
      <c r="G4" s="7"/>
      <c r="H4" s="7"/>
      <c r="I4" s="7"/>
      <c r="J4" s="8"/>
      <c r="K4" s="7"/>
      <c r="L4" s="7"/>
      <c r="M4" s="7"/>
      <c r="N4" s="8"/>
      <c r="O4" s="8"/>
      <c r="P4" s="8"/>
      <c r="Q4" s="8"/>
      <c r="R4" s="8"/>
      <c r="S4" s="7"/>
      <c r="T4" s="41"/>
      <c r="U4" s="7"/>
      <c r="V4" s="7"/>
      <c r="W4" s="8"/>
      <c r="X4" s="8"/>
      <c r="Y4" s="7"/>
      <c r="Z4" s="7"/>
      <c r="AA4" s="7"/>
      <c r="AB4" s="7"/>
      <c r="AC4" s="7"/>
      <c r="AD4" s="7"/>
      <c r="AE4" s="7"/>
      <c r="AF4" s="153"/>
    </row>
    <row r="5" spans="3:32" ht="15.75" thickTop="1">
      <c r="D5" s="153"/>
      <c r="E5" s="201" t="s">
        <v>2</v>
      </c>
      <c r="F5" s="203" t="s">
        <v>126</v>
      </c>
      <c r="G5" s="203" t="s">
        <v>127</v>
      </c>
      <c r="H5" s="203"/>
      <c r="I5" s="203"/>
      <c r="J5" s="203"/>
      <c r="K5" s="203" t="s">
        <v>131</v>
      </c>
      <c r="L5" s="203"/>
      <c r="M5" s="203"/>
      <c r="N5" s="203" t="s">
        <v>113</v>
      </c>
      <c r="O5" s="203"/>
      <c r="P5" s="203"/>
      <c r="Q5" s="204" t="s">
        <v>134</v>
      </c>
      <c r="R5" s="204" t="s">
        <v>135</v>
      </c>
      <c r="S5" s="203" t="s">
        <v>136</v>
      </c>
      <c r="T5" s="203"/>
      <c r="U5" s="203"/>
      <c r="V5" s="203"/>
      <c r="W5" s="204" t="s">
        <v>138</v>
      </c>
      <c r="X5" s="204"/>
      <c r="Y5" s="203" t="s">
        <v>139</v>
      </c>
      <c r="Z5" s="203"/>
      <c r="AA5" s="203" t="s">
        <v>140</v>
      </c>
      <c r="AB5" s="203"/>
      <c r="AC5" s="203"/>
      <c r="AD5" s="203"/>
      <c r="AE5" s="195" t="s">
        <v>142</v>
      </c>
      <c r="AF5" s="153"/>
    </row>
    <row r="6" spans="3:32">
      <c r="D6" s="153"/>
      <c r="E6" s="202"/>
      <c r="F6" s="197"/>
      <c r="G6" s="197" t="s">
        <v>128</v>
      </c>
      <c r="H6" s="197"/>
      <c r="I6" s="197"/>
      <c r="J6" s="198" t="s">
        <v>18</v>
      </c>
      <c r="K6" s="197" t="s">
        <v>133</v>
      </c>
      <c r="L6" s="197" t="s">
        <v>132</v>
      </c>
      <c r="M6" s="197" t="s">
        <v>7</v>
      </c>
      <c r="N6" s="198" t="s">
        <v>133</v>
      </c>
      <c r="O6" s="198" t="s">
        <v>132</v>
      </c>
      <c r="P6" s="198" t="s">
        <v>7</v>
      </c>
      <c r="Q6" s="198"/>
      <c r="R6" s="198"/>
      <c r="S6" s="197" t="s">
        <v>128</v>
      </c>
      <c r="T6" s="197"/>
      <c r="U6" s="197" t="s">
        <v>137</v>
      </c>
      <c r="V6" s="197"/>
      <c r="W6" s="198" t="s">
        <v>129</v>
      </c>
      <c r="X6" s="198" t="s">
        <v>130</v>
      </c>
      <c r="Y6" s="197" t="s">
        <v>129</v>
      </c>
      <c r="Z6" s="197" t="s">
        <v>130</v>
      </c>
      <c r="AA6" s="2" t="s">
        <v>132</v>
      </c>
      <c r="AB6" s="2"/>
      <c r="AC6" s="2" t="s">
        <v>133</v>
      </c>
      <c r="AD6" s="2"/>
      <c r="AE6" s="196"/>
      <c r="AF6" s="153"/>
    </row>
    <row r="7" spans="3:32">
      <c r="D7" s="153"/>
      <c r="E7" s="202"/>
      <c r="F7" s="197"/>
      <c r="G7" s="2" t="s">
        <v>129</v>
      </c>
      <c r="H7" s="2" t="s">
        <v>130</v>
      </c>
      <c r="I7" s="2" t="s">
        <v>7</v>
      </c>
      <c r="J7" s="198"/>
      <c r="K7" s="197"/>
      <c r="L7" s="197"/>
      <c r="M7" s="197"/>
      <c r="N7" s="198"/>
      <c r="O7" s="198"/>
      <c r="P7" s="198"/>
      <c r="Q7" s="198"/>
      <c r="R7" s="198"/>
      <c r="S7" s="2" t="s">
        <v>121</v>
      </c>
      <c r="T7" s="42" t="s">
        <v>122</v>
      </c>
      <c r="U7" s="2" t="s">
        <v>121</v>
      </c>
      <c r="V7" s="2" t="s">
        <v>122</v>
      </c>
      <c r="W7" s="198"/>
      <c r="X7" s="198"/>
      <c r="Y7" s="197"/>
      <c r="Z7" s="197"/>
      <c r="AA7" s="2" t="s">
        <v>122</v>
      </c>
      <c r="AB7" s="2" t="s">
        <v>141</v>
      </c>
      <c r="AC7" s="2" t="s">
        <v>122</v>
      </c>
      <c r="AD7" s="2" t="s">
        <v>141</v>
      </c>
      <c r="AE7" s="196"/>
      <c r="AF7" s="153"/>
    </row>
    <row r="9" spans="3:32" s="153" customFormat="1">
      <c r="C9" s="157"/>
    </row>
    <row r="10" spans="3:32" s="153" customFormat="1">
      <c r="C10" s="157"/>
    </row>
    <row r="11" spans="3:32" s="153" customFormat="1">
      <c r="C11" s="157"/>
    </row>
    <row r="13" spans="3:32">
      <c r="D13" s="153"/>
      <c r="E13" s="39"/>
      <c r="F13" s="153"/>
      <c r="G13" s="153"/>
      <c r="H13" s="153"/>
      <c r="I13" s="153"/>
      <c r="J13" s="70"/>
      <c r="K13" s="153"/>
      <c r="L13" s="153"/>
      <c r="M13" s="153"/>
      <c r="N13" s="70"/>
      <c r="O13" s="70"/>
      <c r="P13" s="70"/>
      <c r="Q13" s="70"/>
      <c r="R13" s="70"/>
      <c r="S13" s="153"/>
      <c r="T13" s="153"/>
      <c r="U13" s="153"/>
      <c r="V13" s="153"/>
      <c r="W13" s="45"/>
      <c r="X13" s="45"/>
      <c r="Y13" s="153"/>
      <c r="Z13" s="153"/>
      <c r="AA13" s="153"/>
      <c r="AB13" s="153" t="s">
        <v>318</v>
      </c>
      <c r="AC13" s="153"/>
      <c r="AD13" s="153"/>
      <c r="AE13" s="153"/>
    </row>
    <row r="14" spans="3:32">
      <c r="D14" s="5"/>
      <c r="E14" s="114"/>
      <c r="F14" s="5" t="s">
        <v>308</v>
      </c>
      <c r="G14" s="5"/>
      <c r="H14" s="5"/>
      <c r="I14" s="172" t="s">
        <v>463</v>
      </c>
      <c r="J14" s="172"/>
      <c r="K14" s="5"/>
      <c r="L14" s="5"/>
      <c r="M14" s="172" t="s">
        <v>465</v>
      </c>
      <c r="N14" s="172"/>
      <c r="O14" s="172"/>
      <c r="P14" s="115"/>
      <c r="Q14" s="115"/>
      <c r="R14" s="194" t="s">
        <v>467</v>
      </c>
      <c r="S14" s="194"/>
      <c r="T14" s="194"/>
      <c r="U14" s="5"/>
      <c r="V14" s="5"/>
      <c r="W14" s="194" t="s">
        <v>469</v>
      </c>
      <c r="X14" s="194"/>
      <c r="Y14" s="194"/>
      <c r="Z14" s="5"/>
      <c r="AA14" s="5"/>
      <c r="AB14" s="172" t="s">
        <v>471</v>
      </c>
      <c r="AC14" s="172"/>
      <c r="AD14" s="172"/>
      <c r="AE14" s="5"/>
    </row>
    <row r="15" spans="3:32">
      <c r="D15" s="153"/>
      <c r="E15" s="39"/>
      <c r="F15" s="153"/>
      <c r="G15" s="153"/>
      <c r="H15" s="153"/>
      <c r="I15" s="153"/>
      <c r="J15" s="70"/>
      <c r="K15" s="153"/>
      <c r="L15" s="153"/>
      <c r="M15" s="153"/>
      <c r="N15" s="70"/>
      <c r="O15" s="70"/>
      <c r="P15" s="70"/>
      <c r="Q15" s="70"/>
      <c r="R15" s="70"/>
      <c r="S15" s="153"/>
      <c r="T15" s="153"/>
      <c r="U15" s="153"/>
      <c r="V15" s="153"/>
      <c r="W15" s="45"/>
      <c r="X15" s="45"/>
      <c r="Y15" s="153"/>
      <c r="Z15" s="153"/>
      <c r="AA15" s="153"/>
      <c r="AB15" s="153"/>
      <c r="AC15" s="153"/>
      <c r="AD15" s="153"/>
      <c r="AE15" s="153"/>
    </row>
    <row r="16" spans="3:32">
      <c r="D16" s="153"/>
      <c r="E16" s="39"/>
      <c r="F16" s="153"/>
      <c r="G16" s="153"/>
      <c r="H16" s="153"/>
      <c r="I16" s="153"/>
      <c r="J16" s="70"/>
      <c r="K16" s="153"/>
      <c r="L16" s="153"/>
      <c r="M16" s="153"/>
      <c r="N16" s="70"/>
      <c r="O16" s="70"/>
      <c r="P16" s="70"/>
      <c r="Q16" s="70"/>
      <c r="R16" s="70"/>
      <c r="S16" s="153"/>
      <c r="T16" s="153"/>
      <c r="U16" s="153"/>
      <c r="V16" s="153"/>
      <c r="W16" s="45"/>
      <c r="X16" s="45"/>
      <c r="Y16" s="153"/>
      <c r="Z16" s="153"/>
      <c r="AA16" s="153"/>
      <c r="AB16" s="153"/>
      <c r="AC16" s="153"/>
      <c r="AD16" s="153"/>
      <c r="AE16" s="153"/>
    </row>
    <row r="17" spans="4:31">
      <c r="D17" s="153"/>
      <c r="E17" s="39"/>
      <c r="F17" s="153"/>
      <c r="G17" s="153"/>
      <c r="H17" s="153"/>
      <c r="I17" s="153"/>
      <c r="J17" s="70"/>
      <c r="K17" s="153"/>
      <c r="L17" s="153"/>
      <c r="M17" s="153"/>
      <c r="N17" s="70"/>
      <c r="O17" s="70"/>
      <c r="P17" s="70"/>
      <c r="Q17" s="70"/>
      <c r="R17" s="70"/>
      <c r="S17" s="153"/>
      <c r="T17" s="153"/>
      <c r="U17" s="153"/>
      <c r="V17" s="153"/>
      <c r="W17" s="45"/>
      <c r="X17" s="45"/>
      <c r="Y17" s="153"/>
      <c r="Z17" s="153"/>
      <c r="AA17" s="153"/>
      <c r="AB17" s="153"/>
      <c r="AC17" s="153"/>
      <c r="AD17" s="153"/>
      <c r="AE17" s="153"/>
    </row>
    <row r="18" spans="4:31">
      <c r="D18" s="5"/>
      <c r="E18" s="114"/>
      <c r="F18" s="5" t="s">
        <v>462</v>
      </c>
      <c r="G18" s="5"/>
      <c r="H18" s="5"/>
      <c r="I18" s="172" t="s">
        <v>464</v>
      </c>
      <c r="J18" s="172"/>
      <c r="K18" s="66"/>
      <c r="L18" s="5"/>
      <c r="M18" s="172" t="s">
        <v>466</v>
      </c>
      <c r="N18" s="172"/>
      <c r="O18" s="172"/>
      <c r="P18" s="115"/>
      <c r="Q18" s="115"/>
      <c r="R18" s="194" t="s">
        <v>468</v>
      </c>
      <c r="S18" s="194"/>
      <c r="T18" s="194"/>
      <c r="U18" s="5"/>
      <c r="V18" s="5"/>
      <c r="W18" s="194" t="s">
        <v>470</v>
      </c>
      <c r="X18" s="194"/>
      <c r="Y18" s="194"/>
      <c r="Z18" s="5"/>
      <c r="AA18" s="5"/>
      <c r="AB18" s="172" t="s">
        <v>472</v>
      </c>
      <c r="AC18" s="172"/>
      <c r="AD18" s="172"/>
      <c r="AE18" s="5"/>
    </row>
  </sheetData>
  <mergeCells count="39">
    <mergeCell ref="AB14:AD14"/>
    <mergeCell ref="I18:J18"/>
    <mergeCell ref="M18:O18"/>
    <mergeCell ref="R18:T18"/>
    <mergeCell ref="W18:Y18"/>
    <mergeCell ref="AB18:AD18"/>
    <mergeCell ref="I14:J14"/>
    <mergeCell ref="M14:O14"/>
    <mergeCell ref="R14:T14"/>
    <mergeCell ref="W14:Y14"/>
    <mergeCell ref="E2:K2"/>
    <mergeCell ref="AB2:AC2"/>
    <mergeCell ref="E5:E7"/>
    <mergeCell ref="F5:F7"/>
    <mergeCell ref="G5:J5"/>
    <mergeCell ref="K5:M5"/>
    <mergeCell ref="N5:P5"/>
    <mergeCell ref="Q5:Q7"/>
    <mergeCell ref="R5:R7"/>
    <mergeCell ref="S5:V5"/>
    <mergeCell ref="W5:X5"/>
    <mergeCell ref="Y5:Z5"/>
    <mergeCell ref="AA5:AD5"/>
    <mergeCell ref="L2:V2"/>
    <mergeCell ref="AE5:AE7"/>
    <mergeCell ref="G6:I6"/>
    <mergeCell ref="J6:J7"/>
    <mergeCell ref="K6:K7"/>
    <mergeCell ref="L6:L7"/>
    <mergeCell ref="M6:M7"/>
    <mergeCell ref="X6:X7"/>
    <mergeCell ref="Y6:Y7"/>
    <mergeCell ref="Z6:Z7"/>
    <mergeCell ref="N6:N7"/>
    <mergeCell ref="O6:O7"/>
    <mergeCell ref="P6:P7"/>
    <mergeCell ref="S6:T6"/>
    <mergeCell ref="U6:V6"/>
    <mergeCell ref="W6:W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G26" sqref="G26"/>
    </sheetView>
  </sheetViews>
  <sheetFormatPr defaultRowHeight="15"/>
  <cols>
    <col min="2" max="2" width="7.42578125" customWidth="1"/>
    <col min="3" max="3" width="19.42578125" bestFit="1" customWidth="1"/>
    <col min="4" max="4" width="14.7109375" customWidth="1"/>
    <col min="5" max="5" width="17.28515625" hidden="1" customWidth="1"/>
    <col min="6" max="6" width="20.7109375" customWidth="1"/>
  </cols>
  <sheetData>
    <row r="3" spans="2:6">
      <c r="B3" t="s">
        <v>320</v>
      </c>
      <c r="C3" t="s">
        <v>321</v>
      </c>
      <c r="D3" t="s">
        <v>322</v>
      </c>
      <c r="E3" t="s">
        <v>323</v>
      </c>
      <c r="F3" t="s">
        <v>324</v>
      </c>
    </row>
    <row r="4" spans="2:6">
      <c r="B4">
        <v>2</v>
      </c>
      <c r="C4" t="s">
        <v>222</v>
      </c>
      <c r="D4" t="s">
        <v>81</v>
      </c>
      <c r="E4" t="s">
        <v>81</v>
      </c>
      <c r="F4" t="s">
        <v>222</v>
      </c>
    </row>
    <row r="5" spans="2:6">
      <c r="B5">
        <v>3</v>
      </c>
      <c r="C5" t="s">
        <v>325</v>
      </c>
      <c r="D5" t="s">
        <v>0</v>
      </c>
      <c r="E5" t="s">
        <v>0</v>
      </c>
      <c r="F5" t="s">
        <v>325</v>
      </c>
    </row>
    <row r="6" spans="2:6">
      <c r="B6">
        <v>6</v>
      </c>
      <c r="C6" t="s">
        <v>326</v>
      </c>
      <c r="D6" t="s">
        <v>82</v>
      </c>
      <c r="E6" t="s">
        <v>82</v>
      </c>
      <c r="F6" t="s">
        <v>326</v>
      </c>
    </row>
    <row r="7" spans="2:6">
      <c r="B7">
        <v>7</v>
      </c>
      <c r="C7" t="s">
        <v>10</v>
      </c>
      <c r="D7" t="s">
        <v>83</v>
      </c>
      <c r="E7" t="s">
        <v>83</v>
      </c>
      <c r="F7" t="s">
        <v>10</v>
      </c>
    </row>
    <row r="8" spans="2:6">
      <c r="B8">
        <v>13</v>
      </c>
      <c r="C8" t="s">
        <v>84</v>
      </c>
      <c r="D8" t="s">
        <v>84</v>
      </c>
      <c r="E8" t="s">
        <v>84</v>
      </c>
      <c r="F8" t="s">
        <v>84</v>
      </c>
    </row>
    <row r="9" spans="2:6">
      <c r="B9">
        <v>18</v>
      </c>
      <c r="C9" t="s">
        <v>225</v>
      </c>
      <c r="D9" t="s">
        <v>1</v>
      </c>
      <c r="E9" t="s">
        <v>1</v>
      </c>
      <c r="F9" t="s">
        <v>225</v>
      </c>
    </row>
    <row r="10" spans="2:6">
      <c r="B10">
        <v>21</v>
      </c>
      <c r="C10" t="s">
        <v>11</v>
      </c>
      <c r="D10" t="s">
        <v>85</v>
      </c>
      <c r="E10" t="s">
        <v>85</v>
      </c>
      <c r="F10" t="s">
        <v>11</v>
      </c>
    </row>
    <row r="11" spans="2:6">
      <c r="B11">
        <v>24</v>
      </c>
      <c r="C11" t="s">
        <v>12</v>
      </c>
      <c r="D11" t="s">
        <v>2</v>
      </c>
      <c r="E11" t="s">
        <v>2</v>
      </c>
      <c r="F11" t="s">
        <v>12</v>
      </c>
    </row>
    <row r="12" spans="2:6">
      <c r="B12">
        <v>29</v>
      </c>
      <c r="C12" t="s">
        <v>327</v>
      </c>
      <c r="D12" t="s">
        <v>86</v>
      </c>
      <c r="E12" t="s">
        <v>328</v>
      </c>
      <c r="F12" t="s">
        <v>8</v>
      </c>
    </row>
    <row r="13" spans="2:6">
      <c r="B13">
        <v>30</v>
      </c>
      <c r="C13" t="s">
        <v>329</v>
      </c>
      <c r="D13" t="s">
        <v>3</v>
      </c>
      <c r="E13" t="s">
        <v>3</v>
      </c>
      <c r="F13" t="s">
        <v>329</v>
      </c>
    </row>
    <row r="14" spans="2:6">
      <c r="B14">
        <v>31</v>
      </c>
      <c r="C14" t="s">
        <v>330</v>
      </c>
      <c r="D14" t="s">
        <v>87</v>
      </c>
      <c r="E14" t="s">
        <v>328</v>
      </c>
      <c r="F14" t="s">
        <v>8</v>
      </c>
    </row>
    <row r="15" spans="2:6">
      <c r="B15">
        <v>32</v>
      </c>
      <c r="C15" t="s">
        <v>9</v>
      </c>
      <c r="D15" t="s">
        <v>88</v>
      </c>
      <c r="E15" t="s">
        <v>331</v>
      </c>
      <c r="F15" t="s">
        <v>9</v>
      </c>
    </row>
    <row r="16" spans="2:6">
      <c r="B16">
        <v>33</v>
      </c>
      <c r="C16" t="s">
        <v>8</v>
      </c>
      <c r="D16" t="s">
        <v>89</v>
      </c>
      <c r="E16" t="s">
        <v>328</v>
      </c>
      <c r="F16" t="s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214"/>
  <sheetViews>
    <sheetView workbookViewId="0"/>
  </sheetViews>
  <sheetFormatPr defaultRowHeight="15"/>
  <cols>
    <col min="1" max="1" width="9.85546875" customWidth="1"/>
    <col min="2" max="2" width="11.42578125" hidden="1" customWidth="1"/>
    <col min="3" max="3" width="6.42578125" customWidth="1"/>
    <col min="4" max="4" width="25.28515625" bestFit="1" customWidth="1"/>
    <col min="5" max="5" width="10.5703125" customWidth="1"/>
    <col min="6" max="6" width="15.140625" customWidth="1"/>
    <col min="7" max="7" width="14.85546875" style="65" bestFit="1" customWidth="1"/>
    <col min="8" max="8" width="10.140625" style="65" bestFit="1" customWidth="1"/>
    <col min="9" max="9" width="15" style="65" bestFit="1" customWidth="1"/>
    <col min="10" max="10" width="9.28515625" style="65" bestFit="1" customWidth="1"/>
    <col min="11" max="11" width="9" style="65" customWidth="1"/>
    <col min="12" max="12" width="9.28515625" style="65" bestFit="1" customWidth="1"/>
    <col min="13" max="13" width="9.28515625" style="70" customWidth="1"/>
    <col min="14" max="14" width="9.28515625" style="65" bestFit="1" customWidth="1"/>
    <col min="15" max="15" width="11.140625" style="65" bestFit="1" customWidth="1"/>
    <col min="16" max="16" width="11.28515625" style="65" customWidth="1"/>
    <col min="17" max="17" width="10.42578125" style="65" bestFit="1" customWidth="1"/>
    <col min="18" max="18" width="10" style="65" customWidth="1"/>
    <col min="19" max="20" width="9.28515625" style="65" bestFit="1" customWidth="1"/>
    <col min="21" max="21" width="7.28515625" style="65" customWidth="1"/>
    <col min="22" max="22" width="8" style="70" customWidth="1"/>
    <col min="23" max="25" width="9.28515625" style="65" bestFit="1" customWidth="1"/>
    <col min="26" max="26" width="10.140625" style="65" bestFit="1" customWidth="1"/>
    <col min="27" max="27" width="10.140625" style="72" bestFit="1" customWidth="1"/>
    <col min="28" max="28" width="14.85546875" style="72" bestFit="1" customWidth="1"/>
    <col min="29" max="32" width="0" hidden="1" customWidth="1"/>
  </cols>
  <sheetData>
    <row r="2" spans="2:34">
      <c r="E2" s="66"/>
      <c r="F2" s="66"/>
      <c r="G2" s="66"/>
      <c r="H2" s="66"/>
      <c r="I2" s="172" t="s">
        <v>215</v>
      </c>
      <c r="J2" s="172"/>
      <c r="K2" s="172"/>
      <c r="L2" s="172"/>
      <c r="M2" s="172"/>
      <c r="N2" s="172"/>
      <c r="O2" s="172"/>
      <c r="P2" s="172"/>
      <c r="Q2" s="172"/>
      <c r="R2" s="172"/>
      <c r="S2" s="172"/>
      <c r="T2" s="172"/>
      <c r="U2" s="172"/>
      <c r="V2" s="172"/>
      <c r="W2" s="172"/>
      <c r="X2" s="172"/>
      <c r="Y2" s="172"/>
      <c r="Z2" s="172"/>
    </row>
    <row r="5" spans="2:34">
      <c r="D5" s="164" t="s">
        <v>216</v>
      </c>
      <c r="E5" s="162" t="s">
        <v>217</v>
      </c>
      <c r="F5" s="168" t="s">
        <v>6</v>
      </c>
      <c r="G5" s="169"/>
      <c r="H5" s="168" t="s">
        <v>229</v>
      </c>
      <c r="I5" s="170"/>
      <c r="J5" s="170"/>
      <c r="K5" s="170"/>
      <c r="L5" s="170"/>
      <c r="M5" s="170"/>
      <c r="N5" s="170"/>
      <c r="O5" s="169"/>
      <c r="P5" s="168" t="s">
        <v>228</v>
      </c>
      <c r="Q5" s="170"/>
      <c r="R5" s="170"/>
      <c r="S5" s="170"/>
      <c r="T5" s="170"/>
      <c r="U5" s="170"/>
      <c r="V5" s="169"/>
      <c r="W5" s="168" t="s">
        <v>135</v>
      </c>
      <c r="X5" s="169"/>
      <c r="Y5" s="173" t="s">
        <v>13</v>
      </c>
      <c r="Z5" s="173"/>
      <c r="AA5" s="75"/>
      <c r="AB5" s="75"/>
    </row>
    <row r="6" spans="2:34" ht="15" customHeight="1">
      <c r="D6" s="165"/>
      <c r="E6" s="167"/>
      <c r="F6" s="162" t="s">
        <v>218</v>
      </c>
      <c r="G6" s="162" t="s">
        <v>219</v>
      </c>
      <c r="H6" s="162" t="s">
        <v>220</v>
      </c>
      <c r="I6" s="162" t="s">
        <v>221</v>
      </c>
      <c r="J6" s="162" t="s">
        <v>222</v>
      </c>
      <c r="K6" s="160" t="s">
        <v>223</v>
      </c>
      <c r="L6" s="162" t="s">
        <v>230</v>
      </c>
      <c r="M6" s="162" t="s">
        <v>9</v>
      </c>
      <c r="N6" s="171" t="s">
        <v>135</v>
      </c>
      <c r="O6" s="171"/>
      <c r="P6" s="160" t="s">
        <v>224</v>
      </c>
      <c r="Q6" s="162" t="s">
        <v>225</v>
      </c>
      <c r="R6" s="162" t="s">
        <v>10</v>
      </c>
      <c r="S6" s="160" t="s">
        <v>226</v>
      </c>
      <c r="T6" s="160" t="s">
        <v>231</v>
      </c>
      <c r="U6" s="160" t="s">
        <v>12</v>
      </c>
      <c r="V6" s="162" t="s">
        <v>9</v>
      </c>
      <c r="W6" s="162" t="s">
        <v>227</v>
      </c>
      <c r="X6" s="162" t="s">
        <v>219</v>
      </c>
      <c r="Y6" s="171" t="s">
        <v>218</v>
      </c>
      <c r="Z6" s="171" t="s">
        <v>219</v>
      </c>
      <c r="AA6" s="76"/>
      <c r="AB6" s="76"/>
    </row>
    <row r="7" spans="2:34">
      <c r="D7" s="166"/>
      <c r="E7" s="163"/>
      <c r="F7" s="163"/>
      <c r="G7" s="163"/>
      <c r="H7" s="163"/>
      <c r="I7" s="163"/>
      <c r="J7" s="163"/>
      <c r="K7" s="161"/>
      <c r="L7" s="163"/>
      <c r="M7" s="163"/>
      <c r="N7" s="77" t="s">
        <v>218</v>
      </c>
      <c r="O7" s="71" t="s">
        <v>219</v>
      </c>
      <c r="P7" s="161"/>
      <c r="Q7" s="163"/>
      <c r="R7" s="163"/>
      <c r="S7" s="161"/>
      <c r="T7" s="161"/>
      <c r="U7" s="161"/>
      <c r="V7" s="163"/>
      <c r="W7" s="163"/>
      <c r="X7" s="163"/>
      <c r="Y7" s="171"/>
      <c r="Z7" s="171"/>
      <c r="AA7" s="76"/>
      <c r="AB7" s="76"/>
    </row>
    <row r="8" spans="2:34">
      <c r="D8" s="1"/>
      <c r="E8" s="1"/>
      <c r="F8" s="1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</row>
    <row r="9" spans="2:34">
      <c r="B9" t="s">
        <v>17</v>
      </c>
      <c r="C9" t="s">
        <v>17</v>
      </c>
      <c r="D9" s="1" t="s">
        <v>17</v>
      </c>
      <c r="E9" s="1" t="s">
        <v>486</v>
      </c>
      <c r="F9" s="1" t="s">
        <v>485</v>
      </c>
      <c r="G9" s="60" t="s">
        <v>550</v>
      </c>
      <c r="H9" s="60" t="s">
        <v>17</v>
      </c>
      <c r="I9" s="60" t="s">
        <v>17</v>
      </c>
      <c r="J9" s="60" t="s">
        <v>17</v>
      </c>
      <c r="K9" s="60" t="s">
        <v>17</v>
      </c>
      <c r="L9" s="60" t="s">
        <v>17</v>
      </c>
      <c r="M9" s="60" t="s">
        <v>17</v>
      </c>
      <c r="N9" s="60" t="s">
        <v>17</v>
      </c>
      <c r="O9" s="60" t="s">
        <v>17</v>
      </c>
      <c r="P9" s="60" t="s">
        <v>17</v>
      </c>
      <c r="Q9" s="60" t="s">
        <v>17</v>
      </c>
      <c r="R9" s="60" t="s">
        <v>17</v>
      </c>
      <c r="S9" s="60" t="s">
        <v>17</v>
      </c>
      <c r="T9" s="60" t="s">
        <v>17</v>
      </c>
      <c r="U9" s="60" t="s">
        <v>17</v>
      </c>
      <c r="V9" s="60" t="s">
        <v>17</v>
      </c>
      <c r="W9" s="60" t="s">
        <v>17</v>
      </c>
      <c r="X9" s="60" t="s">
        <v>17</v>
      </c>
      <c r="Y9" s="60" t="s">
        <v>17</v>
      </c>
      <c r="Z9" s="60" t="s">
        <v>17</v>
      </c>
      <c r="AA9" s="72">
        <v>1</v>
      </c>
      <c r="AB9" s="72">
        <v>1</v>
      </c>
      <c r="AC9">
        <v>1</v>
      </c>
      <c r="AD9">
        <v>1</v>
      </c>
      <c r="AE9">
        <v>1</v>
      </c>
      <c r="AF9">
        <v>1</v>
      </c>
    </row>
    <row r="10" spans="2:34" s="5" customFormat="1" ht="15" hidden="1" customHeight="1">
      <c r="B10" s="5" t="s">
        <v>18</v>
      </c>
      <c r="C10" s="5" t="s">
        <v>17</v>
      </c>
      <c r="D10" s="67" t="s">
        <v>17</v>
      </c>
      <c r="E10" s="67" t="s">
        <v>486</v>
      </c>
      <c r="F10" s="67" t="s">
        <v>491</v>
      </c>
      <c r="G10" s="64" t="s">
        <v>551</v>
      </c>
      <c r="H10" s="64" t="s">
        <v>17</v>
      </c>
      <c r="I10" s="64" t="s">
        <v>17</v>
      </c>
      <c r="J10" s="64" t="s">
        <v>17</v>
      </c>
      <c r="K10" s="64" t="s">
        <v>17</v>
      </c>
      <c r="L10" s="64" t="s">
        <v>17</v>
      </c>
      <c r="M10" s="64" t="s">
        <v>17</v>
      </c>
      <c r="N10" s="64" t="s">
        <v>17</v>
      </c>
      <c r="O10" s="64" t="s">
        <v>17</v>
      </c>
      <c r="P10" s="64" t="s">
        <v>17</v>
      </c>
      <c r="Q10" s="64" t="s">
        <v>17</v>
      </c>
      <c r="R10" s="64" t="s">
        <v>17</v>
      </c>
      <c r="S10" s="64" t="s">
        <v>17</v>
      </c>
      <c r="T10" s="64" t="s">
        <v>17</v>
      </c>
      <c r="U10" s="64" t="s">
        <v>17</v>
      </c>
      <c r="V10" s="64" t="s">
        <v>17</v>
      </c>
      <c r="W10" s="64" t="s">
        <v>17</v>
      </c>
      <c r="X10" s="64" t="s">
        <v>17</v>
      </c>
      <c r="Y10" s="64" t="s">
        <v>17</v>
      </c>
      <c r="Z10" s="64" t="s">
        <v>17</v>
      </c>
      <c r="AA10" s="73">
        <v>0</v>
      </c>
      <c r="AB10" s="73">
        <v>1</v>
      </c>
      <c r="AC10" s="5">
        <v>1</v>
      </c>
      <c r="AD10" s="5">
        <v>1</v>
      </c>
      <c r="AE10" s="5">
        <v>1</v>
      </c>
      <c r="AF10" s="5">
        <v>1</v>
      </c>
      <c r="AG10"/>
      <c r="AH10"/>
    </row>
    <row r="11" spans="2:34" ht="15" hidden="1" customHeight="1">
      <c r="B11" t="s">
        <v>18</v>
      </c>
      <c r="C11" t="s">
        <v>23</v>
      </c>
      <c r="D11" s="1" t="s">
        <v>23</v>
      </c>
      <c r="E11" s="1" t="s">
        <v>486</v>
      </c>
      <c r="F11" s="1" t="s">
        <v>489</v>
      </c>
      <c r="G11" s="60" t="s">
        <v>552</v>
      </c>
      <c r="H11" s="60" t="s">
        <v>17</v>
      </c>
      <c r="I11" s="60" t="s">
        <v>17</v>
      </c>
      <c r="J11" s="60" t="s">
        <v>17</v>
      </c>
      <c r="K11" s="60" t="s">
        <v>17</v>
      </c>
      <c r="L11" s="60" t="s">
        <v>17</v>
      </c>
      <c r="M11" s="60" t="s">
        <v>17</v>
      </c>
      <c r="N11" s="60" t="s">
        <v>17</v>
      </c>
      <c r="O11" s="60" t="s">
        <v>17</v>
      </c>
      <c r="P11" s="60" t="s">
        <v>17</v>
      </c>
      <c r="Q11" s="60" t="s">
        <v>17</v>
      </c>
      <c r="R11" s="60" t="s">
        <v>17</v>
      </c>
      <c r="S11" s="60" t="s">
        <v>17</v>
      </c>
      <c r="T11" s="60" t="s">
        <v>17</v>
      </c>
      <c r="U11" s="60" t="s">
        <v>17</v>
      </c>
      <c r="V11" s="60" t="s">
        <v>17</v>
      </c>
      <c r="W11" s="60" t="s">
        <v>17</v>
      </c>
      <c r="X11" s="60" t="s">
        <v>17</v>
      </c>
      <c r="Y11" s="60" t="s">
        <v>17</v>
      </c>
      <c r="Z11" s="60" t="s">
        <v>17</v>
      </c>
      <c r="AA11" s="72">
        <v>0</v>
      </c>
      <c r="AB11" s="72">
        <v>0</v>
      </c>
      <c r="AC11">
        <v>1</v>
      </c>
      <c r="AD11">
        <v>1</v>
      </c>
      <c r="AE11">
        <v>1</v>
      </c>
      <c r="AF11">
        <v>1</v>
      </c>
    </row>
    <row r="12" spans="2:34" ht="15" hidden="1" customHeight="1">
      <c r="B12" t="s">
        <v>18</v>
      </c>
      <c r="C12" t="s">
        <v>23</v>
      </c>
      <c r="D12" s="1" t="s">
        <v>26</v>
      </c>
      <c r="E12" s="1" t="s">
        <v>486</v>
      </c>
      <c r="F12" s="1" t="s">
        <v>497</v>
      </c>
      <c r="G12" s="60" t="s">
        <v>553</v>
      </c>
      <c r="H12" s="60" t="s">
        <v>17</v>
      </c>
      <c r="I12" s="60" t="s">
        <v>17</v>
      </c>
      <c r="J12" s="60" t="s">
        <v>17</v>
      </c>
      <c r="K12" s="60" t="s">
        <v>17</v>
      </c>
      <c r="L12" s="60" t="s">
        <v>17</v>
      </c>
      <c r="M12" s="60" t="s">
        <v>17</v>
      </c>
      <c r="N12" s="60" t="s">
        <v>17</v>
      </c>
      <c r="O12" s="60" t="s">
        <v>17</v>
      </c>
      <c r="P12" s="60" t="s">
        <v>17</v>
      </c>
      <c r="Q12" s="60" t="s">
        <v>17</v>
      </c>
      <c r="R12" s="60" t="s">
        <v>17</v>
      </c>
      <c r="S12" s="60" t="s">
        <v>17</v>
      </c>
      <c r="T12" s="60" t="s">
        <v>17</v>
      </c>
      <c r="U12" s="60" t="s">
        <v>17</v>
      </c>
      <c r="V12" s="60" t="s">
        <v>17</v>
      </c>
      <c r="W12" s="60" t="s">
        <v>17</v>
      </c>
      <c r="X12" s="60" t="s">
        <v>17</v>
      </c>
      <c r="Y12" s="60" t="s">
        <v>17</v>
      </c>
      <c r="Z12" s="60" t="s">
        <v>17</v>
      </c>
      <c r="AA12" s="72">
        <v>0</v>
      </c>
      <c r="AB12" s="72">
        <v>0</v>
      </c>
      <c r="AC12">
        <v>0</v>
      </c>
      <c r="AD12">
        <v>1</v>
      </c>
      <c r="AE12">
        <v>0</v>
      </c>
      <c r="AF12">
        <v>1</v>
      </c>
    </row>
    <row r="13" spans="2:34" ht="15" hidden="1" customHeight="1">
      <c r="B13" t="s">
        <v>18</v>
      </c>
      <c r="C13" t="s">
        <v>23</v>
      </c>
      <c r="D13" s="1" t="s">
        <v>26</v>
      </c>
      <c r="E13" s="1" t="s">
        <v>554</v>
      </c>
      <c r="F13" s="1" t="s">
        <v>497</v>
      </c>
      <c r="G13" s="60" t="s">
        <v>553</v>
      </c>
      <c r="H13" s="60" t="s">
        <v>17</v>
      </c>
      <c r="I13" s="60" t="s">
        <v>17</v>
      </c>
      <c r="J13" s="60" t="s">
        <v>17</v>
      </c>
      <c r="K13" s="60" t="s">
        <v>17</v>
      </c>
      <c r="L13" s="60" t="s">
        <v>17</v>
      </c>
      <c r="M13" s="60" t="s">
        <v>17</v>
      </c>
      <c r="N13" s="60" t="s">
        <v>17</v>
      </c>
      <c r="O13" s="60" t="s">
        <v>17</v>
      </c>
      <c r="P13" s="60" t="s">
        <v>17</v>
      </c>
      <c r="Q13" s="60" t="s">
        <v>17</v>
      </c>
      <c r="R13" s="60" t="s">
        <v>17</v>
      </c>
      <c r="S13" s="60" t="s">
        <v>17</v>
      </c>
      <c r="T13" s="60" t="s">
        <v>17</v>
      </c>
      <c r="U13" s="60" t="s">
        <v>17</v>
      </c>
      <c r="V13" s="60" t="s">
        <v>17</v>
      </c>
      <c r="W13" s="60" t="s">
        <v>17</v>
      </c>
      <c r="X13" s="60" t="s">
        <v>17</v>
      </c>
      <c r="Y13" s="60" t="s">
        <v>17</v>
      </c>
      <c r="Z13" s="60" t="s">
        <v>17</v>
      </c>
      <c r="AA13" s="72">
        <v>0</v>
      </c>
      <c r="AB13" s="72">
        <v>0</v>
      </c>
      <c r="AC13">
        <v>0</v>
      </c>
      <c r="AD13">
        <v>0</v>
      </c>
      <c r="AE13">
        <v>0</v>
      </c>
      <c r="AF13">
        <v>0</v>
      </c>
    </row>
    <row r="14" spans="2:34" s="5" customFormat="1">
      <c r="B14" s="5" t="s">
        <v>18</v>
      </c>
      <c r="C14" s="5" t="s">
        <v>23</v>
      </c>
      <c r="D14" s="67" t="s">
        <v>25</v>
      </c>
      <c r="E14" s="67" t="s">
        <v>486</v>
      </c>
      <c r="F14" s="67" t="s">
        <v>496</v>
      </c>
      <c r="G14" s="64" t="s">
        <v>555</v>
      </c>
      <c r="H14" s="64" t="s">
        <v>17</v>
      </c>
      <c r="I14" s="64" t="s">
        <v>17</v>
      </c>
      <c r="J14" s="64" t="s">
        <v>17</v>
      </c>
      <c r="K14" s="64" t="s">
        <v>17</v>
      </c>
      <c r="L14" s="64" t="s">
        <v>17</v>
      </c>
      <c r="M14" s="64" t="s">
        <v>17</v>
      </c>
      <c r="N14" s="64" t="s">
        <v>17</v>
      </c>
      <c r="O14" s="64" t="s">
        <v>17</v>
      </c>
      <c r="P14" s="64" t="s">
        <v>17</v>
      </c>
      <c r="Q14" s="64" t="s">
        <v>17</v>
      </c>
      <c r="R14" s="64" t="s">
        <v>17</v>
      </c>
      <c r="S14" s="64" t="s">
        <v>17</v>
      </c>
      <c r="T14" s="64" t="s">
        <v>17</v>
      </c>
      <c r="U14" s="64" t="s">
        <v>17</v>
      </c>
      <c r="V14" s="64" t="s">
        <v>17</v>
      </c>
      <c r="W14" s="64" t="s">
        <v>17</v>
      </c>
      <c r="X14" s="64" t="s">
        <v>17</v>
      </c>
      <c r="Y14" s="64" t="s">
        <v>17</v>
      </c>
      <c r="Z14" s="64" t="s">
        <v>17</v>
      </c>
      <c r="AA14" s="73">
        <v>0</v>
      </c>
      <c r="AB14" s="73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>
      <c r="B15" t="s">
        <v>18</v>
      </c>
      <c r="C15" t="s">
        <v>23</v>
      </c>
      <c r="D15" s="1" t="s">
        <v>25</v>
      </c>
      <c r="E15" s="1" t="s">
        <v>556</v>
      </c>
      <c r="F15" s="1" t="s">
        <v>557</v>
      </c>
      <c r="G15" s="60" t="s">
        <v>558</v>
      </c>
      <c r="H15" s="60" t="s">
        <v>17</v>
      </c>
      <c r="I15" s="60" t="s">
        <v>17</v>
      </c>
      <c r="J15" s="60" t="s">
        <v>17</v>
      </c>
      <c r="K15" s="60" t="s">
        <v>17</v>
      </c>
      <c r="L15" s="60" t="s">
        <v>17</v>
      </c>
      <c r="M15" s="60" t="s">
        <v>17</v>
      </c>
      <c r="N15" s="60" t="s">
        <v>17</v>
      </c>
      <c r="O15" s="60" t="s">
        <v>17</v>
      </c>
      <c r="P15" s="60" t="s">
        <v>17</v>
      </c>
      <c r="Q15" s="60" t="s">
        <v>17</v>
      </c>
      <c r="R15" s="60" t="s">
        <v>17</v>
      </c>
      <c r="S15" s="60" t="s">
        <v>17</v>
      </c>
      <c r="T15" s="60" t="s">
        <v>17</v>
      </c>
      <c r="U15" s="60" t="s">
        <v>17</v>
      </c>
      <c r="V15" s="60" t="s">
        <v>17</v>
      </c>
      <c r="W15" s="60" t="s">
        <v>17</v>
      </c>
      <c r="X15" s="60" t="s">
        <v>17</v>
      </c>
      <c r="Y15" s="60" t="s">
        <v>17</v>
      </c>
      <c r="Z15" s="60" t="s">
        <v>17</v>
      </c>
      <c r="AA15" s="72">
        <v>0</v>
      </c>
      <c r="AB15" s="72">
        <v>0</v>
      </c>
      <c r="AC15">
        <v>0</v>
      </c>
      <c r="AD15">
        <v>0</v>
      </c>
      <c r="AE15">
        <v>0</v>
      </c>
      <c r="AF15">
        <v>1</v>
      </c>
    </row>
    <row r="16" spans="2:34">
      <c r="B16" t="s">
        <v>18</v>
      </c>
      <c r="C16" t="s">
        <v>23</v>
      </c>
      <c r="D16" s="1" t="s">
        <v>25</v>
      </c>
      <c r="E16" s="1" t="s">
        <v>559</v>
      </c>
      <c r="F16" s="1" t="s">
        <v>560</v>
      </c>
      <c r="G16" s="60" t="s">
        <v>561</v>
      </c>
      <c r="H16" s="60" t="s">
        <v>17</v>
      </c>
      <c r="I16" s="60" t="s">
        <v>17</v>
      </c>
      <c r="J16" s="60" t="s">
        <v>17</v>
      </c>
      <c r="K16" s="60" t="s">
        <v>17</v>
      </c>
      <c r="L16" s="60" t="s">
        <v>17</v>
      </c>
      <c r="M16" s="60" t="s">
        <v>17</v>
      </c>
      <c r="N16" s="60" t="s">
        <v>17</v>
      </c>
      <c r="O16" s="60" t="s">
        <v>17</v>
      </c>
      <c r="P16" s="60" t="s">
        <v>17</v>
      </c>
      <c r="Q16" s="60" t="s">
        <v>17</v>
      </c>
      <c r="R16" s="60" t="s">
        <v>17</v>
      </c>
      <c r="S16" s="60" t="s">
        <v>17</v>
      </c>
      <c r="T16" s="60" t="s">
        <v>17</v>
      </c>
      <c r="U16" s="60" t="s">
        <v>17</v>
      </c>
      <c r="V16" s="60" t="s">
        <v>17</v>
      </c>
      <c r="W16" s="60" t="s">
        <v>17</v>
      </c>
      <c r="X16" s="60" t="s">
        <v>17</v>
      </c>
      <c r="Y16" s="60" t="s">
        <v>17</v>
      </c>
      <c r="Z16" s="60" t="s">
        <v>17</v>
      </c>
      <c r="AA16" s="72">
        <v>0</v>
      </c>
      <c r="AB16" s="72">
        <v>0</v>
      </c>
      <c r="AC16">
        <v>0</v>
      </c>
      <c r="AD16">
        <v>0</v>
      </c>
      <c r="AE16">
        <v>0</v>
      </c>
      <c r="AF16">
        <v>0</v>
      </c>
    </row>
    <row r="17" spans="2:32">
      <c r="B17" t="s">
        <v>18</v>
      </c>
      <c r="C17" t="s">
        <v>23</v>
      </c>
      <c r="D17" s="1" t="s">
        <v>25</v>
      </c>
      <c r="E17" s="1" t="s">
        <v>562</v>
      </c>
      <c r="F17" s="1" t="s">
        <v>563</v>
      </c>
      <c r="G17" s="60" t="s">
        <v>564</v>
      </c>
      <c r="H17" s="60" t="s">
        <v>17</v>
      </c>
      <c r="I17" s="60" t="s">
        <v>17</v>
      </c>
      <c r="J17" s="60" t="s">
        <v>17</v>
      </c>
      <c r="K17" s="60" t="s">
        <v>17</v>
      </c>
      <c r="L17" s="60" t="s">
        <v>17</v>
      </c>
      <c r="M17" s="60" t="s">
        <v>17</v>
      </c>
      <c r="N17" s="60" t="s">
        <v>17</v>
      </c>
      <c r="O17" s="60" t="s">
        <v>17</v>
      </c>
      <c r="P17" s="60" t="s">
        <v>17</v>
      </c>
      <c r="Q17" s="60" t="s">
        <v>17</v>
      </c>
      <c r="R17" s="60" t="s">
        <v>17</v>
      </c>
      <c r="S17" s="60" t="s">
        <v>17</v>
      </c>
      <c r="T17" s="60" t="s">
        <v>17</v>
      </c>
      <c r="U17" s="60" t="s">
        <v>17</v>
      </c>
      <c r="V17" s="60" t="s">
        <v>17</v>
      </c>
      <c r="W17" s="60" t="s">
        <v>17</v>
      </c>
      <c r="X17" s="60" t="s">
        <v>17</v>
      </c>
      <c r="Y17" s="60" t="s">
        <v>17</v>
      </c>
      <c r="Z17" s="60" t="s">
        <v>17</v>
      </c>
      <c r="AA17" s="72">
        <v>0</v>
      </c>
      <c r="AB17" s="72">
        <v>0</v>
      </c>
      <c r="AC17">
        <v>0</v>
      </c>
      <c r="AD17">
        <v>0</v>
      </c>
      <c r="AE17">
        <v>0</v>
      </c>
      <c r="AF17">
        <v>1</v>
      </c>
    </row>
    <row r="18" spans="2:32">
      <c r="B18" t="s">
        <v>18</v>
      </c>
      <c r="C18" t="s">
        <v>23</v>
      </c>
      <c r="D18" s="1" t="s">
        <v>25</v>
      </c>
      <c r="E18" s="1" t="s">
        <v>565</v>
      </c>
      <c r="F18" s="1" t="s">
        <v>566</v>
      </c>
      <c r="G18" s="60" t="s">
        <v>567</v>
      </c>
      <c r="H18" s="60" t="s">
        <v>17</v>
      </c>
      <c r="I18" s="60" t="s">
        <v>17</v>
      </c>
      <c r="J18" s="60" t="s">
        <v>17</v>
      </c>
      <c r="K18" s="60" t="s">
        <v>17</v>
      </c>
      <c r="L18" s="60" t="s">
        <v>17</v>
      </c>
      <c r="M18" s="60" t="s">
        <v>17</v>
      </c>
      <c r="N18" s="60" t="s">
        <v>17</v>
      </c>
      <c r="O18" s="60" t="s">
        <v>17</v>
      </c>
      <c r="P18" s="60" t="s">
        <v>17</v>
      </c>
      <c r="Q18" s="60" t="s">
        <v>17</v>
      </c>
      <c r="R18" s="60" t="s">
        <v>17</v>
      </c>
      <c r="S18" s="60" t="s">
        <v>17</v>
      </c>
      <c r="T18" s="60" t="s">
        <v>17</v>
      </c>
      <c r="U18" s="60" t="s">
        <v>17</v>
      </c>
      <c r="V18" s="60" t="s">
        <v>17</v>
      </c>
      <c r="W18" s="60" t="s">
        <v>17</v>
      </c>
      <c r="X18" s="60" t="s">
        <v>17</v>
      </c>
      <c r="Y18" s="60" t="s">
        <v>17</v>
      </c>
      <c r="Z18" s="60" t="s">
        <v>17</v>
      </c>
      <c r="AA18" s="72">
        <v>0</v>
      </c>
      <c r="AB18" s="72">
        <v>0</v>
      </c>
      <c r="AC18">
        <v>0</v>
      </c>
      <c r="AD18">
        <v>0</v>
      </c>
      <c r="AE18">
        <v>0</v>
      </c>
      <c r="AF18">
        <v>0</v>
      </c>
    </row>
    <row r="19" spans="2:32">
      <c r="B19" t="s">
        <v>18</v>
      </c>
      <c r="C19" t="s">
        <v>23</v>
      </c>
      <c r="D19" s="1" t="s">
        <v>25</v>
      </c>
      <c r="E19" s="1" t="s">
        <v>568</v>
      </c>
      <c r="F19" s="1" t="s">
        <v>569</v>
      </c>
      <c r="G19" s="60" t="s">
        <v>570</v>
      </c>
      <c r="H19" s="60" t="s">
        <v>17</v>
      </c>
      <c r="I19" s="60" t="s">
        <v>17</v>
      </c>
      <c r="J19" s="60" t="s">
        <v>17</v>
      </c>
      <c r="K19" s="60" t="s">
        <v>17</v>
      </c>
      <c r="L19" s="60" t="s">
        <v>17</v>
      </c>
      <c r="M19" s="60" t="s">
        <v>17</v>
      </c>
      <c r="N19" s="60" t="s">
        <v>17</v>
      </c>
      <c r="O19" s="60" t="s">
        <v>17</v>
      </c>
      <c r="P19" s="60" t="s">
        <v>17</v>
      </c>
      <c r="Q19" s="60" t="s">
        <v>17</v>
      </c>
      <c r="R19" s="60" t="s">
        <v>17</v>
      </c>
      <c r="S19" s="60" t="s">
        <v>17</v>
      </c>
      <c r="T19" s="60" t="s">
        <v>17</v>
      </c>
      <c r="U19" s="60" t="s">
        <v>17</v>
      </c>
      <c r="V19" s="60" t="s">
        <v>17</v>
      </c>
      <c r="W19" s="60" t="s">
        <v>17</v>
      </c>
      <c r="X19" s="60" t="s">
        <v>17</v>
      </c>
      <c r="Y19" s="60" t="s">
        <v>17</v>
      </c>
      <c r="Z19" s="60" t="s">
        <v>17</v>
      </c>
      <c r="AA19" s="72">
        <v>0</v>
      </c>
      <c r="AB19" s="72">
        <v>0</v>
      </c>
      <c r="AC19">
        <v>0</v>
      </c>
      <c r="AD19">
        <v>0</v>
      </c>
      <c r="AE19">
        <v>0</v>
      </c>
      <c r="AF19">
        <v>0</v>
      </c>
    </row>
    <row r="20" spans="2:32">
      <c r="B20" t="s">
        <v>18</v>
      </c>
      <c r="C20" t="s">
        <v>23</v>
      </c>
      <c r="D20" s="1" t="s">
        <v>24</v>
      </c>
      <c r="E20" s="1" t="s">
        <v>486</v>
      </c>
      <c r="F20" s="1" t="s">
        <v>498</v>
      </c>
      <c r="G20" s="60" t="s">
        <v>571</v>
      </c>
      <c r="H20" s="60" t="s">
        <v>17</v>
      </c>
      <c r="I20" s="60" t="s">
        <v>17</v>
      </c>
      <c r="J20" s="60" t="s">
        <v>17</v>
      </c>
      <c r="K20" s="60" t="s">
        <v>17</v>
      </c>
      <c r="L20" s="60" t="s">
        <v>17</v>
      </c>
      <c r="M20" s="60" t="s">
        <v>17</v>
      </c>
      <c r="N20" s="60" t="s">
        <v>17</v>
      </c>
      <c r="O20" s="60" t="s">
        <v>17</v>
      </c>
      <c r="P20" s="60" t="s">
        <v>17</v>
      </c>
      <c r="Q20" s="60" t="s">
        <v>17</v>
      </c>
      <c r="R20" s="60" t="s">
        <v>17</v>
      </c>
      <c r="S20" s="60" t="s">
        <v>17</v>
      </c>
      <c r="T20" s="60" t="s">
        <v>17</v>
      </c>
      <c r="U20" s="60" t="s">
        <v>17</v>
      </c>
      <c r="V20" s="60" t="s">
        <v>17</v>
      </c>
      <c r="W20" s="60" t="s">
        <v>17</v>
      </c>
      <c r="X20" s="60" t="s">
        <v>17</v>
      </c>
      <c r="Y20" s="60" t="s">
        <v>17</v>
      </c>
      <c r="Z20" s="60" t="s">
        <v>17</v>
      </c>
      <c r="AA20" s="72">
        <v>0</v>
      </c>
      <c r="AB20" s="72">
        <v>0</v>
      </c>
      <c r="AC20">
        <v>0</v>
      </c>
      <c r="AD20">
        <v>1</v>
      </c>
      <c r="AE20">
        <v>1</v>
      </c>
      <c r="AF20">
        <v>1</v>
      </c>
    </row>
    <row r="21" spans="2:32">
      <c r="B21" t="s">
        <v>18</v>
      </c>
      <c r="C21" t="s">
        <v>23</v>
      </c>
      <c r="D21" s="1" t="s">
        <v>24</v>
      </c>
      <c r="E21" s="1" t="s">
        <v>572</v>
      </c>
      <c r="F21" s="1" t="s">
        <v>573</v>
      </c>
      <c r="G21" s="60" t="s">
        <v>574</v>
      </c>
      <c r="H21" s="60" t="s">
        <v>17</v>
      </c>
      <c r="I21" s="60" t="s">
        <v>17</v>
      </c>
      <c r="J21" s="60" t="s">
        <v>17</v>
      </c>
      <c r="K21" s="60" t="s">
        <v>17</v>
      </c>
      <c r="L21" s="60" t="s">
        <v>17</v>
      </c>
      <c r="M21" s="60" t="s">
        <v>17</v>
      </c>
      <c r="N21" s="60" t="s">
        <v>17</v>
      </c>
      <c r="O21" s="60" t="s">
        <v>17</v>
      </c>
      <c r="P21" s="60" t="s">
        <v>17</v>
      </c>
      <c r="Q21" s="60" t="s">
        <v>17</v>
      </c>
      <c r="R21" s="60" t="s">
        <v>17</v>
      </c>
      <c r="S21" s="60" t="s">
        <v>17</v>
      </c>
      <c r="T21" s="60" t="s">
        <v>17</v>
      </c>
      <c r="U21" s="60" t="s">
        <v>17</v>
      </c>
      <c r="V21" s="60" t="s">
        <v>17</v>
      </c>
      <c r="W21" s="60" t="s">
        <v>17</v>
      </c>
      <c r="X21" s="60" t="s">
        <v>17</v>
      </c>
      <c r="Y21" s="60" t="s">
        <v>17</v>
      </c>
      <c r="Z21" s="60" t="s">
        <v>17</v>
      </c>
      <c r="AA21" s="72">
        <v>0</v>
      </c>
      <c r="AB21" s="72">
        <v>0</v>
      </c>
      <c r="AC21">
        <v>0</v>
      </c>
      <c r="AD21">
        <v>0</v>
      </c>
      <c r="AE21">
        <v>0</v>
      </c>
      <c r="AF21">
        <v>1</v>
      </c>
    </row>
    <row r="22" spans="2:32">
      <c r="B22" t="s">
        <v>18</v>
      </c>
      <c r="C22" t="s">
        <v>23</v>
      </c>
      <c r="D22" s="1" t="s">
        <v>24</v>
      </c>
      <c r="E22" s="1" t="s">
        <v>575</v>
      </c>
      <c r="F22" s="1" t="s">
        <v>576</v>
      </c>
      <c r="G22" s="60" t="s">
        <v>577</v>
      </c>
      <c r="H22" s="60" t="s">
        <v>17</v>
      </c>
      <c r="I22" s="60" t="s">
        <v>17</v>
      </c>
      <c r="J22" s="60" t="s">
        <v>17</v>
      </c>
      <c r="K22" s="60" t="s">
        <v>17</v>
      </c>
      <c r="L22" s="60" t="s">
        <v>17</v>
      </c>
      <c r="M22" s="60" t="s">
        <v>17</v>
      </c>
      <c r="N22" s="60" t="s">
        <v>17</v>
      </c>
      <c r="O22" s="60" t="s">
        <v>17</v>
      </c>
      <c r="P22" s="60" t="s">
        <v>17</v>
      </c>
      <c r="Q22" s="60" t="s">
        <v>17</v>
      </c>
      <c r="R22" s="60" t="s">
        <v>17</v>
      </c>
      <c r="S22" s="60" t="s">
        <v>17</v>
      </c>
      <c r="T22" s="60" t="s">
        <v>17</v>
      </c>
      <c r="U22" s="60" t="s">
        <v>17</v>
      </c>
      <c r="V22" s="60" t="s">
        <v>17</v>
      </c>
      <c r="W22" s="60" t="s">
        <v>17</v>
      </c>
      <c r="X22" s="60" t="s">
        <v>17</v>
      </c>
      <c r="Y22" s="60" t="s">
        <v>17</v>
      </c>
      <c r="Z22" s="60" t="s">
        <v>17</v>
      </c>
      <c r="AA22" s="72">
        <v>0</v>
      </c>
      <c r="AB22" s="72">
        <v>0</v>
      </c>
      <c r="AC22">
        <v>0</v>
      </c>
      <c r="AD22">
        <v>0</v>
      </c>
      <c r="AE22">
        <v>0</v>
      </c>
      <c r="AF22">
        <v>0</v>
      </c>
    </row>
    <row r="23" spans="2:32">
      <c r="B23" t="s">
        <v>18</v>
      </c>
      <c r="C23" t="s">
        <v>23</v>
      </c>
      <c r="D23" s="1" t="s">
        <v>24</v>
      </c>
      <c r="E23" s="1" t="s">
        <v>578</v>
      </c>
      <c r="F23" s="1" t="s">
        <v>579</v>
      </c>
      <c r="G23" s="60" t="s">
        <v>580</v>
      </c>
      <c r="H23" s="60" t="s">
        <v>17</v>
      </c>
      <c r="I23" s="60" t="s">
        <v>17</v>
      </c>
      <c r="J23" s="60" t="s">
        <v>17</v>
      </c>
      <c r="K23" s="60" t="s">
        <v>17</v>
      </c>
      <c r="L23" s="60" t="s">
        <v>17</v>
      </c>
      <c r="M23" s="60" t="s">
        <v>17</v>
      </c>
      <c r="N23" s="60" t="s">
        <v>17</v>
      </c>
      <c r="O23" s="60" t="s">
        <v>17</v>
      </c>
      <c r="P23" s="60" t="s">
        <v>17</v>
      </c>
      <c r="Q23" s="60" t="s">
        <v>17</v>
      </c>
      <c r="R23" s="60" t="s">
        <v>17</v>
      </c>
      <c r="S23" s="60" t="s">
        <v>17</v>
      </c>
      <c r="T23" s="60" t="s">
        <v>17</v>
      </c>
      <c r="U23" s="60" t="s">
        <v>17</v>
      </c>
      <c r="V23" s="60" t="s">
        <v>17</v>
      </c>
      <c r="W23" s="60" t="s">
        <v>17</v>
      </c>
      <c r="X23" s="60" t="s">
        <v>17</v>
      </c>
      <c r="Y23" s="60" t="s">
        <v>17</v>
      </c>
      <c r="Z23" s="60" t="s">
        <v>17</v>
      </c>
      <c r="AA23" s="72">
        <v>0</v>
      </c>
      <c r="AB23" s="72">
        <v>0</v>
      </c>
      <c r="AC23">
        <v>0</v>
      </c>
      <c r="AD23">
        <v>0</v>
      </c>
      <c r="AE23">
        <v>0</v>
      </c>
      <c r="AF23">
        <v>1</v>
      </c>
    </row>
    <row r="24" spans="2:32">
      <c r="B24" t="s">
        <v>18</v>
      </c>
      <c r="C24" t="s">
        <v>27</v>
      </c>
      <c r="D24" s="1" t="s">
        <v>27</v>
      </c>
      <c r="E24" s="1" t="s">
        <v>486</v>
      </c>
      <c r="F24" s="1" t="s">
        <v>490</v>
      </c>
      <c r="G24" s="60" t="s">
        <v>581</v>
      </c>
      <c r="H24" s="60" t="s">
        <v>17</v>
      </c>
      <c r="I24" s="60" t="s">
        <v>17</v>
      </c>
      <c r="J24" s="60" t="s">
        <v>17</v>
      </c>
      <c r="K24" s="60" t="s">
        <v>17</v>
      </c>
      <c r="L24" s="60" t="s">
        <v>17</v>
      </c>
      <c r="M24" s="60" t="s">
        <v>17</v>
      </c>
      <c r="N24" s="60" t="s">
        <v>17</v>
      </c>
      <c r="O24" s="60" t="s">
        <v>17</v>
      </c>
      <c r="P24" s="60" t="s">
        <v>17</v>
      </c>
      <c r="Q24" s="60" t="s">
        <v>17</v>
      </c>
      <c r="R24" s="60" t="s">
        <v>17</v>
      </c>
      <c r="S24" s="60" t="s">
        <v>17</v>
      </c>
      <c r="T24" s="60" t="s">
        <v>17</v>
      </c>
      <c r="U24" s="60" t="s">
        <v>17</v>
      </c>
      <c r="V24" s="60" t="s">
        <v>17</v>
      </c>
      <c r="W24" s="60" t="s">
        <v>17</v>
      </c>
      <c r="X24" s="60" t="s">
        <v>17</v>
      </c>
      <c r="Y24" s="60" t="s">
        <v>17</v>
      </c>
      <c r="Z24" s="60" t="s">
        <v>17</v>
      </c>
      <c r="AA24" s="72">
        <v>0</v>
      </c>
      <c r="AB24" s="72">
        <v>0</v>
      </c>
      <c r="AC24">
        <v>1</v>
      </c>
      <c r="AD24">
        <v>1</v>
      </c>
      <c r="AE24">
        <v>0</v>
      </c>
      <c r="AF24">
        <v>0</v>
      </c>
    </row>
    <row r="25" spans="2:32">
      <c r="B25" t="s">
        <v>18</v>
      </c>
      <c r="C25" t="s">
        <v>27</v>
      </c>
      <c r="D25" s="1" t="s">
        <v>28</v>
      </c>
      <c r="E25" s="1" t="s">
        <v>486</v>
      </c>
      <c r="F25" s="1" t="s">
        <v>500</v>
      </c>
      <c r="G25" s="60" t="s">
        <v>582</v>
      </c>
      <c r="H25" s="60" t="s">
        <v>17</v>
      </c>
      <c r="I25" s="60" t="s">
        <v>17</v>
      </c>
      <c r="J25" s="60" t="s">
        <v>17</v>
      </c>
      <c r="K25" s="60" t="s">
        <v>17</v>
      </c>
      <c r="L25" s="60" t="s">
        <v>17</v>
      </c>
      <c r="M25" s="60" t="s">
        <v>17</v>
      </c>
      <c r="N25" s="60" t="s">
        <v>17</v>
      </c>
      <c r="O25" s="60" t="s">
        <v>17</v>
      </c>
      <c r="P25" s="60" t="s">
        <v>17</v>
      </c>
      <c r="Q25" s="60" t="s">
        <v>17</v>
      </c>
      <c r="R25" s="60" t="s">
        <v>17</v>
      </c>
      <c r="S25" s="60" t="s">
        <v>17</v>
      </c>
      <c r="T25" s="60" t="s">
        <v>17</v>
      </c>
      <c r="U25" s="60" t="s">
        <v>17</v>
      </c>
      <c r="V25" s="60" t="s">
        <v>17</v>
      </c>
      <c r="W25" s="60" t="s">
        <v>17</v>
      </c>
      <c r="X25" s="60" t="s">
        <v>17</v>
      </c>
      <c r="Y25" s="60" t="s">
        <v>17</v>
      </c>
      <c r="Z25" s="60" t="s">
        <v>17</v>
      </c>
      <c r="AA25" s="72">
        <v>0</v>
      </c>
      <c r="AB25" s="72">
        <v>0</v>
      </c>
      <c r="AC25">
        <v>0</v>
      </c>
      <c r="AD25">
        <v>1</v>
      </c>
      <c r="AE25">
        <v>1</v>
      </c>
      <c r="AF25">
        <v>1</v>
      </c>
    </row>
    <row r="26" spans="2:32">
      <c r="B26" t="s">
        <v>18</v>
      </c>
      <c r="C26" t="s">
        <v>27</v>
      </c>
      <c r="D26" s="1" t="s">
        <v>28</v>
      </c>
      <c r="E26" s="1" t="s">
        <v>565</v>
      </c>
      <c r="F26" s="1" t="s">
        <v>583</v>
      </c>
      <c r="G26" s="60" t="s">
        <v>584</v>
      </c>
      <c r="H26" s="60" t="s">
        <v>17</v>
      </c>
      <c r="I26" s="60" t="s">
        <v>17</v>
      </c>
      <c r="J26" s="60" t="s">
        <v>17</v>
      </c>
      <c r="K26" s="60" t="s">
        <v>17</v>
      </c>
      <c r="L26" s="60" t="s">
        <v>17</v>
      </c>
      <c r="M26" s="60" t="s">
        <v>17</v>
      </c>
      <c r="N26" s="60" t="s">
        <v>17</v>
      </c>
      <c r="O26" s="60" t="s">
        <v>17</v>
      </c>
      <c r="P26" s="60" t="s">
        <v>17</v>
      </c>
      <c r="Q26" s="60" t="s">
        <v>17</v>
      </c>
      <c r="R26" s="60" t="s">
        <v>17</v>
      </c>
      <c r="S26" s="60" t="s">
        <v>17</v>
      </c>
      <c r="T26" s="60" t="s">
        <v>17</v>
      </c>
      <c r="U26" s="60" t="s">
        <v>17</v>
      </c>
      <c r="V26" s="60" t="s">
        <v>17</v>
      </c>
      <c r="W26" s="60" t="s">
        <v>17</v>
      </c>
      <c r="X26" s="60" t="s">
        <v>17</v>
      </c>
      <c r="Y26" s="60" t="s">
        <v>17</v>
      </c>
      <c r="Z26" s="60" t="s">
        <v>17</v>
      </c>
      <c r="AA26" s="72">
        <v>0</v>
      </c>
      <c r="AB26" s="72">
        <v>0</v>
      </c>
      <c r="AC26">
        <v>0</v>
      </c>
      <c r="AD26">
        <v>0</v>
      </c>
      <c r="AE26">
        <v>0</v>
      </c>
      <c r="AF26">
        <v>1</v>
      </c>
    </row>
    <row r="27" spans="2:32">
      <c r="B27" t="s">
        <v>18</v>
      </c>
      <c r="C27" t="s">
        <v>27</v>
      </c>
      <c r="D27" s="1" t="s">
        <v>28</v>
      </c>
      <c r="E27" s="1" t="s">
        <v>556</v>
      </c>
      <c r="F27" s="1" t="s">
        <v>585</v>
      </c>
      <c r="G27" s="60" t="s">
        <v>586</v>
      </c>
      <c r="H27" s="60" t="s">
        <v>17</v>
      </c>
      <c r="I27" s="60" t="s">
        <v>17</v>
      </c>
      <c r="J27" s="60" t="s">
        <v>17</v>
      </c>
      <c r="K27" s="60" t="s">
        <v>17</v>
      </c>
      <c r="L27" s="60" t="s">
        <v>17</v>
      </c>
      <c r="M27" s="60" t="s">
        <v>17</v>
      </c>
      <c r="N27" s="60" t="s">
        <v>17</v>
      </c>
      <c r="O27" s="60" t="s">
        <v>17</v>
      </c>
      <c r="P27" s="60" t="s">
        <v>17</v>
      </c>
      <c r="Q27" s="60" t="s">
        <v>17</v>
      </c>
      <c r="R27" s="60" t="s">
        <v>17</v>
      </c>
      <c r="S27" s="60" t="s">
        <v>17</v>
      </c>
      <c r="T27" s="60" t="s">
        <v>17</v>
      </c>
      <c r="U27" s="60" t="s">
        <v>17</v>
      </c>
      <c r="V27" s="60" t="s">
        <v>17</v>
      </c>
      <c r="W27" s="60" t="s">
        <v>17</v>
      </c>
      <c r="X27" s="60" t="s">
        <v>17</v>
      </c>
      <c r="Y27" s="60" t="s">
        <v>17</v>
      </c>
      <c r="Z27" s="60" t="s">
        <v>17</v>
      </c>
      <c r="AA27" s="72">
        <v>0</v>
      </c>
      <c r="AB27" s="72">
        <v>0</v>
      </c>
      <c r="AC27">
        <v>0</v>
      </c>
      <c r="AD27">
        <v>0</v>
      </c>
      <c r="AE27">
        <v>0</v>
      </c>
      <c r="AF27">
        <v>0</v>
      </c>
    </row>
    <row r="28" spans="2:32">
      <c r="B28" t="s">
        <v>18</v>
      </c>
      <c r="C28" t="s">
        <v>27</v>
      </c>
      <c r="D28" s="1" t="s">
        <v>28</v>
      </c>
      <c r="E28" s="1" t="s">
        <v>559</v>
      </c>
      <c r="F28" s="1" t="s">
        <v>587</v>
      </c>
      <c r="G28" s="60" t="s">
        <v>588</v>
      </c>
      <c r="H28" s="60" t="s">
        <v>17</v>
      </c>
      <c r="I28" s="60" t="s">
        <v>17</v>
      </c>
      <c r="J28" s="60" t="s">
        <v>17</v>
      </c>
      <c r="K28" s="60" t="s">
        <v>17</v>
      </c>
      <c r="L28" s="60" t="s">
        <v>17</v>
      </c>
      <c r="M28" s="60" t="s">
        <v>17</v>
      </c>
      <c r="N28" s="60" t="s">
        <v>17</v>
      </c>
      <c r="O28" s="60" t="s">
        <v>17</v>
      </c>
      <c r="P28" s="60" t="s">
        <v>17</v>
      </c>
      <c r="Q28" s="60" t="s">
        <v>17</v>
      </c>
      <c r="R28" s="60" t="s">
        <v>17</v>
      </c>
      <c r="S28" s="60" t="s">
        <v>17</v>
      </c>
      <c r="T28" s="60" t="s">
        <v>17</v>
      </c>
      <c r="U28" s="60" t="s">
        <v>17</v>
      </c>
      <c r="V28" s="60" t="s">
        <v>17</v>
      </c>
      <c r="W28" s="60" t="s">
        <v>17</v>
      </c>
      <c r="X28" s="60" t="s">
        <v>17</v>
      </c>
      <c r="Y28" s="60" t="s">
        <v>17</v>
      </c>
      <c r="Z28" s="60" t="s">
        <v>17</v>
      </c>
      <c r="AA28" s="72">
        <v>0</v>
      </c>
      <c r="AB28" s="72">
        <v>0</v>
      </c>
      <c r="AC28">
        <v>0</v>
      </c>
      <c r="AD28">
        <v>0</v>
      </c>
      <c r="AE28">
        <v>0</v>
      </c>
      <c r="AF28">
        <v>0</v>
      </c>
    </row>
    <row r="29" spans="2:32">
      <c r="B29" t="s">
        <v>18</v>
      </c>
      <c r="C29" t="s">
        <v>27</v>
      </c>
      <c r="D29" s="1" t="s">
        <v>28</v>
      </c>
      <c r="E29" s="1" t="s">
        <v>578</v>
      </c>
      <c r="F29" s="1" t="s">
        <v>589</v>
      </c>
      <c r="G29" s="60" t="s">
        <v>590</v>
      </c>
      <c r="H29" s="60" t="s">
        <v>17</v>
      </c>
      <c r="I29" s="60" t="s">
        <v>17</v>
      </c>
      <c r="J29" s="60" t="s">
        <v>17</v>
      </c>
      <c r="K29" s="60" t="s">
        <v>17</v>
      </c>
      <c r="L29" s="60" t="s">
        <v>17</v>
      </c>
      <c r="M29" s="60" t="s">
        <v>17</v>
      </c>
      <c r="N29" s="60" t="s">
        <v>17</v>
      </c>
      <c r="O29" s="60" t="s">
        <v>17</v>
      </c>
      <c r="P29" s="60" t="s">
        <v>17</v>
      </c>
      <c r="Q29" s="60" t="s">
        <v>17</v>
      </c>
      <c r="R29" s="60" t="s">
        <v>17</v>
      </c>
      <c r="S29" s="60" t="s">
        <v>17</v>
      </c>
      <c r="T29" s="60" t="s">
        <v>17</v>
      </c>
      <c r="U29" s="60" t="s">
        <v>17</v>
      </c>
      <c r="V29" s="60" t="s">
        <v>17</v>
      </c>
      <c r="W29" s="60" t="s">
        <v>17</v>
      </c>
      <c r="X29" s="60" t="s">
        <v>17</v>
      </c>
      <c r="Y29" s="60" t="s">
        <v>17</v>
      </c>
      <c r="Z29" s="60" t="s">
        <v>17</v>
      </c>
      <c r="AA29" s="72">
        <v>0</v>
      </c>
      <c r="AB29" s="72">
        <v>0</v>
      </c>
      <c r="AC29">
        <v>0</v>
      </c>
      <c r="AD29">
        <v>0</v>
      </c>
      <c r="AE29">
        <v>0</v>
      </c>
      <c r="AF29">
        <v>0</v>
      </c>
    </row>
    <row r="30" spans="2:32">
      <c r="B30" t="s">
        <v>18</v>
      </c>
      <c r="C30" t="s">
        <v>27</v>
      </c>
      <c r="D30" s="1" t="s">
        <v>29</v>
      </c>
      <c r="E30" s="1" t="s">
        <v>486</v>
      </c>
      <c r="F30" s="1" t="s">
        <v>499</v>
      </c>
      <c r="G30" s="60" t="s">
        <v>591</v>
      </c>
      <c r="H30" s="60" t="s">
        <v>17</v>
      </c>
      <c r="I30" s="60" t="s">
        <v>17</v>
      </c>
      <c r="J30" s="60" t="s">
        <v>17</v>
      </c>
      <c r="K30" s="60" t="s">
        <v>17</v>
      </c>
      <c r="L30" s="60" t="s">
        <v>17</v>
      </c>
      <c r="M30" s="60" t="s">
        <v>17</v>
      </c>
      <c r="N30" s="60" t="s">
        <v>17</v>
      </c>
      <c r="O30" s="60" t="s">
        <v>17</v>
      </c>
      <c r="P30" s="60" t="s">
        <v>17</v>
      </c>
      <c r="Q30" s="60" t="s">
        <v>17</v>
      </c>
      <c r="R30" s="60" t="s">
        <v>17</v>
      </c>
      <c r="S30" s="60" t="s">
        <v>17</v>
      </c>
      <c r="T30" s="60" t="s">
        <v>17</v>
      </c>
      <c r="U30" s="60" t="s">
        <v>17</v>
      </c>
      <c r="V30" s="60" t="s">
        <v>17</v>
      </c>
      <c r="W30" s="60" t="s">
        <v>17</v>
      </c>
      <c r="X30" s="60" t="s">
        <v>17</v>
      </c>
      <c r="Y30" s="60" t="s">
        <v>17</v>
      </c>
      <c r="Z30" s="60" t="s">
        <v>17</v>
      </c>
      <c r="AA30" s="72">
        <v>0</v>
      </c>
      <c r="AB30" s="72">
        <v>0</v>
      </c>
      <c r="AC30">
        <v>0</v>
      </c>
      <c r="AD30">
        <v>1</v>
      </c>
      <c r="AE30">
        <v>1</v>
      </c>
      <c r="AF30">
        <v>1</v>
      </c>
    </row>
    <row r="31" spans="2:32">
      <c r="B31" t="s">
        <v>18</v>
      </c>
      <c r="C31" t="s">
        <v>27</v>
      </c>
      <c r="D31" s="1" t="s">
        <v>29</v>
      </c>
      <c r="E31" s="1" t="s">
        <v>572</v>
      </c>
      <c r="F31" s="1" t="s">
        <v>499</v>
      </c>
      <c r="G31" s="60" t="s">
        <v>591</v>
      </c>
      <c r="H31" s="60" t="s">
        <v>17</v>
      </c>
      <c r="I31" s="60" t="s">
        <v>17</v>
      </c>
      <c r="J31" s="60" t="s">
        <v>17</v>
      </c>
      <c r="K31" s="60" t="s">
        <v>17</v>
      </c>
      <c r="L31" s="60" t="s">
        <v>17</v>
      </c>
      <c r="M31" s="60" t="s">
        <v>17</v>
      </c>
      <c r="N31" s="60" t="s">
        <v>17</v>
      </c>
      <c r="O31" s="60" t="s">
        <v>17</v>
      </c>
      <c r="P31" s="60" t="s">
        <v>17</v>
      </c>
      <c r="Q31" s="60" t="s">
        <v>17</v>
      </c>
      <c r="R31" s="60" t="s">
        <v>17</v>
      </c>
      <c r="S31" s="60" t="s">
        <v>17</v>
      </c>
      <c r="T31" s="60" t="s">
        <v>17</v>
      </c>
      <c r="U31" s="60" t="s">
        <v>17</v>
      </c>
      <c r="V31" s="60" t="s">
        <v>17</v>
      </c>
      <c r="W31" s="60" t="s">
        <v>17</v>
      </c>
      <c r="X31" s="60" t="s">
        <v>17</v>
      </c>
      <c r="Y31" s="60" t="s">
        <v>17</v>
      </c>
      <c r="Z31" s="60" t="s">
        <v>17</v>
      </c>
      <c r="AA31" s="72">
        <v>0</v>
      </c>
      <c r="AB31" s="72">
        <v>0</v>
      </c>
      <c r="AC31">
        <v>0</v>
      </c>
      <c r="AD31">
        <v>0</v>
      </c>
      <c r="AE31">
        <v>0</v>
      </c>
      <c r="AF31">
        <v>1</v>
      </c>
    </row>
    <row r="32" spans="2:32">
      <c r="B32" t="s">
        <v>18</v>
      </c>
      <c r="C32" t="s">
        <v>21</v>
      </c>
      <c r="D32" s="1" t="s">
        <v>21</v>
      </c>
      <c r="E32" s="1" t="s">
        <v>486</v>
      </c>
      <c r="F32" s="1" t="s">
        <v>488</v>
      </c>
      <c r="G32" s="60" t="s">
        <v>592</v>
      </c>
      <c r="H32" s="60" t="s">
        <v>17</v>
      </c>
      <c r="I32" s="60" t="s">
        <v>17</v>
      </c>
      <c r="J32" s="60" t="s">
        <v>17</v>
      </c>
      <c r="K32" s="60" t="s">
        <v>17</v>
      </c>
      <c r="L32" s="60" t="s">
        <v>17</v>
      </c>
      <c r="M32" s="60" t="s">
        <v>17</v>
      </c>
      <c r="N32" s="60" t="s">
        <v>17</v>
      </c>
      <c r="O32" s="60" t="s">
        <v>17</v>
      </c>
      <c r="P32" s="60" t="s">
        <v>17</v>
      </c>
      <c r="Q32" s="60" t="s">
        <v>17</v>
      </c>
      <c r="R32" s="60" t="s">
        <v>17</v>
      </c>
      <c r="S32" s="60" t="s">
        <v>17</v>
      </c>
      <c r="T32" s="60" t="s">
        <v>17</v>
      </c>
      <c r="U32" s="60" t="s">
        <v>17</v>
      </c>
      <c r="V32" s="60" t="s">
        <v>17</v>
      </c>
      <c r="W32" s="60" t="s">
        <v>17</v>
      </c>
      <c r="X32" s="60" t="s">
        <v>17</v>
      </c>
      <c r="Y32" s="60" t="s">
        <v>17</v>
      </c>
      <c r="Z32" s="60" t="s">
        <v>17</v>
      </c>
      <c r="AA32" s="72">
        <v>0</v>
      </c>
      <c r="AB32" s="72">
        <v>0</v>
      </c>
      <c r="AC32">
        <v>1</v>
      </c>
      <c r="AD32">
        <v>1</v>
      </c>
      <c r="AE32">
        <v>0</v>
      </c>
      <c r="AF32">
        <v>0</v>
      </c>
    </row>
    <row r="33" spans="2:32">
      <c r="B33" t="s">
        <v>18</v>
      </c>
      <c r="C33" t="s">
        <v>21</v>
      </c>
      <c r="D33" s="1" t="s">
        <v>22</v>
      </c>
      <c r="E33" s="1" t="s">
        <v>486</v>
      </c>
      <c r="F33" s="1" t="s">
        <v>488</v>
      </c>
      <c r="G33" s="60" t="s">
        <v>592</v>
      </c>
      <c r="H33" s="60" t="s">
        <v>17</v>
      </c>
      <c r="I33" s="60" t="s">
        <v>17</v>
      </c>
      <c r="J33" s="60" t="s">
        <v>17</v>
      </c>
      <c r="K33" s="60" t="s">
        <v>17</v>
      </c>
      <c r="L33" s="60" t="s">
        <v>17</v>
      </c>
      <c r="M33" s="60" t="s">
        <v>17</v>
      </c>
      <c r="N33" s="60" t="s">
        <v>17</v>
      </c>
      <c r="O33" s="60" t="s">
        <v>17</v>
      </c>
      <c r="P33" s="60" t="s">
        <v>17</v>
      </c>
      <c r="Q33" s="60" t="s">
        <v>17</v>
      </c>
      <c r="R33" s="60" t="s">
        <v>17</v>
      </c>
      <c r="S33" s="60" t="s">
        <v>17</v>
      </c>
      <c r="T33" s="60" t="s">
        <v>17</v>
      </c>
      <c r="U33" s="60" t="s">
        <v>17</v>
      </c>
      <c r="V33" s="60" t="s">
        <v>17</v>
      </c>
      <c r="W33" s="60" t="s">
        <v>17</v>
      </c>
      <c r="X33" s="60" t="s">
        <v>17</v>
      </c>
      <c r="Y33" s="60" t="s">
        <v>17</v>
      </c>
      <c r="Z33" s="60" t="s">
        <v>17</v>
      </c>
      <c r="AA33" s="72">
        <v>0</v>
      </c>
      <c r="AB33" s="72">
        <v>0</v>
      </c>
      <c r="AC33">
        <v>0</v>
      </c>
      <c r="AD33">
        <v>1</v>
      </c>
      <c r="AE33">
        <v>0</v>
      </c>
      <c r="AF33">
        <v>0</v>
      </c>
    </row>
    <row r="34" spans="2:32">
      <c r="B34" t="s">
        <v>18</v>
      </c>
      <c r="C34" t="s">
        <v>21</v>
      </c>
      <c r="D34" s="1" t="s">
        <v>22</v>
      </c>
      <c r="E34" s="1" t="s">
        <v>593</v>
      </c>
      <c r="F34" s="1" t="s">
        <v>594</v>
      </c>
      <c r="G34" s="60" t="s">
        <v>595</v>
      </c>
      <c r="H34" s="60" t="s">
        <v>17</v>
      </c>
      <c r="I34" s="60" t="s">
        <v>17</v>
      </c>
      <c r="J34" s="60" t="s">
        <v>17</v>
      </c>
      <c r="K34" s="60" t="s">
        <v>17</v>
      </c>
      <c r="L34" s="60" t="s">
        <v>17</v>
      </c>
      <c r="M34" s="60" t="s">
        <v>17</v>
      </c>
      <c r="N34" s="60" t="s">
        <v>17</v>
      </c>
      <c r="O34" s="60" t="s">
        <v>17</v>
      </c>
      <c r="P34" s="60" t="s">
        <v>17</v>
      </c>
      <c r="Q34" s="60" t="s">
        <v>17</v>
      </c>
      <c r="R34" s="60" t="s">
        <v>17</v>
      </c>
      <c r="S34" s="60" t="s">
        <v>17</v>
      </c>
      <c r="T34" s="60" t="s">
        <v>17</v>
      </c>
      <c r="U34" s="60" t="s">
        <v>17</v>
      </c>
      <c r="V34" s="60" t="s">
        <v>17</v>
      </c>
      <c r="W34" s="60" t="s">
        <v>17</v>
      </c>
      <c r="X34" s="60" t="s">
        <v>17</v>
      </c>
      <c r="Y34" s="60" t="s">
        <v>17</v>
      </c>
      <c r="Z34" s="60" t="s">
        <v>17</v>
      </c>
      <c r="AA34" s="72">
        <v>0</v>
      </c>
      <c r="AB34" s="72">
        <v>0</v>
      </c>
      <c r="AC34">
        <v>0</v>
      </c>
      <c r="AD34">
        <v>0</v>
      </c>
      <c r="AE34">
        <v>0</v>
      </c>
      <c r="AF34">
        <v>0</v>
      </c>
    </row>
    <row r="35" spans="2:32">
      <c r="B35" t="s">
        <v>18</v>
      </c>
      <c r="C35" t="s">
        <v>21</v>
      </c>
      <c r="D35" s="1" t="s">
        <v>22</v>
      </c>
      <c r="E35" s="1" t="s">
        <v>596</v>
      </c>
      <c r="F35" s="1" t="s">
        <v>597</v>
      </c>
      <c r="G35" s="60" t="s">
        <v>598</v>
      </c>
      <c r="H35" s="60" t="s">
        <v>17</v>
      </c>
      <c r="I35" s="60" t="s">
        <v>17</v>
      </c>
      <c r="J35" s="60" t="s">
        <v>17</v>
      </c>
      <c r="K35" s="60" t="s">
        <v>17</v>
      </c>
      <c r="L35" s="60" t="s">
        <v>17</v>
      </c>
      <c r="M35" s="60" t="s">
        <v>17</v>
      </c>
      <c r="N35" s="60" t="s">
        <v>17</v>
      </c>
      <c r="O35" s="60" t="s">
        <v>17</v>
      </c>
      <c r="P35" s="60" t="s">
        <v>17</v>
      </c>
      <c r="Q35" s="60" t="s">
        <v>17</v>
      </c>
      <c r="R35" s="60" t="s">
        <v>17</v>
      </c>
      <c r="S35" s="60" t="s">
        <v>17</v>
      </c>
      <c r="T35" s="60" t="s">
        <v>17</v>
      </c>
      <c r="U35" s="60" t="s">
        <v>17</v>
      </c>
      <c r="V35" s="60" t="s">
        <v>17</v>
      </c>
      <c r="W35" s="60" t="s">
        <v>17</v>
      </c>
      <c r="X35" s="60" t="s">
        <v>17</v>
      </c>
      <c r="Y35" s="60" t="s">
        <v>17</v>
      </c>
      <c r="Z35" s="60" t="s">
        <v>17</v>
      </c>
      <c r="AA35" s="72">
        <v>0</v>
      </c>
      <c r="AB35" s="72">
        <v>0</v>
      </c>
      <c r="AC35">
        <v>0</v>
      </c>
      <c r="AD35">
        <v>0</v>
      </c>
      <c r="AE35">
        <v>0</v>
      </c>
      <c r="AF35">
        <v>0</v>
      </c>
    </row>
    <row r="36" spans="2:32">
      <c r="B36" t="s">
        <v>18</v>
      </c>
      <c r="C36" t="s">
        <v>21</v>
      </c>
      <c r="D36" s="1" t="s">
        <v>22</v>
      </c>
      <c r="E36" s="1" t="s">
        <v>599</v>
      </c>
      <c r="F36" s="1" t="s">
        <v>600</v>
      </c>
      <c r="G36" s="60" t="s">
        <v>601</v>
      </c>
      <c r="H36" s="60" t="s">
        <v>17</v>
      </c>
      <c r="I36" s="60" t="s">
        <v>17</v>
      </c>
      <c r="J36" s="60" t="s">
        <v>17</v>
      </c>
      <c r="K36" s="60" t="s">
        <v>17</v>
      </c>
      <c r="L36" s="60" t="s">
        <v>17</v>
      </c>
      <c r="M36" s="60" t="s">
        <v>17</v>
      </c>
      <c r="N36" s="60" t="s">
        <v>17</v>
      </c>
      <c r="O36" s="60" t="s">
        <v>17</v>
      </c>
      <c r="P36" s="60" t="s">
        <v>17</v>
      </c>
      <c r="Q36" s="60" t="s">
        <v>17</v>
      </c>
      <c r="R36" s="60" t="s">
        <v>17</v>
      </c>
      <c r="S36" s="60" t="s">
        <v>17</v>
      </c>
      <c r="T36" s="60" t="s">
        <v>17</v>
      </c>
      <c r="U36" s="60" t="s">
        <v>17</v>
      </c>
      <c r="V36" s="60" t="s">
        <v>17</v>
      </c>
      <c r="W36" s="60" t="s">
        <v>17</v>
      </c>
      <c r="X36" s="60" t="s">
        <v>17</v>
      </c>
      <c r="Y36" s="60" t="s">
        <v>17</v>
      </c>
      <c r="Z36" s="60" t="s">
        <v>17</v>
      </c>
      <c r="AA36" s="72">
        <v>0</v>
      </c>
      <c r="AB36" s="72">
        <v>0</v>
      </c>
      <c r="AC36">
        <v>0</v>
      </c>
      <c r="AD36">
        <v>0</v>
      </c>
      <c r="AE36">
        <v>0</v>
      </c>
      <c r="AF36">
        <v>1</v>
      </c>
    </row>
    <row r="37" spans="2:32">
      <c r="B37" t="s">
        <v>18</v>
      </c>
      <c r="C37" t="s">
        <v>21</v>
      </c>
      <c r="D37" s="1" t="s">
        <v>22</v>
      </c>
      <c r="E37" s="1" t="s">
        <v>602</v>
      </c>
      <c r="F37" s="1" t="s">
        <v>603</v>
      </c>
      <c r="G37" s="60" t="s">
        <v>604</v>
      </c>
      <c r="H37" s="60" t="s">
        <v>17</v>
      </c>
      <c r="I37" s="60" t="s">
        <v>17</v>
      </c>
      <c r="J37" s="60" t="s">
        <v>17</v>
      </c>
      <c r="K37" s="60" t="s">
        <v>17</v>
      </c>
      <c r="L37" s="60" t="s">
        <v>17</v>
      </c>
      <c r="M37" s="60" t="s">
        <v>17</v>
      </c>
      <c r="N37" s="60" t="s">
        <v>17</v>
      </c>
      <c r="O37" s="60" t="s">
        <v>17</v>
      </c>
      <c r="P37" s="60" t="s">
        <v>17</v>
      </c>
      <c r="Q37" s="60" t="s">
        <v>17</v>
      </c>
      <c r="R37" s="60" t="s">
        <v>17</v>
      </c>
      <c r="S37" s="60" t="s">
        <v>17</v>
      </c>
      <c r="T37" s="60" t="s">
        <v>17</v>
      </c>
      <c r="U37" s="60" t="s">
        <v>17</v>
      </c>
      <c r="V37" s="60" t="s">
        <v>17</v>
      </c>
      <c r="W37" s="60" t="s">
        <v>17</v>
      </c>
      <c r="X37" s="60" t="s">
        <v>17</v>
      </c>
      <c r="Y37" s="60" t="s">
        <v>17</v>
      </c>
      <c r="Z37" s="60" t="s">
        <v>17</v>
      </c>
      <c r="AA37" s="72">
        <v>0</v>
      </c>
      <c r="AB37" s="72">
        <v>0</v>
      </c>
      <c r="AC37">
        <v>0</v>
      </c>
      <c r="AD37">
        <v>0</v>
      </c>
      <c r="AE37">
        <v>0</v>
      </c>
      <c r="AF37">
        <v>0</v>
      </c>
    </row>
    <row r="38" spans="2:32">
      <c r="B38" t="s">
        <v>18</v>
      </c>
      <c r="C38" t="s">
        <v>21</v>
      </c>
      <c r="D38" s="1" t="s">
        <v>22</v>
      </c>
      <c r="E38" s="1" t="s">
        <v>605</v>
      </c>
      <c r="F38" s="1" t="s">
        <v>606</v>
      </c>
      <c r="G38" s="60" t="s">
        <v>607</v>
      </c>
      <c r="H38" s="60" t="s">
        <v>17</v>
      </c>
      <c r="I38" s="60" t="s">
        <v>17</v>
      </c>
      <c r="J38" s="60" t="s">
        <v>17</v>
      </c>
      <c r="K38" s="60" t="s">
        <v>17</v>
      </c>
      <c r="L38" s="60" t="s">
        <v>17</v>
      </c>
      <c r="M38" s="60" t="s">
        <v>17</v>
      </c>
      <c r="N38" s="60" t="s">
        <v>17</v>
      </c>
      <c r="O38" s="60" t="s">
        <v>17</v>
      </c>
      <c r="P38" s="60" t="s">
        <v>17</v>
      </c>
      <c r="Q38" s="60" t="s">
        <v>17</v>
      </c>
      <c r="R38" s="60" t="s">
        <v>17</v>
      </c>
      <c r="S38" s="60" t="s">
        <v>17</v>
      </c>
      <c r="T38" s="60" t="s">
        <v>17</v>
      </c>
      <c r="U38" s="60" t="s">
        <v>17</v>
      </c>
      <c r="V38" s="60" t="s">
        <v>17</v>
      </c>
      <c r="W38" s="60" t="s">
        <v>17</v>
      </c>
      <c r="X38" s="60" t="s">
        <v>17</v>
      </c>
      <c r="Y38" s="60" t="s">
        <v>17</v>
      </c>
      <c r="Z38" s="60" t="s">
        <v>17</v>
      </c>
      <c r="AA38" s="72">
        <v>0</v>
      </c>
      <c r="AB38" s="72">
        <v>0</v>
      </c>
      <c r="AC38">
        <v>0</v>
      </c>
      <c r="AD38">
        <v>0</v>
      </c>
      <c r="AE38">
        <v>0</v>
      </c>
      <c r="AF38">
        <v>0</v>
      </c>
    </row>
    <row r="39" spans="2:32">
      <c r="B39" t="s">
        <v>18</v>
      </c>
      <c r="C39" t="s">
        <v>21</v>
      </c>
      <c r="D39" s="1" t="s">
        <v>22</v>
      </c>
      <c r="E39" s="1" t="s">
        <v>608</v>
      </c>
      <c r="F39" s="1" t="s">
        <v>609</v>
      </c>
      <c r="G39" s="60" t="s">
        <v>610</v>
      </c>
      <c r="H39" s="60" t="s">
        <v>17</v>
      </c>
      <c r="I39" s="60" t="s">
        <v>17</v>
      </c>
      <c r="J39" s="60" t="s">
        <v>17</v>
      </c>
      <c r="K39" s="60" t="s">
        <v>17</v>
      </c>
      <c r="L39" s="60" t="s">
        <v>17</v>
      </c>
      <c r="M39" s="60" t="s">
        <v>17</v>
      </c>
      <c r="N39" s="60" t="s">
        <v>17</v>
      </c>
      <c r="O39" s="60" t="s">
        <v>17</v>
      </c>
      <c r="P39" s="60" t="s">
        <v>17</v>
      </c>
      <c r="Q39" s="60" t="s">
        <v>17</v>
      </c>
      <c r="R39" s="60" t="s">
        <v>17</v>
      </c>
      <c r="S39" s="60" t="s">
        <v>17</v>
      </c>
      <c r="T39" s="60" t="s">
        <v>17</v>
      </c>
      <c r="U39" s="60" t="s">
        <v>17</v>
      </c>
      <c r="V39" s="60" t="s">
        <v>17</v>
      </c>
      <c r="W39" s="60" t="s">
        <v>17</v>
      </c>
      <c r="X39" s="60" t="s">
        <v>17</v>
      </c>
      <c r="Y39" s="60" t="s">
        <v>17</v>
      </c>
      <c r="Z39" s="60" t="s">
        <v>17</v>
      </c>
      <c r="AA39" s="72">
        <v>0</v>
      </c>
      <c r="AB39" s="72">
        <v>0</v>
      </c>
      <c r="AC39">
        <v>0</v>
      </c>
      <c r="AD39">
        <v>0</v>
      </c>
      <c r="AE39">
        <v>0</v>
      </c>
      <c r="AF39">
        <v>1</v>
      </c>
    </row>
    <row r="40" spans="2:32" s="61" customFormat="1">
      <c r="B40" s="61" t="s">
        <v>18</v>
      </c>
      <c r="C40" s="61" t="s">
        <v>21</v>
      </c>
      <c r="D40" s="68" t="s">
        <v>22</v>
      </c>
      <c r="E40" s="68" t="s">
        <v>611</v>
      </c>
      <c r="F40" s="68" t="s">
        <v>612</v>
      </c>
      <c r="G40" s="69" t="s">
        <v>613</v>
      </c>
      <c r="H40" s="69" t="s">
        <v>17</v>
      </c>
      <c r="I40" s="69" t="s">
        <v>17</v>
      </c>
      <c r="J40" s="69" t="s">
        <v>17</v>
      </c>
      <c r="K40" s="69" t="s">
        <v>17</v>
      </c>
      <c r="L40" s="69" t="s">
        <v>17</v>
      </c>
      <c r="M40" s="69" t="s">
        <v>17</v>
      </c>
      <c r="N40" s="69" t="s">
        <v>17</v>
      </c>
      <c r="O40" s="69" t="s">
        <v>17</v>
      </c>
      <c r="P40" s="69" t="s">
        <v>17</v>
      </c>
      <c r="Q40" s="69" t="s">
        <v>17</v>
      </c>
      <c r="R40" s="69" t="s">
        <v>17</v>
      </c>
      <c r="S40" s="69" t="s">
        <v>17</v>
      </c>
      <c r="T40" s="69" t="s">
        <v>17</v>
      </c>
      <c r="U40" s="69" t="s">
        <v>17</v>
      </c>
      <c r="V40" s="69" t="s">
        <v>17</v>
      </c>
      <c r="W40" s="69" t="s">
        <v>17</v>
      </c>
      <c r="X40" s="69" t="s">
        <v>17</v>
      </c>
      <c r="Y40" s="69" t="s">
        <v>17</v>
      </c>
      <c r="Z40" s="69" t="s">
        <v>17</v>
      </c>
      <c r="AA40" s="74">
        <v>0</v>
      </c>
      <c r="AB40" s="74">
        <v>0</v>
      </c>
      <c r="AC40" s="61">
        <v>0</v>
      </c>
      <c r="AD40" s="61">
        <v>0</v>
      </c>
      <c r="AE40" s="61">
        <v>0</v>
      </c>
      <c r="AF40" s="61">
        <v>0</v>
      </c>
    </row>
    <row r="41" spans="2:32">
      <c r="B41" t="s">
        <v>18</v>
      </c>
      <c r="C41" t="s">
        <v>21</v>
      </c>
      <c r="D41" s="1" t="s">
        <v>22</v>
      </c>
      <c r="E41" s="1" t="s">
        <v>614</v>
      </c>
      <c r="F41" s="1" t="s">
        <v>615</v>
      </c>
      <c r="G41" s="60" t="s">
        <v>616</v>
      </c>
      <c r="H41" s="60" t="s">
        <v>17</v>
      </c>
      <c r="I41" s="60" t="s">
        <v>17</v>
      </c>
      <c r="J41" s="60" t="s">
        <v>17</v>
      </c>
      <c r="K41" s="60" t="s">
        <v>17</v>
      </c>
      <c r="L41" s="60" t="s">
        <v>17</v>
      </c>
      <c r="M41" s="60" t="s">
        <v>17</v>
      </c>
      <c r="N41" s="60" t="s">
        <v>17</v>
      </c>
      <c r="O41" s="60" t="s">
        <v>17</v>
      </c>
      <c r="P41" s="60" t="s">
        <v>17</v>
      </c>
      <c r="Q41" s="60" t="s">
        <v>17</v>
      </c>
      <c r="R41" s="60" t="s">
        <v>17</v>
      </c>
      <c r="S41" s="60" t="s">
        <v>17</v>
      </c>
      <c r="T41" s="60" t="s">
        <v>17</v>
      </c>
      <c r="U41" s="60" t="s">
        <v>17</v>
      </c>
      <c r="V41" s="60" t="s">
        <v>17</v>
      </c>
      <c r="W41" s="60" t="s">
        <v>17</v>
      </c>
      <c r="X41" s="60" t="s">
        <v>17</v>
      </c>
      <c r="Y41" s="60" t="s">
        <v>17</v>
      </c>
      <c r="Z41" s="60" t="s">
        <v>17</v>
      </c>
      <c r="AA41" s="72">
        <v>0</v>
      </c>
      <c r="AB41" s="72">
        <v>0</v>
      </c>
      <c r="AC41">
        <v>0</v>
      </c>
      <c r="AD41">
        <v>0</v>
      </c>
      <c r="AE41">
        <v>0</v>
      </c>
      <c r="AF41">
        <v>0</v>
      </c>
    </row>
    <row r="42" spans="2:32">
      <c r="B42" t="s">
        <v>18</v>
      </c>
      <c r="C42" t="s">
        <v>21</v>
      </c>
      <c r="D42" s="1" t="s">
        <v>22</v>
      </c>
      <c r="E42" s="1" t="s">
        <v>617</v>
      </c>
      <c r="F42" s="1" t="s">
        <v>618</v>
      </c>
      <c r="G42" s="60" t="s">
        <v>619</v>
      </c>
      <c r="H42" s="60" t="s">
        <v>17</v>
      </c>
      <c r="I42" s="60" t="s">
        <v>17</v>
      </c>
      <c r="J42" s="60" t="s">
        <v>17</v>
      </c>
      <c r="K42" s="60" t="s">
        <v>17</v>
      </c>
      <c r="L42" s="60" t="s">
        <v>17</v>
      </c>
      <c r="M42" s="60" t="s">
        <v>17</v>
      </c>
      <c r="N42" s="60" t="s">
        <v>17</v>
      </c>
      <c r="O42" s="60" t="s">
        <v>17</v>
      </c>
      <c r="P42" s="60" t="s">
        <v>17</v>
      </c>
      <c r="Q42" s="60" t="s">
        <v>17</v>
      </c>
      <c r="R42" s="60" t="s">
        <v>17</v>
      </c>
      <c r="S42" s="60" t="s">
        <v>17</v>
      </c>
      <c r="T42" s="60" t="s">
        <v>17</v>
      </c>
      <c r="U42" s="60" t="s">
        <v>17</v>
      </c>
      <c r="V42" s="60" t="s">
        <v>17</v>
      </c>
      <c r="W42" s="60" t="s">
        <v>17</v>
      </c>
      <c r="X42" s="60" t="s">
        <v>17</v>
      </c>
      <c r="Y42" s="60" t="s">
        <v>17</v>
      </c>
      <c r="Z42" s="60" t="s">
        <v>17</v>
      </c>
      <c r="AA42" s="72">
        <v>0</v>
      </c>
      <c r="AB42" s="72">
        <v>0</v>
      </c>
      <c r="AC42">
        <v>0</v>
      </c>
      <c r="AD42">
        <v>0</v>
      </c>
      <c r="AE42">
        <v>0</v>
      </c>
      <c r="AF42">
        <v>0</v>
      </c>
    </row>
    <row r="43" spans="2:32">
      <c r="B43" t="s">
        <v>18</v>
      </c>
      <c r="C43" t="s">
        <v>21</v>
      </c>
      <c r="D43" s="1" t="s">
        <v>22</v>
      </c>
      <c r="E43" s="1" t="s">
        <v>620</v>
      </c>
      <c r="F43" s="1" t="s">
        <v>621</v>
      </c>
      <c r="G43" s="60" t="s">
        <v>622</v>
      </c>
      <c r="H43" s="60" t="s">
        <v>17</v>
      </c>
      <c r="I43" s="60" t="s">
        <v>17</v>
      </c>
      <c r="J43" s="60" t="s">
        <v>17</v>
      </c>
      <c r="K43" s="60" t="s">
        <v>17</v>
      </c>
      <c r="L43" s="60" t="s">
        <v>17</v>
      </c>
      <c r="M43" s="60" t="s">
        <v>17</v>
      </c>
      <c r="N43" s="60" t="s">
        <v>17</v>
      </c>
      <c r="O43" s="60" t="s">
        <v>17</v>
      </c>
      <c r="P43" s="60" t="s">
        <v>17</v>
      </c>
      <c r="Q43" s="60" t="s">
        <v>17</v>
      </c>
      <c r="R43" s="60" t="s">
        <v>17</v>
      </c>
      <c r="S43" s="60" t="s">
        <v>17</v>
      </c>
      <c r="T43" s="60" t="s">
        <v>17</v>
      </c>
      <c r="U43" s="60" t="s">
        <v>17</v>
      </c>
      <c r="V43" s="60" t="s">
        <v>17</v>
      </c>
      <c r="W43" s="60" t="s">
        <v>17</v>
      </c>
      <c r="X43" s="60" t="s">
        <v>17</v>
      </c>
      <c r="Y43" s="60" t="s">
        <v>17</v>
      </c>
      <c r="Z43" s="60" t="s">
        <v>17</v>
      </c>
      <c r="AA43" s="72">
        <v>0</v>
      </c>
      <c r="AB43" s="72">
        <v>0</v>
      </c>
      <c r="AC43">
        <v>0</v>
      </c>
      <c r="AD43">
        <v>0</v>
      </c>
      <c r="AE43">
        <v>0</v>
      </c>
      <c r="AF43">
        <v>0</v>
      </c>
    </row>
    <row r="44" spans="2:32" s="61" customFormat="1">
      <c r="B44" s="61" t="s">
        <v>18</v>
      </c>
      <c r="C44" s="61" t="s">
        <v>21</v>
      </c>
      <c r="D44" s="68" t="s">
        <v>22</v>
      </c>
      <c r="E44" s="68" t="s">
        <v>623</v>
      </c>
      <c r="F44" s="68" t="s">
        <v>624</v>
      </c>
      <c r="G44" s="69" t="s">
        <v>625</v>
      </c>
      <c r="H44" s="69" t="s">
        <v>17</v>
      </c>
      <c r="I44" s="69" t="s">
        <v>17</v>
      </c>
      <c r="J44" s="69" t="s">
        <v>17</v>
      </c>
      <c r="K44" s="69" t="s">
        <v>17</v>
      </c>
      <c r="L44" s="69" t="s">
        <v>17</v>
      </c>
      <c r="M44" s="69" t="s">
        <v>17</v>
      </c>
      <c r="N44" s="69" t="s">
        <v>17</v>
      </c>
      <c r="O44" s="69" t="s">
        <v>17</v>
      </c>
      <c r="P44" s="69" t="s">
        <v>17</v>
      </c>
      <c r="Q44" s="69" t="s">
        <v>17</v>
      </c>
      <c r="R44" s="69" t="s">
        <v>17</v>
      </c>
      <c r="S44" s="69" t="s">
        <v>17</v>
      </c>
      <c r="T44" s="69" t="s">
        <v>17</v>
      </c>
      <c r="U44" s="69" t="s">
        <v>17</v>
      </c>
      <c r="V44" s="69" t="s">
        <v>17</v>
      </c>
      <c r="W44" s="69" t="s">
        <v>17</v>
      </c>
      <c r="X44" s="69" t="s">
        <v>17</v>
      </c>
      <c r="Y44" s="69" t="s">
        <v>17</v>
      </c>
      <c r="Z44" s="69" t="s">
        <v>17</v>
      </c>
      <c r="AA44" s="74">
        <v>0</v>
      </c>
      <c r="AB44" s="74">
        <v>0</v>
      </c>
      <c r="AC44" s="61">
        <v>0</v>
      </c>
      <c r="AD44" s="61">
        <v>0</v>
      </c>
      <c r="AE44" s="61">
        <v>0</v>
      </c>
      <c r="AF44" s="61">
        <v>0</v>
      </c>
    </row>
    <row r="45" spans="2:32">
      <c r="B45" t="s">
        <v>18</v>
      </c>
      <c r="C45" t="s">
        <v>21</v>
      </c>
      <c r="D45" s="1" t="s">
        <v>22</v>
      </c>
      <c r="E45" s="1" t="s">
        <v>626</v>
      </c>
      <c r="F45" s="1" t="s">
        <v>627</v>
      </c>
      <c r="G45" s="60" t="s">
        <v>628</v>
      </c>
      <c r="H45" s="60" t="s">
        <v>17</v>
      </c>
      <c r="I45" s="60" t="s">
        <v>17</v>
      </c>
      <c r="J45" s="60" t="s">
        <v>17</v>
      </c>
      <c r="K45" s="60" t="s">
        <v>17</v>
      </c>
      <c r="L45" s="60" t="s">
        <v>17</v>
      </c>
      <c r="M45" s="60" t="s">
        <v>17</v>
      </c>
      <c r="N45" s="60" t="s">
        <v>17</v>
      </c>
      <c r="O45" s="60" t="s">
        <v>17</v>
      </c>
      <c r="P45" s="60" t="s">
        <v>17</v>
      </c>
      <c r="Q45" s="60" t="s">
        <v>17</v>
      </c>
      <c r="R45" s="60" t="s">
        <v>17</v>
      </c>
      <c r="S45" s="60" t="s">
        <v>17</v>
      </c>
      <c r="T45" s="60" t="s">
        <v>17</v>
      </c>
      <c r="U45" s="60" t="s">
        <v>17</v>
      </c>
      <c r="V45" s="60" t="s">
        <v>17</v>
      </c>
      <c r="W45" s="60" t="s">
        <v>17</v>
      </c>
      <c r="X45" s="60" t="s">
        <v>17</v>
      </c>
      <c r="Y45" s="60" t="s">
        <v>17</v>
      </c>
      <c r="Z45" s="60" t="s">
        <v>17</v>
      </c>
      <c r="AA45" s="72">
        <v>0</v>
      </c>
      <c r="AB45" s="72">
        <v>0</v>
      </c>
      <c r="AC45">
        <v>0</v>
      </c>
      <c r="AD45">
        <v>0</v>
      </c>
      <c r="AE45">
        <v>0</v>
      </c>
      <c r="AF45">
        <v>0</v>
      </c>
    </row>
    <row r="46" spans="2:32">
      <c r="B46" t="s">
        <v>18</v>
      </c>
      <c r="C46" t="s">
        <v>21</v>
      </c>
      <c r="D46" s="1" t="s">
        <v>22</v>
      </c>
      <c r="E46" s="1" t="s">
        <v>629</v>
      </c>
      <c r="F46" s="1" t="s">
        <v>630</v>
      </c>
      <c r="G46" s="60" t="s">
        <v>631</v>
      </c>
      <c r="H46" s="60" t="s">
        <v>17</v>
      </c>
      <c r="I46" s="60" t="s">
        <v>17</v>
      </c>
      <c r="J46" s="60" t="s">
        <v>17</v>
      </c>
      <c r="K46" s="60" t="s">
        <v>17</v>
      </c>
      <c r="L46" s="60" t="s">
        <v>17</v>
      </c>
      <c r="M46" s="60" t="s">
        <v>17</v>
      </c>
      <c r="N46" s="60" t="s">
        <v>17</v>
      </c>
      <c r="O46" s="60" t="s">
        <v>17</v>
      </c>
      <c r="P46" s="60" t="s">
        <v>17</v>
      </c>
      <c r="Q46" s="60" t="s">
        <v>17</v>
      </c>
      <c r="R46" s="60" t="s">
        <v>17</v>
      </c>
      <c r="S46" s="60" t="s">
        <v>17</v>
      </c>
      <c r="T46" s="60" t="s">
        <v>17</v>
      </c>
      <c r="U46" s="60" t="s">
        <v>17</v>
      </c>
      <c r="V46" s="60" t="s">
        <v>17</v>
      </c>
      <c r="W46" s="60" t="s">
        <v>17</v>
      </c>
      <c r="X46" s="60" t="s">
        <v>17</v>
      </c>
      <c r="Y46" s="60" t="s">
        <v>17</v>
      </c>
      <c r="Z46" s="60" t="s">
        <v>17</v>
      </c>
      <c r="AA46" s="72">
        <v>0</v>
      </c>
      <c r="AB46" s="72">
        <v>0</v>
      </c>
      <c r="AC46">
        <v>0</v>
      </c>
      <c r="AD46">
        <v>0</v>
      </c>
      <c r="AE46">
        <v>0</v>
      </c>
      <c r="AF46">
        <v>0</v>
      </c>
    </row>
    <row r="47" spans="2:32">
      <c r="B47" t="s">
        <v>18</v>
      </c>
      <c r="C47" t="s">
        <v>21</v>
      </c>
      <c r="D47" s="1" t="s">
        <v>22</v>
      </c>
      <c r="E47" s="1" t="s">
        <v>632</v>
      </c>
      <c r="F47" s="1" t="s">
        <v>633</v>
      </c>
      <c r="G47" s="60" t="s">
        <v>634</v>
      </c>
      <c r="H47" s="60" t="s">
        <v>17</v>
      </c>
      <c r="I47" s="60" t="s">
        <v>17</v>
      </c>
      <c r="J47" s="60" t="s">
        <v>17</v>
      </c>
      <c r="K47" s="60" t="s">
        <v>17</v>
      </c>
      <c r="L47" s="60" t="s">
        <v>17</v>
      </c>
      <c r="M47" s="60" t="s">
        <v>17</v>
      </c>
      <c r="N47" s="60" t="s">
        <v>17</v>
      </c>
      <c r="O47" s="60" t="s">
        <v>17</v>
      </c>
      <c r="P47" s="60" t="s">
        <v>17</v>
      </c>
      <c r="Q47" s="60" t="s">
        <v>17</v>
      </c>
      <c r="R47" s="60" t="s">
        <v>17</v>
      </c>
      <c r="S47" s="60" t="s">
        <v>17</v>
      </c>
      <c r="T47" s="60" t="s">
        <v>17</v>
      </c>
      <c r="U47" s="60" t="s">
        <v>17</v>
      </c>
      <c r="V47" s="60" t="s">
        <v>17</v>
      </c>
      <c r="W47" s="60" t="s">
        <v>17</v>
      </c>
      <c r="X47" s="60" t="s">
        <v>17</v>
      </c>
      <c r="Y47" s="60" t="s">
        <v>17</v>
      </c>
      <c r="Z47" s="60" t="s">
        <v>17</v>
      </c>
      <c r="AA47" s="72">
        <v>0</v>
      </c>
      <c r="AB47" s="72">
        <v>0</v>
      </c>
      <c r="AC47">
        <v>0</v>
      </c>
      <c r="AD47">
        <v>0</v>
      </c>
      <c r="AE47">
        <v>0</v>
      </c>
      <c r="AF47">
        <v>0</v>
      </c>
    </row>
    <row r="48" spans="2:32" s="5" customFormat="1">
      <c r="B48" s="5" t="s">
        <v>18</v>
      </c>
      <c r="C48" s="5" t="s">
        <v>21</v>
      </c>
      <c r="D48" s="67" t="s">
        <v>22</v>
      </c>
      <c r="E48" s="67" t="s">
        <v>635</v>
      </c>
      <c r="F48" s="67" t="s">
        <v>636</v>
      </c>
      <c r="G48" s="64" t="s">
        <v>637</v>
      </c>
      <c r="H48" s="64" t="s">
        <v>17</v>
      </c>
      <c r="I48" s="64" t="s">
        <v>17</v>
      </c>
      <c r="J48" s="64" t="s">
        <v>17</v>
      </c>
      <c r="K48" s="64" t="s">
        <v>17</v>
      </c>
      <c r="L48" s="64" t="s">
        <v>17</v>
      </c>
      <c r="M48" s="64" t="s">
        <v>17</v>
      </c>
      <c r="N48" s="64" t="s">
        <v>17</v>
      </c>
      <c r="O48" s="64" t="s">
        <v>17</v>
      </c>
      <c r="P48" s="64" t="s">
        <v>17</v>
      </c>
      <c r="Q48" s="64" t="s">
        <v>17</v>
      </c>
      <c r="R48" s="64" t="s">
        <v>17</v>
      </c>
      <c r="S48" s="64" t="s">
        <v>17</v>
      </c>
      <c r="T48" s="64" t="s">
        <v>17</v>
      </c>
      <c r="U48" s="64" t="s">
        <v>17</v>
      </c>
      <c r="V48" s="64" t="s">
        <v>17</v>
      </c>
      <c r="W48" s="64" t="s">
        <v>17</v>
      </c>
      <c r="X48" s="64" t="s">
        <v>17</v>
      </c>
      <c r="Y48" s="64" t="s">
        <v>17</v>
      </c>
      <c r="Z48" s="64" t="s">
        <v>17</v>
      </c>
      <c r="AA48" s="73">
        <v>0</v>
      </c>
      <c r="AB48" s="73">
        <v>0</v>
      </c>
      <c r="AC48" s="5">
        <v>0</v>
      </c>
      <c r="AD48" s="5">
        <v>0</v>
      </c>
      <c r="AE48" s="5">
        <v>1</v>
      </c>
      <c r="AF48" s="5">
        <v>1</v>
      </c>
    </row>
    <row r="49" spans="2:34">
      <c r="B49" t="s">
        <v>18</v>
      </c>
      <c r="C49" t="s">
        <v>21</v>
      </c>
      <c r="D49" s="1" t="s">
        <v>22</v>
      </c>
      <c r="E49" s="1" t="s">
        <v>638</v>
      </c>
      <c r="F49" s="1" t="s">
        <v>639</v>
      </c>
      <c r="G49" s="60" t="s">
        <v>640</v>
      </c>
      <c r="H49" s="60" t="s">
        <v>17</v>
      </c>
      <c r="I49" s="60" t="s">
        <v>17</v>
      </c>
      <c r="J49" s="60" t="s">
        <v>17</v>
      </c>
      <c r="K49" s="60" t="s">
        <v>17</v>
      </c>
      <c r="L49" s="60" t="s">
        <v>17</v>
      </c>
      <c r="M49" s="60" t="s">
        <v>17</v>
      </c>
      <c r="N49" s="60" t="s">
        <v>17</v>
      </c>
      <c r="O49" s="60" t="s">
        <v>17</v>
      </c>
      <c r="P49" s="60" t="s">
        <v>17</v>
      </c>
      <c r="Q49" s="60" t="s">
        <v>17</v>
      </c>
      <c r="R49" s="60" t="s">
        <v>17</v>
      </c>
      <c r="S49" s="60" t="s">
        <v>17</v>
      </c>
      <c r="T49" s="60" t="s">
        <v>17</v>
      </c>
      <c r="U49" s="60" t="s">
        <v>17</v>
      </c>
      <c r="V49" s="60" t="s">
        <v>17</v>
      </c>
      <c r="W49" s="60" t="s">
        <v>17</v>
      </c>
      <c r="X49" s="60" t="s">
        <v>17</v>
      </c>
      <c r="Y49" s="60" t="s">
        <v>17</v>
      </c>
      <c r="Z49" s="60" t="s">
        <v>17</v>
      </c>
      <c r="AA49" s="72">
        <v>0</v>
      </c>
      <c r="AB49" s="72">
        <v>0</v>
      </c>
      <c r="AC49">
        <v>0</v>
      </c>
      <c r="AD49">
        <v>0</v>
      </c>
      <c r="AE49">
        <v>1</v>
      </c>
      <c r="AF49">
        <v>1</v>
      </c>
    </row>
    <row r="50" spans="2:34">
      <c r="B50" t="s">
        <v>18</v>
      </c>
      <c r="C50" t="s">
        <v>21</v>
      </c>
      <c r="D50" s="1" t="s">
        <v>22</v>
      </c>
      <c r="E50" s="1" t="s">
        <v>641</v>
      </c>
      <c r="F50" s="1" t="s">
        <v>642</v>
      </c>
      <c r="G50" s="60" t="s">
        <v>643</v>
      </c>
      <c r="H50" s="60" t="s">
        <v>17</v>
      </c>
      <c r="I50" s="60" t="s">
        <v>17</v>
      </c>
      <c r="J50" s="60" t="s">
        <v>17</v>
      </c>
      <c r="K50" s="60" t="s">
        <v>17</v>
      </c>
      <c r="L50" s="60" t="s">
        <v>17</v>
      </c>
      <c r="M50" s="60" t="s">
        <v>17</v>
      </c>
      <c r="N50" s="60" t="s">
        <v>17</v>
      </c>
      <c r="O50" s="60" t="s">
        <v>17</v>
      </c>
      <c r="P50" s="60" t="s">
        <v>17</v>
      </c>
      <c r="Q50" s="60" t="s">
        <v>17</v>
      </c>
      <c r="R50" s="60" t="s">
        <v>17</v>
      </c>
      <c r="S50" s="60" t="s">
        <v>17</v>
      </c>
      <c r="T50" s="60" t="s">
        <v>17</v>
      </c>
      <c r="U50" s="60" t="s">
        <v>17</v>
      </c>
      <c r="V50" s="60" t="s">
        <v>17</v>
      </c>
      <c r="W50" s="60" t="s">
        <v>17</v>
      </c>
      <c r="X50" s="60" t="s">
        <v>17</v>
      </c>
      <c r="Y50" s="60" t="s">
        <v>17</v>
      </c>
      <c r="Z50" s="60" t="s">
        <v>17</v>
      </c>
      <c r="AA50" s="72">
        <v>0</v>
      </c>
      <c r="AB50" s="72">
        <v>0</v>
      </c>
      <c r="AC50">
        <v>0</v>
      </c>
      <c r="AD50">
        <v>0</v>
      </c>
      <c r="AE50">
        <v>0</v>
      </c>
      <c r="AF50">
        <v>1</v>
      </c>
    </row>
    <row r="51" spans="2:34">
      <c r="B51" t="s">
        <v>18</v>
      </c>
      <c r="C51" t="s">
        <v>21</v>
      </c>
      <c r="D51" s="1" t="s">
        <v>22</v>
      </c>
      <c r="E51" s="1" t="s">
        <v>644</v>
      </c>
      <c r="F51" s="1" t="s">
        <v>645</v>
      </c>
      <c r="G51" s="60" t="s">
        <v>646</v>
      </c>
      <c r="H51" s="60" t="s">
        <v>17</v>
      </c>
      <c r="I51" s="60" t="s">
        <v>17</v>
      </c>
      <c r="J51" s="60" t="s">
        <v>17</v>
      </c>
      <c r="K51" s="60" t="s">
        <v>17</v>
      </c>
      <c r="L51" s="60" t="s">
        <v>17</v>
      </c>
      <c r="M51" s="60" t="s">
        <v>17</v>
      </c>
      <c r="N51" s="60" t="s">
        <v>17</v>
      </c>
      <c r="O51" s="60" t="s">
        <v>17</v>
      </c>
      <c r="P51" s="60" t="s">
        <v>17</v>
      </c>
      <c r="Q51" s="60" t="s">
        <v>17</v>
      </c>
      <c r="R51" s="60" t="s">
        <v>17</v>
      </c>
      <c r="S51" s="60" t="s">
        <v>17</v>
      </c>
      <c r="T51" s="60" t="s">
        <v>17</v>
      </c>
      <c r="U51" s="60" t="s">
        <v>17</v>
      </c>
      <c r="V51" s="60" t="s">
        <v>17</v>
      </c>
      <c r="W51" s="60" t="s">
        <v>17</v>
      </c>
      <c r="X51" s="60" t="s">
        <v>17</v>
      </c>
      <c r="Y51" s="60" t="s">
        <v>17</v>
      </c>
      <c r="Z51" s="60" t="s">
        <v>17</v>
      </c>
      <c r="AA51" s="72">
        <v>0</v>
      </c>
      <c r="AB51" s="72">
        <v>0</v>
      </c>
      <c r="AC51">
        <v>0</v>
      </c>
      <c r="AD51">
        <v>0</v>
      </c>
      <c r="AE51">
        <v>0</v>
      </c>
      <c r="AF51">
        <v>0</v>
      </c>
    </row>
    <row r="52" spans="2:34" s="61" customFormat="1">
      <c r="B52" s="61" t="s">
        <v>18</v>
      </c>
      <c r="C52" s="61" t="s">
        <v>21</v>
      </c>
      <c r="D52" s="68" t="s">
        <v>22</v>
      </c>
      <c r="E52" s="68" t="s">
        <v>647</v>
      </c>
      <c r="F52" s="68" t="s">
        <v>648</v>
      </c>
      <c r="G52" s="69" t="s">
        <v>649</v>
      </c>
      <c r="H52" s="69" t="s">
        <v>17</v>
      </c>
      <c r="I52" s="69" t="s">
        <v>17</v>
      </c>
      <c r="J52" s="69" t="s">
        <v>17</v>
      </c>
      <c r="K52" s="69" t="s">
        <v>17</v>
      </c>
      <c r="L52" s="69" t="s">
        <v>17</v>
      </c>
      <c r="M52" s="69" t="s">
        <v>17</v>
      </c>
      <c r="N52" s="69" t="s">
        <v>17</v>
      </c>
      <c r="O52" s="69" t="s">
        <v>17</v>
      </c>
      <c r="P52" s="69" t="s">
        <v>17</v>
      </c>
      <c r="Q52" s="69" t="s">
        <v>17</v>
      </c>
      <c r="R52" s="69" t="s">
        <v>17</v>
      </c>
      <c r="S52" s="69" t="s">
        <v>17</v>
      </c>
      <c r="T52" s="69" t="s">
        <v>17</v>
      </c>
      <c r="U52" s="69" t="s">
        <v>17</v>
      </c>
      <c r="V52" s="69" t="s">
        <v>17</v>
      </c>
      <c r="W52" s="69" t="s">
        <v>17</v>
      </c>
      <c r="X52" s="69" t="s">
        <v>17</v>
      </c>
      <c r="Y52" s="69" t="s">
        <v>17</v>
      </c>
      <c r="Z52" s="69" t="s">
        <v>17</v>
      </c>
      <c r="AA52" s="74">
        <v>0</v>
      </c>
      <c r="AB52" s="74">
        <v>0</v>
      </c>
      <c r="AC52" s="61">
        <v>0</v>
      </c>
      <c r="AD52" s="61">
        <v>0</v>
      </c>
      <c r="AE52" s="61">
        <v>0</v>
      </c>
      <c r="AF52" s="61">
        <v>1</v>
      </c>
      <c r="AG52"/>
      <c r="AH52"/>
    </row>
    <row r="53" spans="2:34">
      <c r="B53" t="s">
        <v>18</v>
      </c>
      <c r="C53" t="s">
        <v>21</v>
      </c>
      <c r="D53" s="1" t="s">
        <v>22</v>
      </c>
      <c r="E53" s="1" t="s">
        <v>650</v>
      </c>
      <c r="F53" s="1" t="s">
        <v>651</v>
      </c>
      <c r="G53" s="60" t="s">
        <v>652</v>
      </c>
      <c r="H53" s="60" t="s">
        <v>17</v>
      </c>
      <c r="I53" s="60" t="s">
        <v>17</v>
      </c>
      <c r="J53" s="60" t="s">
        <v>17</v>
      </c>
      <c r="K53" s="60" t="s">
        <v>17</v>
      </c>
      <c r="L53" s="60" t="s">
        <v>17</v>
      </c>
      <c r="M53" s="60" t="s">
        <v>17</v>
      </c>
      <c r="N53" s="60" t="s">
        <v>17</v>
      </c>
      <c r="O53" s="60" t="s">
        <v>17</v>
      </c>
      <c r="P53" s="60" t="s">
        <v>17</v>
      </c>
      <c r="Q53" s="60" t="s">
        <v>17</v>
      </c>
      <c r="R53" s="60" t="s">
        <v>17</v>
      </c>
      <c r="S53" s="60" t="s">
        <v>17</v>
      </c>
      <c r="T53" s="60" t="s">
        <v>17</v>
      </c>
      <c r="U53" s="60" t="s">
        <v>17</v>
      </c>
      <c r="V53" s="60" t="s">
        <v>17</v>
      </c>
      <c r="W53" s="60" t="s">
        <v>17</v>
      </c>
      <c r="X53" s="60" t="s">
        <v>17</v>
      </c>
      <c r="Y53" s="60" t="s">
        <v>17</v>
      </c>
      <c r="Z53" s="60" t="s">
        <v>17</v>
      </c>
      <c r="AA53" s="72">
        <v>0</v>
      </c>
      <c r="AB53" s="72">
        <v>0</v>
      </c>
      <c r="AC53">
        <v>0</v>
      </c>
      <c r="AD53">
        <v>0</v>
      </c>
      <c r="AE53">
        <v>0</v>
      </c>
      <c r="AF53">
        <v>0</v>
      </c>
    </row>
    <row r="54" spans="2:34">
      <c r="B54" t="s">
        <v>18</v>
      </c>
      <c r="C54" t="s">
        <v>21</v>
      </c>
      <c r="D54" s="1" t="s">
        <v>315</v>
      </c>
      <c r="E54" s="1" t="s">
        <v>486</v>
      </c>
      <c r="F54" s="1" t="s">
        <v>486</v>
      </c>
      <c r="G54" s="60" t="s">
        <v>17</v>
      </c>
      <c r="H54" s="60" t="s">
        <v>17</v>
      </c>
      <c r="I54" s="60" t="s">
        <v>17</v>
      </c>
      <c r="J54" s="60" t="s">
        <v>17</v>
      </c>
      <c r="K54" s="60" t="s">
        <v>17</v>
      </c>
      <c r="L54" s="60" t="s">
        <v>17</v>
      </c>
      <c r="M54" s="60" t="s">
        <v>17</v>
      </c>
      <c r="N54" s="60" t="s">
        <v>17</v>
      </c>
      <c r="O54" s="60" t="s">
        <v>17</v>
      </c>
      <c r="P54" s="60" t="s">
        <v>17</v>
      </c>
      <c r="Q54" s="60" t="s">
        <v>17</v>
      </c>
      <c r="R54" s="60" t="s">
        <v>17</v>
      </c>
      <c r="S54" s="60" t="s">
        <v>17</v>
      </c>
      <c r="T54" s="60" t="s">
        <v>17</v>
      </c>
      <c r="U54" s="60" t="s">
        <v>17</v>
      </c>
      <c r="V54" s="60" t="s">
        <v>17</v>
      </c>
      <c r="W54" s="60" t="s">
        <v>17</v>
      </c>
      <c r="X54" s="60" t="s">
        <v>17</v>
      </c>
      <c r="Y54" s="60" t="s">
        <v>17</v>
      </c>
      <c r="Z54" s="60" t="s">
        <v>17</v>
      </c>
      <c r="AA54" s="72">
        <v>0</v>
      </c>
      <c r="AB54" s="72">
        <v>0</v>
      </c>
      <c r="AC54">
        <v>0</v>
      </c>
      <c r="AD54">
        <v>1</v>
      </c>
      <c r="AE54">
        <v>0</v>
      </c>
      <c r="AF54">
        <v>1</v>
      </c>
    </row>
    <row r="55" spans="2:34">
      <c r="B55" t="s">
        <v>18</v>
      </c>
      <c r="C55" t="s">
        <v>21</v>
      </c>
      <c r="D55" s="1" t="s">
        <v>315</v>
      </c>
      <c r="E55" s="1" t="s">
        <v>486</v>
      </c>
      <c r="F55" s="1" t="s">
        <v>486</v>
      </c>
      <c r="G55" s="60" t="s">
        <v>17</v>
      </c>
      <c r="H55" s="60" t="s">
        <v>17</v>
      </c>
      <c r="I55" s="60" t="s">
        <v>17</v>
      </c>
      <c r="J55" s="60" t="s">
        <v>17</v>
      </c>
      <c r="K55" s="60" t="s">
        <v>17</v>
      </c>
      <c r="L55" s="60" t="s">
        <v>17</v>
      </c>
      <c r="M55" s="60" t="s">
        <v>17</v>
      </c>
      <c r="N55" s="60" t="s">
        <v>17</v>
      </c>
      <c r="O55" s="60" t="s">
        <v>17</v>
      </c>
      <c r="P55" s="60" t="s">
        <v>17</v>
      </c>
      <c r="Q55" s="60" t="s">
        <v>17</v>
      </c>
      <c r="R55" s="60" t="s">
        <v>17</v>
      </c>
      <c r="S55" s="60" t="s">
        <v>17</v>
      </c>
      <c r="T55" s="60" t="s">
        <v>17</v>
      </c>
      <c r="U55" s="60" t="s">
        <v>17</v>
      </c>
      <c r="V55" s="60" t="s">
        <v>17</v>
      </c>
      <c r="W55" s="60" t="s">
        <v>17</v>
      </c>
      <c r="X55" s="60" t="s">
        <v>17</v>
      </c>
      <c r="Y55" s="60" t="s">
        <v>17</v>
      </c>
      <c r="Z55" s="60" t="s">
        <v>17</v>
      </c>
      <c r="AA55" s="72">
        <v>0</v>
      </c>
      <c r="AB55" s="72">
        <v>0</v>
      </c>
      <c r="AC55">
        <v>0</v>
      </c>
      <c r="AD55">
        <v>0</v>
      </c>
      <c r="AE55">
        <v>0</v>
      </c>
      <c r="AF55">
        <v>0</v>
      </c>
    </row>
    <row r="56" spans="2:34">
      <c r="B56" t="s">
        <v>18</v>
      </c>
      <c r="C56" t="s">
        <v>4</v>
      </c>
      <c r="D56" s="1" t="s">
        <v>4</v>
      </c>
      <c r="E56" s="1" t="s">
        <v>486</v>
      </c>
      <c r="F56" s="1" t="s">
        <v>487</v>
      </c>
      <c r="G56" s="60" t="s">
        <v>653</v>
      </c>
      <c r="H56" s="60" t="s">
        <v>17</v>
      </c>
      <c r="I56" s="60" t="s">
        <v>17</v>
      </c>
      <c r="J56" s="60" t="s">
        <v>17</v>
      </c>
      <c r="K56" s="60" t="s">
        <v>17</v>
      </c>
      <c r="L56" s="60" t="s">
        <v>17</v>
      </c>
      <c r="M56" s="60" t="s">
        <v>17</v>
      </c>
      <c r="N56" s="60" t="s">
        <v>17</v>
      </c>
      <c r="O56" s="60" t="s">
        <v>17</v>
      </c>
      <c r="P56" s="60" t="s">
        <v>17</v>
      </c>
      <c r="Q56" s="60" t="s">
        <v>17</v>
      </c>
      <c r="R56" s="60" t="s">
        <v>17</v>
      </c>
      <c r="S56" s="60" t="s">
        <v>17</v>
      </c>
      <c r="T56" s="60" t="s">
        <v>17</v>
      </c>
      <c r="U56" s="60" t="s">
        <v>17</v>
      </c>
      <c r="V56" s="60" t="s">
        <v>17</v>
      </c>
      <c r="W56" s="60" t="s">
        <v>17</v>
      </c>
      <c r="X56" s="60" t="s">
        <v>17</v>
      </c>
      <c r="Y56" s="60" t="s">
        <v>17</v>
      </c>
      <c r="Z56" s="60" t="s">
        <v>17</v>
      </c>
      <c r="AA56" s="72">
        <v>0</v>
      </c>
      <c r="AB56" s="72">
        <v>0</v>
      </c>
      <c r="AC56">
        <v>1</v>
      </c>
      <c r="AD56">
        <v>1</v>
      </c>
      <c r="AE56">
        <v>0</v>
      </c>
      <c r="AF56">
        <v>1</v>
      </c>
    </row>
    <row r="57" spans="2:34">
      <c r="B57" t="s">
        <v>18</v>
      </c>
      <c r="C57" t="s">
        <v>4</v>
      </c>
      <c r="D57" s="1" t="s">
        <v>494</v>
      </c>
      <c r="E57" s="1" t="s">
        <v>486</v>
      </c>
      <c r="F57" s="1" t="s">
        <v>495</v>
      </c>
      <c r="G57" s="60" t="s">
        <v>654</v>
      </c>
      <c r="H57" s="60" t="s">
        <v>17</v>
      </c>
      <c r="I57" s="60" t="s">
        <v>17</v>
      </c>
      <c r="J57" s="60" t="s">
        <v>17</v>
      </c>
      <c r="K57" s="60" t="s">
        <v>17</v>
      </c>
      <c r="L57" s="60" t="s">
        <v>17</v>
      </c>
      <c r="M57" s="60" t="s">
        <v>17</v>
      </c>
      <c r="N57" s="60" t="s">
        <v>17</v>
      </c>
      <c r="O57" s="60" t="s">
        <v>17</v>
      </c>
      <c r="P57" s="60" t="s">
        <v>17</v>
      </c>
      <c r="Q57" s="60" t="s">
        <v>17</v>
      </c>
      <c r="R57" s="60" t="s">
        <v>17</v>
      </c>
      <c r="S57" s="60" t="s">
        <v>17</v>
      </c>
      <c r="T57" s="60" t="s">
        <v>17</v>
      </c>
      <c r="U57" s="60" t="s">
        <v>17</v>
      </c>
      <c r="V57" s="60" t="s">
        <v>17</v>
      </c>
      <c r="W57" s="60" t="s">
        <v>17</v>
      </c>
      <c r="X57" s="60" t="s">
        <v>17</v>
      </c>
      <c r="Y57" s="60" t="s">
        <v>17</v>
      </c>
      <c r="Z57" s="60" t="s">
        <v>17</v>
      </c>
      <c r="AA57" s="72">
        <v>0</v>
      </c>
      <c r="AB57" s="72">
        <v>0</v>
      </c>
      <c r="AC57">
        <v>0</v>
      </c>
      <c r="AD57">
        <v>1</v>
      </c>
      <c r="AE57">
        <v>0</v>
      </c>
      <c r="AF57">
        <v>0</v>
      </c>
    </row>
    <row r="58" spans="2:34">
      <c r="B58" t="s">
        <v>18</v>
      </c>
      <c r="C58" t="s">
        <v>4</v>
      </c>
      <c r="D58" s="1" t="s">
        <v>494</v>
      </c>
      <c r="E58" s="1" t="s">
        <v>655</v>
      </c>
      <c r="F58" s="1" t="s">
        <v>656</v>
      </c>
      <c r="G58" s="60" t="s">
        <v>657</v>
      </c>
      <c r="H58" s="60" t="s">
        <v>17</v>
      </c>
      <c r="I58" s="60" t="s">
        <v>17</v>
      </c>
      <c r="J58" s="60" t="s">
        <v>17</v>
      </c>
      <c r="K58" s="60" t="s">
        <v>17</v>
      </c>
      <c r="L58" s="60" t="s">
        <v>17</v>
      </c>
      <c r="M58" s="60" t="s">
        <v>17</v>
      </c>
      <c r="N58" s="60" t="s">
        <v>17</v>
      </c>
      <c r="O58" s="60" t="s">
        <v>17</v>
      </c>
      <c r="P58" s="60" t="s">
        <v>17</v>
      </c>
      <c r="Q58" s="60" t="s">
        <v>17</v>
      </c>
      <c r="R58" s="60" t="s">
        <v>17</v>
      </c>
      <c r="S58" s="60" t="s">
        <v>17</v>
      </c>
      <c r="T58" s="60" t="s">
        <v>17</v>
      </c>
      <c r="U58" s="60" t="s">
        <v>17</v>
      </c>
      <c r="V58" s="60" t="s">
        <v>17</v>
      </c>
      <c r="W58" s="60" t="s">
        <v>17</v>
      </c>
      <c r="X58" s="60" t="s">
        <v>17</v>
      </c>
      <c r="Y58" s="60" t="s">
        <v>17</v>
      </c>
      <c r="Z58" s="60" t="s">
        <v>17</v>
      </c>
      <c r="AA58" s="72">
        <v>0</v>
      </c>
      <c r="AB58" s="72">
        <v>0</v>
      </c>
      <c r="AC58">
        <v>0</v>
      </c>
      <c r="AD58">
        <v>0</v>
      </c>
      <c r="AE58">
        <v>0</v>
      </c>
      <c r="AF58">
        <v>1</v>
      </c>
    </row>
    <row r="59" spans="2:34">
      <c r="B59" t="s">
        <v>18</v>
      </c>
      <c r="C59" t="s">
        <v>4</v>
      </c>
      <c r="D59" s="1" t="s">
        <v>494</v>
      </c>
      <c r="E59" s="1" t="s">
        <v>658</v>
      </c>
      <c r="F59" s="1" t="s">
        <v>659</v>
      </c>
      <c r="G59" s="60" t="s">
        <v>660</v>
      </c>
      <c r="H59" s="60" t="s">
        <v>17</v>
      </c>
      <c r="I59" s="60" t="s">
        <v>17</v>
      </c>
      <c r="J59" s="60" t="s">
        <v>17</v>
      </c>
      <c r="K59" s="60" t="s">
        <v>17</v>
      </c>
      <c r="L59" s="60" t="s">
        <v>17</v>
      </c>
      <c r="M59" s="60" t="s">
        <v>17</v>
      </c>
      <c r="N59" s="60" t="s">
        <v>17</v>
      </c>
      <c r="O59" s="60" t="s">
        <v>17</v>
      </c>
      <c r="P59" s="60" t="s">
        <v>17</v>
      </c>
      <c r="Q59" s="60" t="s">
        <v>17</v>
      </c>
      <c r="R59" s="60" t="s">
        <v>17</v>
      </c>
      <c r="S59" s="60" t="s">
        <v>17</v>
      </c>
      <c r="T59" s="60" t="s">
        <v>17</v>
      </c>
      <c r="U59" s="60" t="s">
        <v>17</v>
      </c>
      <c r="V59" s="60" t="s">
        <v>17</v>
      </c>
      <c r="W59" s="60" t="s">
        <v>17</v>
      </c>
      <c r="X59" s="60" t="s">
        <v>17</v>
      </c>
      <c r="Y59" s="60" t="s">
        <v>17</v>
      </c>
      <c r="Z59" s="60" t="s">
        <v>17</v>
      </c>
      <c r="AA59" s="72">
        <v>0</v>
      </c>
      <c r="AB59" s="72">
        <v>0</v>
      </c>
      <c r="AC59">
        <v>0</v>
      </c>
      <c r="AD59">
        <v>0</v>
      </c>
      <c r="AE59">
        <v>0</v>
      </c>
      <c r="AF59">
        <v>0</v>
      </c>
    </row>
    <row r="60" spans="2:34">
      <c r="B60" t="s">
        <v>18</v>
      </c>
      <c r="C60" t="s">
        <v>4</v>
      </c>
      <c r="D60" s="1" t="s">
        <v>494</v>
      </c>
      <c r="E60" s="1" t="s">
        <v>661</v>
      </c>
      <c r="F60" s="1" t="s">
        <v>662</v>
      </c>
      <c r="G60" s="60" t="s">
        <v>663</v>
      </c>
      <c r="H60" s="60" t="s">
        <v>17</v>
      </c>
      <c r="I60" s="60" t="s">
        <v>17</v>
      </c>
      <c r="J60" s="60" t="s">
        <v>17</v>
      </c>
      <c r="K60" s="60" t="s">
        <v>17</v>
      </c>
      <c r="L60" s="60" t="s">
        <v>17</v>
      </c>
      <c r="M60" s="60" t="s">
        <v>17</v>
      </c>
      <c r="N60" s="60" t="s">
        <v>17</v>
      </c>
      <c r="O60" s="60" t="s">
        <v>17</v>
      </c>
      <c r="P60" s="60" t="s">
        <v>17</v>
      </c>
      <c r="Q60" s="60" t="s">
        <v>17</v>
      </c>
      <c r="R60" s="60" t="s">
        <v>17</v>
      </c>
      <c r="S60" s="60" t="s">
        <v>17</v>
      </c>
      <c r="T60" s="60" t="s">
        <v>17</v>
      </c>
      <c r="U60" s="60" t="s">
        <v>17</v>
      </c>
      <c r="V60" s="60" t="s">
        <v>17</v>
      </c>
      <c r="W60" s="60" t="s">
        <v>17</v>
      </c>
      <c r="X60" s="60" t="s">
        <v>17</v>
      </c>
      <c r="Y60" s="60" t="s">
        <v>17</v>
      </c>
      <c r="Z60" s="60" t="s">
        <v>17</v>
      </c>
      <c r="AA60" s="72">
        <v>0</v>
      </c>
      <c r="AB60" s="72">
        <v>0</v>
      </c>
      <c r="AC60">
        <v>0</v>
      </c>
      <c r="AD60">
        <v>0</v>
      </c>
      <c r="AE60">
        <v>1</v>
      </c>
      <c r="AF60">
        <v>1</v>
      </c>
    </row>
    <row r="61" spans="2:34">
      <c r="B61" t="s">
        <v>18</v>
      </c>
      <c r="C61" t="s">
        <v>4</v>
      </c>
      <c r="D61" s="1" t="s">
        <v>20</v>
      </c>
      <c r="E61" s="1" t="s">
        <v>486</v>
      </c>
      <c r="F61" s="1" t="s">
        <v>492</v>
      </c>
      <c r="G61" s="60" t="s">
        <v>664</v>
      </c>
      <c r="H61" s="60" t="s">
        <v>17</v>
      </c>
      <c r="I61" s="60" t="s">
        <v>17</v>
      </c>
      <c r="J61" s="60" t="s">
        <v>17</v>
      </c>
      <c r="K61" s="60" t="s">
        <v>17</v>
      </c>
      <c r="L61" s="60" t="s">
        <v>17</v>
      </c>
      <c r="M61" s="60" t="s">
        <v>17</v>
      </c>
      <c r="N61" s="60" t="s">
        <v>17</v>
      </c>
      <c r="O61" s="60" t="s">
        <v>17</v>
      </c>
      <c r="P61" s="60" t="s">
        <v>17</v>
      </c>
      <c r="Q61" s="60" t="s">
        <v>17</v>
      </c>
      <c r="R61" s="60" t="s">
        <v>17</v>
      </c>
      <c r="S61" s="60" t="s">
        <v>17</v>
      </c>
      <c r="T61" s="60" t="s">
        <v>17</v>
      </c>
      <c r="U61" s="60" t="s">
        <v>17</v>
      </c>
      <c r="V61" s="60" t="s">
        <v>17</v>
      </c>
      <c r="W61" s="60" t="s">
        <v>17</v>
      </c>
      <c r="X61" s="60" t="s">
        <v>17</v>
      </c>
      <c r="Y61" s="60" t="s">
        <v>17</v>
      </c>
      <c r="Z61" s="60" t="s">
        <v>17</v>
      </c>
      <c r="AA61" s="72">
        <v>0</v>
      </c>
      <c r="AB61" s="72">
        <v>0</v>
      </c>
      <c r="AC61">
        <v>0</v>
      </c>
      <c r="AD61">
        <v>1</v>
      </c>
      <c r="AE61">
        <v>0</v>
      </c>
      <c r="AF61">
        <v>1</v>
      </c>
    </row>
    <row r="62" spans="2:34">
      <c r="B62" t="s">
        <v>18</v>
      </c>
      <c r="C62" t="s">
        <v>4</v>
      </c>
      <c r="D62" s="1" t="s">
        <v>20</v>
      </c>
      <c r="E62" s="1" t="s">
        <v>665</v>
      </c>
      <c r="F62" s="1" t="s">
        <v>666</v>
      </c>
      <c r="G62" s="60" t="s">
        <v>667</v>
      </c>
      <c r="H62" s="60" t="s">
        <v>17</v>
      </c>
      <c r="I62" s="60" t="s">
        <v>17</v>
      </c>
      <c r="J62" s="60" t="s">
        <v>17</v>
      </c>
      <c r="K62" s="60" t="s">
        <v>17</v>
      </c>
      <c r="L62" s="60" t="s">
        <v>17</v>
      </c>
      <c r="M62" s="60" t="s">
        <v>17</v>
      </c>
      <c r="N62" s="60" t="s">
        <v>17</v>
      </c>
      <c r="O62" s="60" t="s">
        <v>17</v>
      </c>
      <c r="P62" s="60" t="s">
        <v>17</v>
      </c>
      <c r="Q62" s="60" t="s">
        <v>17</v>
      </c>
      <c r="R62" s="60" t="s">
        <v>17</v>
      </c>
      <c r="S62" s="60" t="s">
        <v>17</v>
      </c>
      <c r="T62" s="60" t="s">
        <v>17</v>
      </c>
      <c r="U62" s="60" t="s">
        <v>17</v>
      </c>
      <c r="V62" s="60" t="s">
        <v>17</v>
      </c>
      <c r="W62" s="60" t="s">
        <v>17</v>
      </c>
      <c r="X62" s="60" t="s">
        <v>17</v>
      </c>
      <c r="Y62" s="60" t="s">
        <v>17</v>
      </c>
      <c r="Z62" s="60" t="s">
        <v>17</v>
      </c>
      <c r="AA62" s="72">
        <v>0</v>
      </c>
      <c r="AB62" s="72">
        <v>0</v>
      </c>
      <c r="AC62">
        <v>0</v>
      </c>
      <c r="AD62">
        <v>0</v>
      </c>
      <c r="AE62">
        <v>0</v>
      </c>
      <c r="AF62">
        <v>0</v>
      </c>
    </row>
    <row r="63" spans="2:34">
      <c r="B63" t="s">
        <v>18</v>
      </c>
      <c r="C63" t="s">
        <v>4</v>
      </c>
      <c r="D63" s="1" t="s">
        <v>20</v>
      </c>
      <c r="E63" s="1" t="s">
        <v>668</v>
      </c>
      <c r="F63" s="1" t="s">
        <v>669</v>
      </c>
      <c r="G63" s="60" t="s">
        <v>670</v>
      </c>
      <c r="H63" s="60" t="s">
        <v>17</v>
      </c>
      <c r="I63" s="60" t="s">
        <v>17</v>
      </c>
      <c r="J63" s="60" t="s">
        <v>17</v>
      </c>
      <c r="K63" s="60" t="s">
        <v>17</v>
      </c>
      <c r="L63" s="60" t="s">
        <v>17</v>
      </c>
      <c r="M63" s="60" t="s">
        <v>17</v>
      </c>
      <c r="N63" s="60" t="s">
        <v>17</v>
      </c>
      <c r="O63" s="60" t="s">
        <v>17</v>
      </c>
      <c r="P63" s="60" t="s">
        <v>17</v>
      </c>
      <c r="Q63" s="60" t="s">
        <v>17</v>
      </c>
      <c r="R63" s="60" t="s">
        <v>17</v>
      </c>
      <c r="S63" s="60" t="s">
        <v>17</v>
      </c>
      <c r="T63" s="60" t="s">
        <v>17</v>
      </c>
      <c r="U63" s="60" t="s">
        <v>17</v>
      </c>
      <c r="V63" s="60" t="s">
        <v>17</v>
      </c>
      <c r="W63" s="60" t="s">
        <v>17</v>
      </c>
      <c r="X63" s="60" t="s">
        <v>17</v>
      </c>
      <c r="Y63" s="60" t="s">
        <v>17</v>
      </c>
      <c r="Z63" s="60" t="s">
        <v>17</v>
      </c>
      <c r="AA63" s="72">
        <v>0</v>
      </c>
      <c r="AB63" s="72">
        <v>0</v>
      </c>
      <c r="AC63">
        <v>0</v>
      </c>
      <c r="AD63">
        <v>0</v>
      </c>
      <c r="AE63">
        <v>0</v>
      </c>
      <c r="AF63">
        <v>0</v>
      </c>
    </row>
    <row r="64" spans="2:34">
      <c r="B64" t="s">
        <v>18</v>
      </c>
      <c r="C64" t="s">
        <v>4</v>
      </c>
      <c r="D64" s="1" t="s">
        <v>20</v>
      </c>
      <c r="E64" s="1" t="s">
        <v>671</v>
      </c>
      <c r="F64" s="1" t="s">
        <v>672</v>
      </c>
      <c r="G64" s="60" t="s">
        <v>673</v>
      </c>
      <c r="H64" s="60" t="s">
        <v>17</v>
      </c>
      <c r="I64" s="60" t="s">
        <v>17</v>
      </c>
      <c r="J64" s="60" t="s">
        <v>17</v>
      </c>
      <c r="K64" s="60" t="s">
        <v>17</v>
      </c>
      <c r="L64" s="60" t="s">
        <v>17</v>
      </c>
      <c r="M64" s="60" t="s">
        <v>17</v>
      </c>
      <c r="N64" s="60" t="s">
        <v>17</v>
      </c>
      <c r="O64" s="60" t="s">
        <v>17</v>
      </c>
      <c r="P64" s="60" t="s">
        <v>17</v>
      </c>
      <c r="Q64" s="60" t="s">
        <v>17</v>
      </c>
      <c r="R64" s="60" t="s">
        <v>17</v>
      </c>
      <c r="S64" s="60" t="s">
        <v>17</v>
      </c>
      <c r="T64" s="60" t="s">
        <v>17</v>
      </c>
      <c r="U64" s="60" t="s">
        <v>17</v>
      </c>
      <c r="V64" s="60" t="s">
        <v>17</v>
      </c>
      <c r="W64" s="60" t="s">
        <v>17</v>
      </c>
      <c r="X64" s="60" t="s">
        <v>17</v>
      </c>
      <c r="Y64" s="60" t="s">
        <v>17</v>
      </c>
      <c r="Z64" s="60" t="s">
        <v>17</v>
      </c>
      <c r="AA64" s="72">
        <v>0</v>
      </c>
      <c r="AB64" s="72">
        <v>0</v>
      </c>
      <c r="AC64">
        <v>0</v>
      </c>
      <c r="AD64">
        <v>0</v>
      </c>
      <c r="AE64">
        <v>0</v>
      </c>
      <c r="AF64">
        <v>0</v>
      </c>
    </row>
    <row r="65" spans="2:32">
      <c r="B65" t="s">
        <v>18</v>
      </c>
      <c r="C65" t="s">
        <v>4</v>
      </c>
      <c r="D65" s="1" t="s">
        <v>20</v>
      </c>
      <c r="E65" s="1" t="s">
        <v>674</v>
      </c>
      <c r="F65" s="1" t="s">
        <v>675</v>
      </c>
      <c r="G65" s="60" t="s">
        <v>676</v>
      </c>
      <c r="H65" s="60" t="s">
        <v>17</v>
      </c>
      <c r="I65" s="60" t="s">
        <v>17</v>
      </c>
      <c r="J65" s="60" t="s">
        <v>17</v>
      </c>
      <c r="K65" s="60" t="s">
        <v>17</v>
      </c>
      <c r="L65" s="60" t="s">
        <v>17</v>
      </c>
      <c r="M65" s="60" t="s">
        <v>17</v>
      </c>
      <c r="N65" s="60" t="s">
        <v>17</v>
      </c>
      <c r="O65" s="60" t="s">
        <v>17</v>
      </c>
      <c r="P65" s="60" t="s">
        <v>17</v>
      </c>
      <c r="Q65" s="60" t="s">
        <v>17</v>
      </c>
      <c r="R65" s="60" t="s">
        <v>17</v>
      </c>
      <c r="S65" s="60" t="s">
        <v>17</v>
      </c>
      <c r="T65" s="60" t="s">
        <v>17</v>
      </c>
      <c r="U65" s="60" t="s">
        <v>17</v>
      </c>
      <c r="V65" s="60" t="s">
        <v>17</v>
      </c>
      <c r="W65" s="60" t="s">
        <v>17</v>
      </c>
      <c r="X65" s="60" t="s">
        <v>17</v>
      </c>
      <c r="Y65" s="60" t="s">
        <v>17</v>
      </c>
      <c r="Z65" s="60" t="s">
        <v>17</v>
      </c>
      <c r="AA65" s="72">
        <v>0</v>
      </c>
      <c r="AB65" s="72">
        <v>0</v>
      </c>
      <c r="AC65">
        <v>0</v>
      </c>
      <c r="AD65">
        <v>0</v>
      </c>
      <c r="AE65">
        <v>0</v>
      </c>
      <c r="AF65">
        <v>1</v>
      </c>
    </row>
    <row r="66" spans="2:32">
      <c r="B66" t="s">
        <v>18</v>
      </c>
      <c r="C66" t="s">
        <v>4</v>
      </c>
      <c r="D66" s="1" t="s">
        <v>20</v>
      </c>
      <c r="E66" s="1" t="s">
        <v>677</v>
      </c>
      <c r="F66" s="1" t="s">
        <v>678</v>
      </c>
      <c r="G66" s="60" t="s">
        <v>679</v>
      </c>
      <c r="H66" s="60" t="s">
        <v>17</v>
      </c>
      <c r="I66" s="60" t="s">
        <v>17</v>
      </c>
      <c r="J66" s="60" t="s">
        <v>17</v>
      </c>
      <c r="K66" s="60" t="s">
        <v>17</v>
      </c>
      <c r="L66" s="60" t="s">
        <v>17</v>
      </c>
      <c r="M66" s="60" t="s">
        <v>17</v>
      </c>
      <c r="N66" s="60" t="s">
        <v>17</v>
      </c>
      <c r="O66" s="60" t="s">
        <v>17</v>
      </c>
      <c r="P66" s="60" t="s">
        <v>17</v>
      </c>
      <c r="Q66" s="60" t="s">
        <v>17</v>
      </c>
      <c r="R66" s="60" t="s">
        <v>17</v>
      </c>
      <c r="S66" s="60" t="s">
        <v>17</v>
      </c>
      <c r="T66" s="60" t="s">
        <v>17</v>
      </c>
      <c r="U66" s="60" t="s">
        <v>17</v>
      </c>
      <c r="V66" s="60" t="s">
        <v>17</v>
      </c>
      <c r="W66" s="60" t="s">
        <v>17</v>
      </c>
      <c r="X66" s="60" t="s">
        <v>17</v>
      </c>
      <c r="Y66" s="60" t="s">
        <v>17</v>
      </c>
      <c r="Z66" s="60" t="s">
        <v>17</v>
      </c>
      <c r="AA66" s="72">
        <v>0</v>
      </c>
      <c r="AB66" s="72">
        <v>0</v>
      </c>
      <c r="AC66">
        <v>0</v>
      </c>
      <c r="AD66">
        <v>0</v>
      </c>
      <c r="AE66">
        <v>0</v>
      </c>
      <c r="AF66">
        <v>0</v>
      </c>
    </row>
    <row r="67" spans="2:32">
      <c r="B67" t="s">
        <v>18</v>
      </c>
      <c r="C67" t="s">
        <v>4</v>
      </c>
      <c r="D67" s="1" t="s">
        <v>20</v>
      </c>
      <c r="E67" s="1" t="s">
        <v>680</v>
      </c>
      <c r="F67" s="1" t="s">
        <v>681</v>
      </c>
      <c r="G67" s="60" t="s">
        <v>682</v>
      </c>
      <c r="H67" s="60" t="s">
        <v>17</v>
      </c>
      <c r="I67" s="60" t="s">
        <v>17</v>
      </c>
      <c r="J67" s="60" t="s">
        <v>17</v>
      </c>
      <c r="K67" s="60" t="s">
        <v>17</v>
      </c>
      <c r="L67" s="60" t="s">
        <v>17</v>
      </c>
      <c r="M67" s="60" t="s">
        <v>17</v>
      </c>
      <c r="N67" s="60" t="s">
        <v>17</v>
      </c>
      <c r="O67" s="60" t="s">
        <v>17</v>
      </c>
      <c r="P67" s="60" t="s">
        <v>17</v>
      </c>
      <c r="Q67" s="60" t="s">
        <v>17</v>
      </c>
      <c r="R67" s="60" t="s">
        <v>17</v>
      </c>
      <c r="S67" s="60" t="s">
        <v>17</v>
      </c>
      <c r="T67" s="60" t="s">
        <v>17</v>
      </c>
      <c r="U67" s="60" t="s">
        <v>17</v>
      </c>
      <c r="V67" s="60" t="s">
        <v>17</v>
      </c>
      <c r="W67" s="60" t="s">
        <v>17</v>
      </c>
      <c r="X67" s="60" t="s">
        <v>17</v>
      </c>
      <c r="Y67" s="60" t="s">
        <v>17</v>
      </c>
      <c r="Z67" s="60" t="s">
        <v>17</v>
      </c>
      <c r="AA67" s="72">
        <v>0</v>
      </c>
      <c r="AB67" s="72">
        <v>0</v>
      </c>
      <c r="AC67">
        <v>0</v>
      </c>
      <c r="AD67">
        <v>0</v>
      </c>
      <c r="AE67">
        <v>0</v>
      </c>
      <c r="AF67">
        <v>1</v>
      </c>
    </row>
    <row r="68" spans="2:32">
      <c r="B68" t="s">
        <v>18</v>
      </c>
      <c r="C68" t="s">
        <v>4</v>
      </c>
      <c r="D68" s="1" t="s">
        <v>20</v>
      </c>
      <c r="E68" s="1" t="s">
        <v>683</v>
      </c>
      <c r="F68" s="1" t="s">
        <v>684</v>
      </c>
      <c r="G68" s="60" t="s">
        <v>685</v>
      </c>
      <c r="H68" s="60" t="s">
        <v>17</v>
      </c>
      <c r="I68" s="60" t="s">
        <v>17</v>
      </c>
      <c r="J68" s="60" t="s">
        <v>17</v>
      </c>
      <c r="K68" s="60" t="s">
        <v>17</v>
      </c>
      <c r="L68" s="60" t="s">
        <v>17</v>
      </c>
      <c r="M68" s="60" t="s">
        <v>17</v>
      </c>
      <c r="N68" s="60" t="s">
        <v>17</v>
      </c>
      <c r="O68" s="60" t="s">
        <v>17</v>
      </c>
      <c r="P68" s="60" t="s">
        <v>17</v>
      </c>
      <c r="Q68" s="60" t="s">
        <v>17</v>
      </c>
      <c r="R68" s="60" t="s">
        <v>17</v>
      </c>
      <c r="S68" s="60" t="s">
        <v>17</v>
      </c>
      <c r="T68" s="60" t="s">
        <v>17</v>
      </c>
      <c r="U68" s="60" t="s">
        <v>17</v>
      </c>
      <c r="V68" s="60" t="s">
        <v>17</v>
      </c>
      <c r="W68" s="60" t="s">
        <v>17</v>
      </c>
      <c r="X68" s="60" t="s">
        <v>17</v>
      </c>
      <c r="Y68" s="60" t="s">
        <v>17</v>
      </c>
      <c r="Z68" s="60" t="s">
        <v>17</v>
      </c>
      <c r="AA68" s="72">
        <v>0</v>
      </c>
      <c r="AB68" s="72">
        <v>0</v>
      </c>
      <c r="AC68">
        <v>0</v>
      </c>
      <c r="AD68">
        <v>0</v>
      </c>
      <c r="AE68">
        <v>0</v>
      </c>
      <c r="AF68">
        <v>0</v>
      </c>
    </row>
    <row r="69" spans="2:32">
      <c r="B69" t="s">
        <v>18</v>
      </c>
      <c r="C69" t="s">
        <v>4</v>
      </c>
      <c r="D69" s="1" t="s">
        <v>213</v>
      </c>
      <c r="E69" s="1" t="s">
        <v>486</v>
      </c>
      <c r="F69" s="1" t="s">
        <v>486</v>
      </c>
      <c r="G69" s="60" t="s">
        <v>17</v>
      </c>
      <c r="H69" s="60" t="s">
        <v>17</v>
      </c>
      <c r="I69" s="60" t="s">
        <v>17</v>
      </c>
      <c r="J69" s="60" t="s">
        <v>17</v>
      </c>
      <c r="K69" s="60" t="s">
        <v>17</v>
      </c>
      <c r="L69" s="60" t="s">
        <v>17</v>
      </c>
      <c r="M69" s="60" t="s">
        <v>17</v>
      </c>
      <c r="N69" s="60" t="s">
        <v>17</v>
      </c>
      <c r="O69" s="60" t="s">
        <v>17</v>
      </c>
      <c r="P69" s="60" t="s">
        <v>17</v>
      </c>
      <c r="Q69" s="60" t="s">
        <v>17</v>
      </c>
      <c r="R69" s="60" t="s">
        <v>17</v>
      </c>
      <c r="S69" s="60" t="s">
        <v>17</v>
      </c>
      <c r="T69" s="60" t="s">
        <v>17</v>
      </c>
      <c r="U69" s="60" t="s">
        <v>17</v>
      </c>
      <c r="V69" s="60" t="s">
        <v>17</v>
      </c>
      <c r="W69" s="60" t="s">
        <v>17</v>
      </c>
      <c r="X69" s="60" t="s">
        <v>17</v>
      </c>
      <c r="Y69" s="60" t="s">
        <v>17</v>
      </c>
      <c r="Z69" s="60" t="s">
        <v>17</v>
      </c>
      <c r="AA69" s="72">
        <v>0</v>
      </c>
      <c r="AB69" s="72">
        <v>0</v>
      </c>
      <c r="AC69">
        <v>0</v>
      </c>
      <c r="AD69">
        <v>1</v>
      </c>
      <c r="AE69">
        <v>0</v>
      </c>
      <c r="AF69">
        <v>1</v>
      </c>
    </row>
    <row r="70" spans="2:32">
      <c r="B70" t="s">
        <v>18</v>
      </c>
      <c r="C70" t="s">
        <v>4</v>
      </c>
      <c r="D70" s="1" t="s">
        <v>213</v>
      </c>
      <c r="E70" s="1" t="s">
        <v>486</v>
      </c>
      <c r="F70" s="1" t="s">
        <v>486</v>
      </c>
      <c r="G70" s="60" t="s">
        <v>17</v>
      </c>
      <c r="H70" s="60" t="s">
        <v>17</v>
      </c>
      <c r="I70" s="60" t="s">
        <v>17</v>
      </c>
      <c r="J70" s="60" t="s">
        <v>17</v>
      </c>
      <c r="K70" s="60" t="s">
        <v>17</v>
      </c>
      <c r="L70" s="60" t="s">
        <v>17</v>
      </c>
      <c r="M70" s="60" t="s">
        <v>17</v>
      </c>
      <c r="N70" s="60" t="s">
        <v>17</v>
      </c>
      <c r="O70" s="60" t="s">
        <v>17</v>
      </c>
      <c r="P70" s="60" t="s">
        <v>17</v>
      </c>
      <c r="Q70" s="60" t="s">
        <v>17</v>
      </c>
      <c r="R70" s="60" t="s">
        <v>17</v>
      </c>
      <c r="S70" s="60" t="s">
        <v>17</v>
      </c>
      <c r="T70" s="60" t="s">
        <v>17</v>
      </c>
      <c r="U70" s="60" t="s">
        <v>17</v>
      </c>
      <c r="V70" s="60" t="s">
        <v>17</v>
      </c>
      <c r="W70" s="60" t="s">
        <v>17</v>
      </c>
      <c r="X70" s="60" t="s">
        <v>17</v>
      </c>
      <c r="Y70" s="60" t="s">
        <v>17</v>
      </c>
      <c r="Z70" s="60" t="s">
        <v>17</v>
      </c>
      <c r="AA70" s="72">
        <v>0</v>
      </c>
      <c r="AB70" s="72">
        <v>0</v>
      </c>
      <c r="AC70">
        <v>0</v>
      </c>
      <c r="AD70">
        <v>0</v>
      </c>
      <c r="AE70">
        <v>0</v>
      </c>
      <c r="AF70">
        <v>0</v>
      </c>
    </row>
    <row r="71" spans="2:32">
      <c r="B71" t="s">
        <v>18</v>
      </c>
      <c r="C71" t="s">
        <v>4</v>
      </c>
      <c r="D71" s="1" t="s">
        <v>19</v>
      </c>
      <c r="E71" s="1" t="s">
        <v>486</v>
      </c>
      <c r="F71" s="1" t="s">
        <v>493</v>
      </c>
      <c r="G71" s="60" t="s">
        <v>686</v>
      </c>
      <c r="H71" s="60" t="s">
        <v>17</v>
      </c>
      <c r="I71" s="60" t="s">
        <v>17</v>
      </c>
      <c r="J71" s="60" t="s">
        <v>17</v>
      </c>
      <c r="K71" s="60" t="s">
        <v>17</v>
      </c>
      <c r="L71" s="60" t="s">
        <v>17</v>
      </c>
      <c r="M71" s="60" t="s">
        <v>17</v>
      </c>
      <c r="N71" s="60" t="s">
        <v>17</v>
      </c>
      <c r="O71" s="60" t="s">
        <v>17</v>
      </c>
      <c r="P71" s="60" t="s">
        <v>17</v>
      </c>
      <c r="Q71" s="60" t="s">
        <v>17</v>
      </c>
      <c r="R71" s="60" t="s">
        <v>17</v>
      </c>
      <c r="S71" s="60" t="s">
        <v>17</v>
      </c>
      <c r="T71" s="60" t="s">
        <v>17</v>
      </c>
      <c r="U71" s="60" t="s">
        <v>17</v>
      </c>
      <c r="V71" s="60" t="s">
        <v>17</v>
      </c>
      <c r="W71" s="60" t="s">
        <v>17</v>
      </c>
      <c r="X71" s="60" t="s">
        <v>17</v>
      </c>
      <c r="Y71" s="60" t="s">
        <v>17</v>
      </c>
      <c r="Z71" s="60" t="s">
        <v>17</v>
      </c>
      <c r="AA71" s="72">
        <v>0</v>
      </c>
      <c r="AB71" s="72">
        <v>0</v>
      </c>
      <c r="AC71">
        <v>0</v>
      </c>
      <c r="AD71">
        <v>1</v>
      </c>
      <c r="AE71">
        <v>0</v>
      </c>
      <c r="AF71">
        <v>1</v>
      </c>
    </row>
    <row r="72" spans="2:32">
      <c r="B72" t="s">
        <v>18</v>
      </c>
      <c r="C72" t="s">
        <v>4</v>
      </c>
      <c r="D72" s="1" t="s">
        <v>19</v>
      </c>
      <c r="E72" s="1" t="s">
        <v>687</v>
      </c>
      <c r="F72" s="1" t="s">
        <v>688</v>
      </c>
      <c r="G72" s="60" t="s">
        <v>689</v>
      </c>
      <c r="H72" s="60" t="s">
        <v>17</v>
      </c>
      <c r="I72" s="60" t="s">
        <v>17</v>
      </c>
      <c r="J72" s="60" t="s">
        <v>17</v>
      </c>
      <c r="K72" s="60" t="s">
        <v>17</v>
      </c>
      <c r="L72" s="60" t="s">
        <v>17</v>
      </c>
      <c r="M72" s="60" t="s">
        <v>17</v>
      </c>
      <c r="N72" s="60" t="s">
        <v>17</v>
      </c>
      <c r="O72" s="60" t="s">
        <v>17</v>
      </c>
      <c r="P72" s="60" t="s">
        <v>17</v>
      </c>
      <c r="Q72" s="60" t="s">
        <v>17</v>
      </c>
      <c r="R72" s="60" t="s">
        <v>17</v>
      </c>
      <c r="S72" s="60" t="s">
        <v>17</v>
      </c>
      <c r="T72" s="60" t="s">
        <v>17</v>
      </c>
      <c r="U72" s="60" t="s">
        <v>17</v>
      </c>
      <c r="V72" s="60" t="s">
        <v>17</v>
      </c>
      <c r="W72" s="60" t="s">
        <v>17</v>
      </c>
      <c r="X72" s="60" t="s">
        <v>17</v>
      </c>
      <c r="Y72" s="60" t="s">
        <v>17</v>
      </c>
      <c r="Z72" s="60" t="s">
        <v>17</v>
      </c>
      <c r="AA72" s="72">
        <v>0</v>
      </c>
      <c r="AB72" s="72">
        <v>0</v>
      </c>
      <c r="AC72">
        <v>0</v>
      </c>
      <c r="AD72">
        <v>0</v>
      </c>
      <c r="AE72">
        <v>0</v>
      </c>
      <c r="AF72">
        <v>0</v>
      </c>
    </row>
    <row r="73" spans="2:32">
      <c r="B73" t="s">
        <v>18</v>
      </c>
      <c r="C73" t="s">
        <v>4</v>
      </c>
      <c r="D73" s="1" t="s">
        <v>19</v>
      </c>
      <c r="E73" s="1" t="s">
        <v>690</v>
      </c>
      <c r="F73" s="1" t="s">
        <v>691</v>
      </c>
      <c r="G73" s="60" t="s">
        <v>692</v>
      </c>
      <c r="H73" s="60" t="s">
        <v>17</v>
      </c>
      <c r="I73" s="60" t="s">
        <v>17</v>
      </c>
      <c r="J73" s="60" t="s">
        <v>17</v>
      </c>
      <c r="K73" s="60" t="s">
        <v>17</v>
      </c>
      <c r="L73" s="60" t="s">
        <v>17</v>
      </c>
      <c r="M73" s="60" t="s">
        <v>17</v>
      </c>
      <c r="N73" s="60" t="s">
        <v>17</v>
      </c>
      <c r="O73" s="60" t="s">
        <v>17</v>
      </c>
      <c r="P73" s="60" t="s">
        <v>17</v>
      </c>
      <c r="Q73" s="60" t="s">
        <v>17</v>
      </c>
      <c r="R73" s="60" t="s">
        <v>17</v>
      </c>
      <c r="S73" s="60" t="s">
        <v>17</v>
      </c>
      <c r="T73" s="60" t="s">
        <v>17</v>
      </c>
      <c r="U73" s="60" t="s">
        <v>17</v>
      </c>
      <c r="V73" s="60" t="s">
        <v>17</v>
      </c>
      <c r="W73" s="60" t="s">
        <v>17</v>
      </c>
      <c r="X73" s="60" t="s">
        <v>17</v>
      </c>
      <c r="Y73" s="60" t="s">
        <v>17</v>
      </c>
      <c r="Z73" s="60" t="s">
        <v>17</v>
      </c>
      <c r="AA73" s="72">
        <v>0</v>
      </c>
      <c r="AB73" s="72">
        <v>0</v>
      </c>
      <c r="AC73">
        <v>0</v>
      </c>
      <c r="AD73">
        <v>0</v>
      </c>
      <c r="AE73">
        <v>0</v>
      </c>
      <c r="AF73">
        <v>1</v>
      </c>
    </row>
    <row r="74" spans="2:32">
      <c r="B74" t="s">
        <v>18</v>
      </c>
      <c r="C74" t="s">
        <v>4</v>
      </c>
      <c r="D74" s="1" t="s">
        <v>19</v>
      </c>
      <c r="E74" s="1" t="s">
        <v>693</v>
      </c>
      <c r="F74" s="1" t="s">
        <v>694</v>
      </c>
      <c r="G74" s="60" t="s">
        <v>695</v>
      </c>
      <c r="H74" s="60" t="s">
        <v>17</v>
      </c>
      <c r="I74" s="60" t="s">
        <v>17</v>
      </c>
      <c r="J74" s="60" t="s">
        <v>17</v>
      </c>
      <c r="K74" s="60" t="s">
        <v>17</v>
      </c>
      <c r="L74" s="60" t="s">
        <v>17</v>
      </c>
      <c r="M74" s="60" t="s">
        <v>17</v>
      </c>
      <c r="N74" s="60" t="s">
        <v>17</v>
      </c>
      <c r="O74" s="60" t="s">
        <v>17</v>
      </c>
      <c r="P74" s="60" t="s">
        <v>17</v>
      </c>
      <c r="Q74" s="60" t="s">
        <v>17</v>
      </c>
      <c r="R74" s="60" t="s">
        <v>17</v>
      </c>
      <c r="S74" s="60" t="s">
        <v>17</v>
      </c>
      <c r="T74" s="60" t="s">
        <v>17</v>
      </c>
      <c r="U74" s="60" t="s">
        <v>17</v>
      </c>
      <c r="V74" s="60" t="s">
        <v>17</v>
      </c>
      <c r="W74" s="60" t="s">
        <v>17</v>
      </c>
      <c r="X74" s="60" t="s">
        <v>17</v>
      </c>
      <c r="Y74" s="60" t="s">
        <v>17</v>
      </c>
      <c r="Z74" s="60" t="s">
        <v>17</v>
      </c>
      <c r="AA74" s="72">
        <v>0</v>
      </c>
      <c r="AB74" s="72">
        <v>0</v>
      </c>
      <c r="AC74">
        <v>0</v>
      </c>
      <c r="AD74">
        <v>0</v>
      </c>
      <c r="AE74">
        <v>0</v>
      </c>
      <c r="AF74">
        <v>0</v>
      </c>
    </row>
    <row r="75" spans="2:32">
      <c r="B75" t="s">
        <v>18</v>
      </c>
      <c r="C75" t="s">
        <v>4</v>
      </c>
      <c r="D75" s="1" t="s">
        <v>19</v>
      </c>
      <c r="E75" s="1" t="s">
        <v>696</v>
      </c>
      <c r="F75" s="1" t="s">
        <v>697</v>
      </c>
      <c r="G75" s="60" t="s">
        <v>698</v>
      </c>
      <c r="H75" s="60" t="s">
        <v>17</v>
      </c>
      <c r="I75" s="60" t="s">
        <v>17</v>
      </c>
      <c r="J75" s="60" t="s">
        <v>17</v>
      </c>
      <c r="K75" s="60" t="s">
        <v>17</v>
      </c>
      <c r="L75" s="60" t="s">
        <v>17</v>
      </c>
      <c r="M75" s="60" t="s">
        <v>17</v>
      </c>
      <c r="N75" s="60" t="s">
        <v>17</v>
      </c>
      <c r="O75" s="60" t="s">
        <v>17</v>
      </c>
      <c r="P75" s="60" t="s">
        <v>17</v>
      </c>
      <c r="Q75" s="60" t="s">
        <v>17</v>
      </c>
      <c r="R75" s="60" t="s">
        <v>17</v>
      </c>
      <c r="S75" s="60" t="s">
        <v>17</v>
      </c>
      <c r="T75" s="60" t="s">
        <v>17</v>
      </c>
      <c r="U75" s="60" t="s">
        <v>17</v>
      </c>
      <c r="V75" s="60" t="s">
        <v>17</v>
      </c>
      <c r="W75" s="60" t="s">
        <v>17</v>
      </c>
      <c r="X75" s="60" t="s">
        <v>17</v>
      </c>
      <c r="Y75" s="60" t="s">
        <v>17</v>
      </c>
      <c r="Z75" s="60" t="s">
        <v>17</v>
      </c>
      <c r="AA75" s="72">
        <v>0</v>
      </c>
      <c r="AB75" s="72">
        <v>0</v>
      </c>
      <c r="AC75">
        <v>0</v>
      </c>
      <c r="AD75">
        <v>0</v>
      </c>
      <c r="AE75">
        <v>0</v>
      </c>
      <c r="AF75">
        <v>1</v>
      </c>
    </row>
    <row r="76" spans="2:32">
      <c r="B76" t="s">
        <v>18</v>
      </c>
      <c r="C76" t="s">
        <v>4</v>
      </c>
      <c r="D76" s="1" t="s">
        <v>19</v>
      </c>
      <c r="E76" s="1" t="s">
        <v>699</v>
      </c>
      <c r="F76" s="1" t="s">
        <v>700</v>
      </c>
      <c r="G76" s="60" t="s">
        <v>701</v>
      </c>
      <c r="H76" s="60" t="s">
        <v>17</v>
      </c>
      <c r="I76" s="60" t="s">
        <v>17</v>
      </c>
      <c r="J76" s="60" t="s">
        <v>17</v>
      </c>
      <c r="K76" s="60" t="s">
        <v>17</v>
      </c>
      <c r="L76" s="60" t="s">
        <v>17</v>
      </c>
      <c r="M76" s="60" t="s">
        <v>17</v>
      </c>
      <c r="N76" s="60" t="s">
        <v>17</v>
      </c>
      <c r="O76" s="60" t="s">
        <v>17</v>
      </c>
      <c r="P76" s="60" t="s">
        <v>17</v>
      </c>
      <c r="Q76" s="60" t="s">
        <v>17</v>
      </c>
      <c r="R76" s="60" t="s">
        <v>17</v>
      </c>
      <c r="S76" s="60" t="s">
        <v>17</v>
      </c>
      <c r="T76" s="60" t="s">
        <v>17</v>
      </c>
      <c r="U76" s="60" t="s">
        <v>17</v>
      </c>
      <c r="V76" s="60" t="s">
        <v>17</v>
      </c>
      <c r="W76" s="60" t="s">
        <v>17</v>
      </c>
      <c r="X76" s="60" t="s">
        <v>17</v>
      </c>
      <c r="Y76" s="60" t="s">
        <v>17</v>
      </c>
      <c r="Z76" s="60" t="s">
        <v>17</v>
      </c>
      <c r="AA76" s="72">
        <v>0</v>
      </c>
      <c r="AB76" s="72">
        <v>0</v>
      </c>
      <c r="AC76">
        <v>0</v>
      </c>
      <c r="AD76">
        <v>0</v>
      </c>
      <c r="AE76">
        <v>0</v>
      </c>
      <c r="AF76">
        <v>0</v>
      </c>
    </row>
    <row r="77" spans="2:32">
      <c r="B77" t="s">
        <v>18</v>
      </c>
      <c r="C77" t="s">
        <v>4</v>
      </c>
      <c r="D77" s="1" t="s">
        <v>19</v>
      </c>
      <c r="E77" s="1" t="s">
        <v>702</v>
      </c>
      <c r="F77" s="1" t="s">
        <v>703</v>
      </c>
      <c r="G77" s="60" t="s">
        <v>704</v>
      </c>
      <c r="H77" s="60" t="s">
        <v>17</v>
      </c>
      <c r="I77" s="60" t="s">
        <v>17</v>
      </c>
      <c r="J77" s="60" t="s">
        <v>17</v>
      </c>
      <c r="K77" s="60" t="s">
        <v>17</v>
      </c>
      <c r="L77" s="60" t="s">
        <v>17</v>
      </c>
      <c r="M77" s="60" t="s">
        <v>17</v>
      </c>
      <c r="N77" s="60" t="s">
        <v>17</v>
      </c>
      <c r="O77" s="60" t="s">
        <v>17</v>
      </c>
      <c r="P77" s="60" t="s">
        <v>17</v>
      </c>
      <c r="Q77" s="60" t="s">
        <v>17</v>
      </c>
      <c r="R77" s="60" t="s">
        <v>17</v>
      </c>
      <c r="S77" s="60" t="s">
        <v>17</v>
      </c>
      <c r="T77" s="60" t="s">
        <v>17</v>
      </c>
      <c r="U77" s="60" t="s">
        <v>17</v>
      </c>
      <c r="V77" s="60" t="s">
        <v>17</v>
      </c>
      <c r="W77" s="60" t="s">
        <v>17</v>
      </c>
      <c r="X77" s="60" t="s">
        <v>17</v>
      </c>
      <c r="Y77" s="60" t="s">
        <v>17</v>
      </c>
      <c r="Z77" s="60" t="s">
        <v>17</v>
      </c>
      <c r="AA77" s="72">
        <v>0</v>
      </c>
      <c r="AB77" s="72">
        <v>0</v>
      </c>
      <c r="AC77">
        <v>0</v>
      </c>
      <c r="AD77">
        <v>0</v>
      </c>
      <c r="AE77">
        <v>0</v>
      </c>
      <c r="AF77">
        <v>1</v>
      </c>
    </row>
    <row r="78" spans="2:32">
      <c r="B78" t="s">
        <v>18</v>
      </c>
      <c r="C78" t="s">
        <v>4</v>
      </c>
      <c r="D78" s="1" t="s">
        <v>19</v>
      </c>
      <c r="E78" s="1" t="s">
        <v>705</v>
      </c>
      <c r="F78" s="1" t="s">
        <v>706</v>
      </c>
      <c r="G78" s="60" t="s">
        <v>707</v>
      </c>
      <c r="H78" s="60" t="s">
        <v>17</v>
      </c>
      <c r="I78" s="60" t="s">
        <v>17</v>
      </c>
      <c r="J78" s="60" t="s">
        <v>17</v>
      </c>
      <c r="K78" s="60" t="s">
        <v>17</v>
      </c>
      <c r="L78" s="60" t="s">
        <v>17</v>
      </c>
      <c r="M78" s="60" t="s">
        <v>17</v>
      </c>
      <c r="N78" s="60" t="s">
        <v>17</v>
      </c>
      <c r="O78" s="60" t="s">
        <v>17</v>
      </c>
      <c r="P78" s="60" t="s">
        <v>17</v>
      </c>
      <c r="Q78" s="60" t="s">
        <v>17</v>
      </c>
      <c r="R78" s="60" t="s">
        <v>17</v>
      </c>
      <c r="S78" s="60" t="s">
        <v>17</v>
      </c>
      <c r="T78" s="60" t="s">
        <v>17</v>
      </c>
      <c r="U78" s="60" t="s">
        <v>17</v>
      </c>
      <c r="V78" s="60" t="s">
        <v>17</v>
      </c>
      <c r="W78" s="60" t="s">
        <v>17</v>
      </c>
      <c r="X78" s="60" t="s">
        <v>17</v>
      </c>
      <c r="Y78" s="60" t="s">
        <v>17</v>
      </c>
      <c r="Z78" s="60" t="s">
        <v>17</v>
      </c>
      <c r="AA78" s="72">
        <v>0</v>
      </c>
      <c r="AB78" s="72">
        <v>0</v>
      </c>
      <c r="AC78">
        <v>0</v>
      </c>
      <c r="AD78">
        <v>0</v>
      </c>
      <c r="AE78">
        <v>0</v>
      </c>
      <c r="AF78">
        <v>0</v>
      </c>
    </row>
    <row r="79" spans="2:32">
      <c r="B79" t="s">
        <v>214</v>
      </c>
      <c r="C79" t="s">
        <v>17</v>
      </c>
      <c r="D79" s="1" t="s">
        <v>17</v>
      </c>
      <c r="E79" s="1" t="s">
        <v>486</v>
      </c>
      <c r="F79" s="1" t="s">
        <v>708</v>
      </c>
      <c r="G79" s="60" t="s">
        <v>709</v>
      </c>
      <c r="H79" s="60" t="s">
        <v>17</v>
      </c>
      <c r="I79" s="60" t="s">
        <v>17</v>
      </c>
      <c r="J79" s="60" t="s">
        <v>17</v>
      </c>
      <c r="K79" s="60" t="s">
        <v>17</v>
      </c>
      <c r="L79" s="60" t="s">
        <v>17</v>
      </c>
      <c r="M79" s="60" t="s">
        <v>17</v>
      </c>
      <c r="N79" s="60" t="s">
        <v>17</v>
      </c>
      <c r="O79" s="60" t="s">
        <v>17</v>
      </c>
      <c r="P79" s="60" t="s">
        <v>17</v>
      </c>
      <c r="Q79" s="60" t="s">
        <v>17</v>
      </c>
      <c r="R79" s="60" t="s">
        <v>17</v>
      </c>
      <c r="S79" s="60" t="s">
        <v>17</v>
      </c>
      <c r="T79" s="60" t="s">
        <v>17</v>
      </c>
      <c r="U79" s="60" t="s">
        <v>17</v>
      </c>
      <c r="V79" s="60" t="s">
        <v>17</v>
      </c>
      <c r="W79" s="60" t="s">
        <v>17</v>
      </c>
      <c r="X79" s="60" t="s">
        <v>17</v>
      </c>
      <c r="Y79" s="60" t="s">
        <v>17</v>
      </c>
      <c r="Z79" s="60" t="s">
        <v>17</v>
      </c>
      <c r="AA79" s="72">
        <v>0</v>
      </c>
      <c r="AB79" s="72">
        <v>1</v>
      </c>
      <c r="AC79">
        <v>1</v>
      </c>
      <c r="AD79">
        <v>1</v>
      </c>
      <c r="AE79">
        <v>0</v>
      </c>
      <c r="AF79">
        <v>1</v>
      </c>
    </row>
    <row r="80" spans="2:32">
      <c r="B80" t="s">
        <v>214</v>
      </c>
      <c r="C80" t="s">
        <v>59</v>
      </c>
      <c r="D80" s="1" t="s">
        <v>59</v>
      </c>
      <c r="E80" s="1" t="s">
        <v>486</v>
      </c>
      <c r="F80" s="1" t="s">
        <v>527</v>
      </c>
      <c r="G80" s="60" t="s">
        <v>710</v>
      </c>
      <c r="H80" s="60" t="s">
        <v>17</v>
      </c>
      <c r="I80" s="60" t="s">
        <v>17</v>
      </c>
      <c r="J80" s="60" t="s">
        <v>17</v>
      </c>
      <c r="K80" s="60" t="s">
        <v>17</v>
      </c>
      <c r="L80" s="60" t="s">
        <v>17</v>
      </c>
      <c r="M80" s="60" t="s">
        <v>17</v>
      </c>
      <c r="N80" s="60" t="s">
        <v>17</v>
      </c>
      <c r="O80" s="60" t="s">
        <v>17</v>
      </c>
      <c r="P80" s="60" t="s">
        <v>17</v>
      </c>
      <c r="Q80" s="60" t="s">
        <v>17</v>
      </c>
      <c r="R80" s="60" t="s">
        <v>17</v>
      </c>
      <c r="S80" s="60" t="s">
        <v>17</v>
      </c>
      <c r="T80" s="60" t="s">
        <v>17</v>
      </c>
      <c r="U80" s="60" t="s">
        <v>17</v>
      </c>
      <c r="V80" s="60" t="s">
        <v>17</v>
      </c>
      <c r="W80" s="60" t="s">
        <v>17</v>
      </c>
      <c r="X80" s="60" t="s">
        <v>17</v>
      </c>
      <c r="Y80" s="60" t="s">
        <v>17</v>
      </c>
      <c r="Z80" s="60" t="s">
        <v>17</v>
      </c>
      <c r="AA80" s="72">
        <v>0</v>
      </c>
      <c r="AB80" s="72">
        <v>0</v>
      </c>
      <c r="AC80">
        <v>1</v>
      </c>
      <c r="AD80">
        <v>1</v>
      </c>
      <c r="AE80">
        <v>0</v>
      </c>
      <c r="AF80">
        <v>0</v>
      </c>
    </row>
    <row r="81" spans="2:32">
      <c r="B81" t="s">
        <v>214</v>
      </c>
      <c r="C81" t="s">
        <v>59</v>
      </c>
      <c r="D81" s="1" t="s">
        <v>316</v>
      </c>
      <c r="E81" s="1" t="s">
        <v>486</v>
      </c>
      <c r="F81" s="1" t="s">
        <v>535</v>
      </c>
      <c r="G81" s="60" t="s">
        <v>711</v>
      </c>
      <c r="H81" s="60" t="s">
        <v>17</v>
      </c>
      <c r="I81" s="60" t="s">
        <v>17</v>
      </c>
      <c r="J81" s="60" t="s">
        <v>17</v>
      </c>
      <c r="K81" s="60" t="s">
        <v>17</v>
      </c>
      <c r="L81" s="60" t="s">
        <v>17</v>
      </c>
      <c r="M81" s="60" t="s">
        <v>17</v>
      </c>
      <c r="N81" s="60" t="s">
        <v>17</v>
      </c>
      <c r="O81" s="60" t="s">
        <v>17</v>
      </c>
      <c r="P81" s="60" t="s">
        <v>17</v>
      </c>
      <c r="Q81" s="60" t="s">
        <v>17</v>
      </c>
      <c r="R81" s="60" t="s">
        <v>17</v>
      </c>
      <c r="S81" s="60" t="s">
        <v>17</v>
      </c>
      <c r="T81" s="60" t="s">
        <v>17</v>
      </c>
      <c r="U81" s="60" t="s">
        <v>17</v>
      </c>
      <c r="V81" s="60" t="s">
        <v>17</v>
      </c>
      <c r="W81" s="60" t="s">
        <v>17</v>
      </c>
      <c r="X81" s="60" t="s">
        <v>17</v>
      </c>
      <c r="Y81" s="60" t="s">
        <v>17</v>
      </c>
      <c r="Z81" s="60" t="s">
        <v>17</v>
      </c>
      <c r="AA81" s="72">
        <v>0</v>
      </c>
      <c r="AB81" s="72">
        <v>0</v>
      </c>
      <c r="AC81">
        <v>0</v>
      </c>
      <c r="AD81">
        <v>1</v>
      </c>
      <c r="AE81">
        <v>0</v>
      </c>
      <c r="AF81">
        <v>1</v>
      </c>
    </row>
    <row r="82" spans="2:32">
      <c r="B82" t="s">
        <v>214</v>
      </c>
      <c r="C82" t="s">
        <v>59</v>
      </c>
      <c r="D82" s="1" t="s">
        <v>316</v>
      </c>
      <c r="E82" s="1" t="s">
        <v>712</v>
      </c>
      <c r="F82" s="1" t="s">
        <v>535</v>
      </c>
      <c r="G82" s="60" t="s">
        <v>711</v>
      </c>
      <c r="H82" s="60" t="s">
        <v>17</v>
      </c>
      <c r="I82" s="60" t="s">
        <v>17</v>
      </c>
      <c r="J82" s="60" t="s">
        <v>17</v>
      </c>
      <c r="K82" s="60" t="s">
        <v>17</v>
      </c>
      <c r="L82" s="60" t="s">
        <v>17</v>
      </c>
      <c r="M82" s="60" t="s">
        <v>17</v>
      </c>
      <c r="N82" s="60" t="s">
        <v>17</v>
      </c>
      <c r="O82" s="60" t="s">
        <v>17</v>
      </c>
      <c r="P82" s="60" t="s">
        <v>17</v>
      </c>
      <c r="Q82" s="60" t="s">
        <v>17</v>
      </c>
      <c r="R82" s="60" t="s">
        <v>17</v>
      </c>
      <c r="S82" s="60" t="s">
        <v>17</v>
      </c>
      <c r="T82" s="60" t="s">
        <v>17</v>
      </c>
      <c r="U82" s="60" t="s">
        <v>17</v>
      </c>
      <c r="V82" s="60" t="s">
        <v>17</v>
      </c>
      <c r="W82" s="60" t="s">
        <v>17</v>
      </c>
      <c r="X82" s="60" t="s">
        <v>17</v>
      </c>
      <c r="Y82" s="60" t="s">
        <v>17</v>
      </c>
      <c r="Z82" s="60" t="s">
        <v>17</v>
      </c>
      <c r="AA82" s="72">
        <v>0</v>
      </c>
      <c r="AB82" s="72">
        <v>0</v>
      </c>
      <c r="AC82">
        <v>0</v>
      </c>
      <c r="AD82">
        <v>0</v>
      </c>
      <c r="AE82">
        <v>0</v>
      </c>
      <c r="AF82">
        <v>0</v>
      </c>
    </row>
    <row r="83" spans="2:32">
      <c r="B83" t="s">
        <v>214</v>
      </c>
      <c r="C83" t="s">
        <v>59</v>
      </c>
      <c r="D83" s="1" t="s">
        <v>64</v>
      </c>
      <c r="E83" s="1" t="s">
        <v>486</v>
      </c>
      <c r="F83" s="1" t="s">
        <v>534</v>
      </c>
      <c r="G83" s="60" t="s">
        <v>713</v>
      </c>
      <c r="H83" s="60" t="s">
        <v>17</v>
      </c>
      <c r="I83" s="60" t="s">
        <v>17</v>
      </c>
      <c r="J83" s="60" t="s">
        <v>17</v>
      </c>
      <c r="K83" s="60" t="s">
        <v>17</v>
      </c>
      <c r="L83" s="60" t="s">
        <v>17</v>
      </c>
      <c r="M83" s="60" t="s">
        <v>17</v>
      </c>
      <c r="N83" s="60" t="s">
        <v>17</v>
      </c>
      <c r="O83" s="60" t="s">
        <v>17</v>
      </c>
      <c r="P83" s="60" t="s">
        <v>17</v>
      </c>
      <c r="Q83" s="60" t="s">
        <v>17</v>
      </c>
      <c r="R83" s="60" t="s">
        <v>17</v>
      </c>
      <c r="S83" s="60" t="s">
        <v>17</v>
      </c>
      <c r="T83" s="60" t="s">
        <v>17</v>
      </c>
      <c r="U83" s="60" t="s">
        <v>17</v>
      </c>
      <c r="V83" s="60" t="s">
        <v>17</v>
      </c>
      <c r="W83" s="60" t="s">
        <v>17</v>
      </c>
      <c r="X83" s="60" t="s">
        <v>17</v>
      </c>
      <c r="Y83" s="60" t="s">
        <v>17</v>
      </c>
      <c r="Z83" s="60" t="s">
        <v>17</v>
      </c>
      <c r="AA83" s="72">
        <v>0</v>
      </c>
      <c r="AB83" s="72">
        <v>0</v>
      </c>
      <c r="AC83">
        <v>0</v>
      </c>
      <c r="AD83">
        <v>1</v>
      </c>
      <c r="AE83">
        <v>1</v>
      </c>
      <c r="AF83">
        <v>1</v>
      </c>
    </row>
    <row r="84" spans="2:32">
      <c r="B84" t="s">
        <v>214</v>
      </c>
      <c r="C84" t="s">
        <v>59</v>
      </c>
      <c r="D84" s="1" t="s">
        <v>64</v>
      </c>
      <c r="E84" s="1" t="s">
        <v>714</v>
      </c>
      <c r="F84" s="1" t="s">
        <v>715</v>
      </c>
      <c r="G84" s="60" t="s">
        <v>716</v>
      </c>
      <c r="H84" s="60" t="s">
        <v>17</v>
      </c>
      <c r="I84" s="60" t="s">
        <v>17</v>
      </c>
      <c r="J84" s="60" t="s">
        <v>17</v>
      </c>
      <c r="K84" s="60" t="s">
        <v>17</v>
      </c>
      <c r="L84" s="60" t="s">
        <v>17</v>
      </c>
      <c r="M84" s="60" t="s">
        <v>17</v>
      </c>
      <c r="N84" s="60" t="s">
        <v>17</v>
      </c>
      <c r="O84" s="60" t="s">
        <v>17</v>
      </c>
      <c r="P84" s="60" t="s">
        <v>17</v>
      </c>
      <c r="Q84" s="60" t="s">
        <v>17</v>
      </c>
      <c r="R84" s="60" t="s">
        <v>17</v>
      </c>
      <c r="S84" s="60" t="s">
        <v>17</v>
      </c>
      <c r="T84" s="60" t="s">
        <v>17</v>
      </c>
      <c r="U84" s="60" t="s">
        <v>17</v>
      </c>
      <c r="V84" s="60" t="s">
        <v>17</v>
      </c>
      <c r="W84" s="60" t="s">
        <v>17</v>
      </c>
      <c r="X84" s="60" t="s">
        <v>17</v>
      </c>
      <c r="Y84" s="60" t="s">
        <v>17</v>
      </c>
      <c r="Z84" s="60" t="s">
        <v>17</v>
      </c>
      <c r="AA84" s="72">
        <v>0</v>
      </c>
      <c r="AB84" s="72">
        <v>0</v>
      </c>
      <c r="AC84">
        <v>0</v>
      </c>
      <c r="AD84">
        <v>0</v>
      </c>
      <c r="AE84">
        <v>0</v>
      </c>
      <c r="AF84">
        <v>1</v>
      </c>
    </row>
    <row r="85" spans="2:32">
      <c r="B85" t="s">
        <v>214</v>
      </c>
      <c r="C85" t="s">
        <v>59</v>
      </c>
      <c r="D85" s="1" t="s">
        <v>64</v>
      </c>
      <c r="E85" s="1" t="s">
        <v>717</v>
      </c>
      <c r="F85" s="1" t="s">
        <v>718</v>
      </c>
      <c r="G85" s="60" t="s">
        <v>719</v>
      </c>
      <c r="H85" s="60" t="s">
        <v>17</v>
      </c>
      <c r="I85" s="60" t="s">
        <v>17</v>
      </c>
      <c r="J85" s="60" t="s">
        <v>17</v>
      </c>
      <c r="K85" s="60" t="s">
        <v>17</v>
      </c>
      <c r="L85" s="60" t="s">
        <v>17</v>
      </c>
      <c r="M85" s="60" t="s">
        <v>17</v>
      </c>
      <c r="N85" s="60" t="s">
        <v>17</v>
      </c>
      <c r="O85" s="60" t="s">
        <v>17</v>
      </c>
      <c r="P85" s="60" t="s">
        <v>17</v>
      </c>
      <c r="Q85" s="60" t="s">
        <v>17</v>
      </c>
      <c r="R85" s="60" t="s">
        <v>17</v>
      </c>
      <c r="S85" s="60" t="s">
        <v>17</v>
      </c>
      <c r="T85" s="60" t="s">
        <v>17</v>
      </c>
      <c r="U85" s="60" t="s">
        <v>17</v>
      </c>
      <c r="V85" s="60" t="s">
        <v>17</v>
      </c>
      <c r="W85" s="60" t="s">
        <v>17</v>
      </c>
      <c r="X85" s="60" t="s">
        <v>17</v>
      </c>
      <c r="Y85" s="60" t="s">
        <v>17</v>
      </c>
      <c r="Z85" s="60" t="s">
        <v>17</v>
      </c>
      <c r="AA85" s="72">
        <v>0</v>
      </c>
      <c r="AB85" s="72">
        <v>0</v>
      </c>
      <c r="AC85">
        <v>0</v>
      </c>
      <c r="AD85">
        <v>0</v>
      </c>
      <c r="AE85">
        <v>0</v>
      </c>
      <c r="AF85">
        <v>0</v>
      </c>
    </row>
    <row r="86" spans="2:32">
      <c r="B86" t="s">
        <v>214</v>
      </c>
      <c r="C86" t="s">
        <v>59</v>
      </c>
      <c r="D86" s="1" t="s">
        <v>60</v>
      </c>
      <c r="E86" s="1" t="s">
        <v>486</v>
      </c>
      <c r="F86" s="1" t="s">
        <v>533</v>
      </c>
      <c r="G86" s="60" t="s">
        <v>720</v>
      </c>
      <c r="H86" s="60" t="s">
        <v>17</v>
      </c>
      <c r="I86" s="60" t="s">
        <v>17</v>
      </c>
      <c r="J86" s="60" t="s">
        <v>17</v>
      </c>
      <c r="K86" s="60" t="s">
        <v>17</v>
      </c>
      <c r="L86" s="60" t="s">
        <v>17</v>
      </c>
      <c r="M86" s="60" t="s">
        <v>17</v>
      </c>
      <c r="N86" s="60" t="s">
        <v>17</v>
      </c>
      <c r="O86" s="60" t="s">
        <v>17</v>
      </c>
      <c r="P86" s="60" t="s">
        <v>17</v>
      </c>
      <c r="Q86" s="60" t="s">
        <v>17</v>
      </c>
      <c r="R86" s="60" t="s">
        <v>17</v>
      </c>
      <c r="S86" s="60" t="s">
        <v>17</v>
      </c>
      <c r="T86" s="60" t="s">
        <v>17</v>
      </c>
      <c r="U86" s="60" t="s">
        <v>17</v>
      </c>
      <c r="V86" s="60" t="s">
        <v>17</v>
      </c>
      <c r="W86" s="60" t="s">
        <v>17</v>
      </c>
      <c r="X86" s="60" t="s">
        <v>17</v>
      </c>
      <c r="Y86" s="60" t="s">
        <v>17</v>
      </c>
      <c r="Z86" s="60" t="s">
        <v>17</v>
      </c>
      <c r="AA86" s="72">
        <v>0</v>
      </c>
      <c r="AB86" s="72">
        <v>0</v>
      </c>
      <c r="AC86">
        <v>0</v>
      </c>
      <c r="AD86">
        <v>1</v>
      </c>
      <c r="AE86">
        <v>0</v>
      </c>
      <c r="AF86">
        <v>1</v>
      </c>
    </row>
    <row r="87" spans="2:32">
      <c r="B87" t="s">
        <v>214</v>
      </c>
      <c r="C87" t="s">
        <v>59</v>
      </c>
      <c r="D87" s="1" t="s">
        <v>60</v>
      </c>
      <c r="E87" s="1" t="s">
        <v>721</v>
      </c>
      <c r="F87" s="1" t="s">
        <v>722</v>
      </c>
      <c r="G87" s="60" t="s">
        <v>723</v>
      </c>
      <c r="H87" s="60" t="s">
        <v>17</v>
      </c>
      <c r="I87" s="60" t="s">
        <v>17</v>
      </c>
      <c r="J87" s="60" t="s">
        <v>17</v>
      </c>
      <c r="K87" s="60" t="s">
        <v>17</v>
      </c>
      <c r="L87" s="60" t="s">
        <v>17</v>
      </c>
      <c r="M87" s="60" t="s">
        <v>17</v>
      </c>
      <c r="N87" s="60" t="s">
        <v>17</v>
      </c>
      <c r="O87" s="60" t="s">
        <v>17</v>
      </c>
      <c r="P87" s="60" t="s">
        <v>17</v>
      </c>
      <c r="Q87" s="60" t="s">
        <v>17</v>
      </c>
      <c r="R87" s="60" t="s">
        <v>17</v>
      </c>
      <c r="S87" s="60" t="s">
        <v>17</v>
      </c>
      <c r="T87" s="60" t="s">
        <v>17</v>
      </c>
      <c r="U87" s="60" t="s">
        <v>17</v>
      </c>
      <c r="V87" s="60" t="s">
        <v>17</v>
      </c>
      <c r="W87" s="60" t="s">
        <v>17</v>
      </c>
      <c r="X87" s="60" t="s">
        <v>17</v>
      </c>
      <c r="Y87" s="60" t="s">
        <v>17</v>
      </c>
      <c r="Z87" s="60" t="s">
        <v>17</v>
      </c>
      <c r="AA87" s="72">
        <v>0</v>
      </c>
      <c r="AB87" s="72">
        <v>0</v>
      </c>
      <c r="AC87">
        <v>0</v>
      </c>
      <c r="AD87">
        <v>0</v>
      </c>
      <c r="AE87">
        <v>0</v>
      </c>
      <c r="AF87">
        <v>0</v>
      </c>
    </row>
    <row r="88" spans="2:32">
      <c r="B88" t="s">
        <v>214</v>
      </c>
      <c r="C88" t="s">
        <v>59</v>
      </c>
      <c r="D88" s="1" t="s">
        <v>60</v>
      </c>
      <c r="E88" s="1" t="s">
        <v>724</v>
      </c>
      <c r="F88" s="1" t="s">
        <v>725</v>
      </c>
      <c r="G88" s="60" t="s">
        <v>726</v>
      </c>
      <c r="H88" s="60" t="s">
        <v>17</v>
      </c>
      <c r="I88" s="60" t="s">
        <v>17</v>
      </c>
      <c r="J88" s="60" t="s">
        <v>17</v>
      </c>
      <c r="K88" s="60" t="s">
        <v>17</v>
      </c>
      <c r="L88" s="60" t="s">
        <v>17</v>
      </c>
      <c r="M88" s="60" t="s">
        <v>17</v>
      </c>
      <c r="N88" s="60" t="s">
        <v>17</v>
      </c>
      <c r="O88" s="60" t="s">
        <v>17</v>
      </c>
      <c r="P88" s="60" t="s">
        <v>17</v>
      </c>
      <c r="Q88" s="60" t="s">
        <v>17</v>
      </c>
      <c r="R88" s="60" t="s">
        <v>17</v>
      </c>
      <c r="S88" s="60" t="s">
        <v>17</v>
      </c>
      <c r="T88" s="60" t="s">
        <v>17</v>
      </c>
      <c r="U88" s="60" t="s">
        <v>17</v>
      </c>
      <c r="V88" s="60" t="s">
        <v>17</v>
      </c>
      <c r="W88" s="60" t="s">
        <v>17</v>
      </c>
      <c r="X88" s="60" t="s">
        <v>17</v>
      </c>
      <c r="Y88" s="60" t="s">
        <v>17</v>
      </c>
      <c r="Z88" s="60" t="s">
        <v>17</v>
      </c>
      <c r="AA88" s="72">
        <v>0</v>
      </c>
      <c r="AB88" s="72">
        <v>0</v>
      </c>
      <c r="AC88">
        <v>0</v>
      </c>
      <c r="AD88">
        <v>0</v>
      </c>
      <c r="AE88">
        <v>0</v>
      </c>
      <c r="AF88">
        <v>1</v>
      </c>
    </row>
    <row r="89" spans="2:32">
      <c r="B89" t="s">
        <v>214</v>
      </c>
      <c r="C89" t="s">
        <v>59</v>
      </c>
      <c r="D89" s="1" t="s">
        <v>60</v>
      </c>
      <c r="E89" s="1" t="s">
        <v>727</v>
      </c>
      <c r="F89" s="1" t="s">
        <v>728</v>
      </c>
      <c r="G89" s="60" t="s">
        <v>729</v>
      </c>
      <c r="H89" s="60" t="s">
        <v>17</v>
      </c>
      <c r="I89" s="60" t="s">
        <v>17</v>
      </c>
      <c r="J89" s="60" t="s">
        <v>17</v>
      </c>
      <c r="K89" s="60" t="s">
        <v>17</v>
      </c>
      <c r="L89" s="60" t="s">
        <v>17</v>
      </c>
      <c r="M89" s="60" t="s">
        <v>17</v>
      </c>
      <c r="N89" s="60" t="s">
        <v>17</v>
      </c>
      <c r="O89" s="60" t="s">
        <v>17</v>
      </c>
      <c r="P89" s="60" t="s">
        <v>17</v>
      </c>
      <c r="Q89" s="60" t="s">
        <v>17</v>
      </c>
      <c r="R89" s="60" t="s">
        <v>17</v>
      </c>
      <c r="S89" s="60" t="s">
        <v>17</v>
      </c>
      <c r="T89" s="60" t="s">
        <v>17</v>
      </c>
      <c r="U89" s="60" t="s">
        <v>17</v>
      </c>
      <c r="V89" s="60" t="s">
        <v>17</v>
      </c>
      <c r="W89" s="60" t="s">
        <v>17</v>
      </c>
      <c r="X89" s="60" t="s">
        <v>17</v>
      </c>
      <c r="Y89" s="60" t="s">
        <v>17</v>
      </c>
      <c r="Z89" s="60" t="s">
        <v>17</v>
      </c>
      <c r="AA89" s="72">
        <v>0</v>
      </c>
      <c r="AB89" s="72">
        <v>0</v>
      </c>
      <c r="AC89">
        <v>0</v>
      </c>
      <c r="AD89">
        <v>0</v>
      </c>
      <c r="AE89">
        <v>0</v>
      </c>
      <c r="AF89">
        <v>0</v>
      </c>
    </row>
    <row r="90" spans="2:32">
      <c r="B90" t="s">
        <v>214</v>
      </c>
      <c r="C90" t="s">
        <v>59</v>
      </c>
      <c r="D90" s="1" t="s">
        <v>61</v>
      </c>
      <c r="E90" s="1" t="s">
        <v>486</v>
      </c>
      <c r="F90" s="1" t="s">
        <v>532</v>
      </c>
      <c r="G90" s="60" t="s">
        <v>730</v>
      </c>
      <c r="H90" s="60" t="s">
        <v>17</v>
      </c>
      <c r="I90" s="60" t="s">
        <v>17</v>
      </c>
      <c r="J90" s="60" t="s">
        <v>17</v>
      </c>
      <c r="K90" s="60" t="s">
        <v>17</v>
      </c>
      <c r="L90" s="60" t="s">
        <v>17</v>
      </c>
      <c r="M90" s="60" t="s">
        <v>17</v>
      </c>
      <c r="N90" s="60" t="s">
        <v>17</v>
      </c>
      <c r="O90" s="60" t="s">
        <v>17</v>
      </c>
      <c r="P90" s="60" t="s">
        <v>17</v>
      </c>
      <c r="Q90" s="60" t="s">
        <v>17</v>
      </c>
      <c r="R90" s="60" t="s">
        <v>17</v>
      </c>
      <c r="S90" s="60" t="s">
        <v>17</v>
      </c>
      <c r="T90" s="60" t="s">
        <v>17</v>
      </c>
      <c r="U90" s="60" t="s">
        <v>17</v>
      </c>
      <c r="V90" s="60" t="s">
        <v>17</v>
      </c>
      <c r="W90" s="60" t="s">
        <v>17</v>
      </c>
      <c r="X90" s="60" t="s">
        <v>17</v>
      </c>
      <c r="Y90" s="60" t="s">
        <v>17</v>
      </c>
      <c r="Z90" s="60" t="s">
        <v>17</v>
      </c>
      <c r="AA90" s="72">
        <v>0</v>
      </c>
      <c r="AB90" s="72">
        <v>0</v>
      </c>
      <c r="AC90">
        <v>0</v>
      </c>
      <c r="AD90">
        <v>1</v>
      </c>
      <c r="AE90">
        <v>0</v>
      </c>
      <c r="AF90">
        <v>1</v>
      </c>
    </row>
    <row r="91" spans="2:32">
      <c r="B91" t="s">
        <v>214</v>
      </c>
      <c r="C91" t="s">
        <v>59</v>
      </c>
      <c r="D91" s="1" t="s">
        <v>61</v>
      </c>
      <c r="E91" s="1" t="s">
        <v>731</v>
      </c>
      <c r="F91" s="1" t="s">
        <v>532</v>
      </c>
      <c r="G91" s="60" t="s">
        <v>730</v>
      </c>
      <c r="H91" s="60" t="s">
        <v>17</v>
      </c>
      <c r="I91" s="60" t="s">
        <v>17</v>
      </c>
      <c r="J91" s="60" t="s">
        <v>17</v>
      </c>
      <c r="K91" s="60" t="s">
        <v>17</v>
      </c>
      <c r="L91" s="60" t="s">
        <v>17</v>
      </c>
      <c r="M91" s="60" t="s">
        <v>17</v>
      </c>
      <c r="N91" s="60" t="s">
        <v>17</v>
      </c>
      <c r="O91" s="60" t="s">
        <v>17</v>
      </c>
      <c r="P91" s="60" t="s">
        <v>17</v>
      </c>
      <c r="Q91" s="60" t="s">
        <v>17</v>
      </c>
      <c r="R91" s="60" t="s">
        <v>17</v>
      </c>
      <c r="S91" s="60" t="s">
        <v>17</v>
      </c>
      <c r="T91" s="60" t="s">
        <v>17</v>
      </c>
      <c r="U91" s="60" t="s">
        <v>17</v>
      </c>
      <c r="V91" s="60" t="s">
        <v>17</v>
      </c>
      <c r="W91" s="60" t="s">
        <v>17</v>
      </c>
      <c r="X91" s="60" t="s">
        <v>17</v>
      </c>
      <c r="Y91" s="60" t="s">
        <v>17</v>
      </c>
      <c r="Z91" s="60" t="s">
        <v>17</v>
      </c>
      <c r="AA91" s="72">
        <v>0</v>
      </c>
      <c r="AB91" s="72">
        <v>0</v>
      </c>
      <c r="AC91">
        <v>0</v>
      </c>
      <c r="AD91">
        <v>0</v>
      </c>
      <c r="AE91">
        <v>0</v>
      </c>
      <c r="AF91">
        <v>0</v>
      </c>
    </row>
    <row r="92" spans="2:32">
      <c r="B92" t="s">
        <v>214</v>
      </c>
      <c r="C92" t="s">
        <v>59</v>
      </c>
      <c r="D92" s="1" t="s">
        <v>62</v>
      </c>
      <c r="E92" s="1" t="s">
        <v>486</v>
      </c>
      <c r="F92" s="1" t="s">
        <v>531</v>
      </c>
      <c r="G92" s="60" t="s">
        <v>732</v>
      </c>
      <c r="H92" s="60" t="s">
        <v>17</v>
      </c>
      <c r="I92" s="60" t="s">
        <v>17</v>
      </c>
      <c r="J92" s="60" t="s">
        <v>17</v>
      </c>
      <c r="K92" s="60" t="s">
        <v>17</v>
      </c>
      <c r="L92" s="60" t="s">
        <v>17</v>
      </c>
      <c r="M92" s="60" t="s">
        <v>17</v>
      </c>
      <c r="N92" s="60" t="s">
        <v>17</v>
      </c>
      <c r="O92" s="60" t="s">
        <v>17</v>
      </c>
      <c r="P92" s="60" t="s">
        <v>17</v>
      </c>
      <c r="Q92" s="60" t="s">
        <v>17</v>
      </c>
      <c r="R92" s="60" t="s">
        <v>17</v>
      </c>
      <c r="S92" s="60" t="s">
        <v>17</v>
      </c>
      <c r="T92" s="60" t="s">
        <v>17</v>
      </c>
      <c r="U92" s="60" t="s">
        <v>17</v>
      </c>
      <c r="V92" s="60" t="s">
        <v>17</v>
      </c>
      <c r="W92" s="60" t="s">
        <v>17</v>
      </c>
      <c r="X92" s="60" t="s">
        <v>17</v>
      </c>
      <c r="Y92" s="60" t="s">
        <v>17</v>
      </c>
      <c r="Z92" s="60" t="s">
        <v>17</v>
      </c>
      <c r="AA92" s="72">
        <v>0</v>
      </c>
      <c r="AB92" s="72">
        <v>0</v>
      </c>
      <c r="AC92">
        <v>0</v>
      </c>
      <c r="AD92">
        <v>1</v>
      </c>
      <c r="AE92">
        <v>0</v>
      </c>
      <c r="AF92">
        <v>1</v>
      </c>
    </row>
    <row r="93" spans="2:32">
      <c r="B93" t="s">
        <v>214</v>
      </c>
      <c r="C93" t="s">
        <v>59</v>
      </c>
      <c r="D93" s="1" t="s">
        <v>62</v>
      </c>
      <c r="E93" s="1" t="s">
        <v>733</v>
      </c>
      <c r="F93" s="1" t="s">
        <v>531</v>
      </c>
      <c r="G93" s="60" t="s">
        <v>732</v>
      </c>
      <c r="H93" s="60" t="s">
        <v>17</v>
      </c>
      <c r="I93" s="60" t="s">
        <v>17</v>
      </c>
      <c r="J93" s="60" t="s">
        <v>17</v>
      </c>
      <c r="K93" s="60" t="s">
        <v>17</v>
      </c>
      <c r="L93" s="60" t="s">
        <v>17</v>
      </c>
      <c r="M93" s="60" t="s">
        <v>17</v>
      </c>
      <c r="N93" s="60" t="s">
        <v>17</v>
      </c>
      <c r="O93" s="60" t="s">
        <v>17</v>
      </c>
      <c r="P93" s="60" t="s">
        <v>17</v>
      </c>
      <c r="Q93" s="60" t="s">
        <v>17</v>
      </c>
      <c r="R93" s="60" t="s">
        <v>17</v>
      </c>
      <c r="S93" s="60" t="s">
        <v>17</v>
      </c>
      <c r="T93" s="60" t="s">
        <v>17</v>
      </c>
      <c r="U93" s="60" t="s">
        <v>17</v>
      </c>
      <c r="V93" s="60" t="s">
        <v>17</v>
      </c>
      <c r="W93" s="60" t="s">
        <v>17</v>
      </c>
      <c r="X93" s="60" t="s">
        <v>17</v>
      </c>
      <c r="Y93" s="60" t="s">
        <v>17</v>
      </c>
      <c r="Z93" s="60" t="s">
        <v>17</v>
      </c>
      <c r="AA93" s="72">
        <v>0</v>
      </c>
      <c r="AB93" s="72">
        <v>0</v>
      </c>
      <c r="AC93">
        <v>0</v>
      </c>
      <c r="AD93">
        <v>0</v>
      </c>
      <c r="AE93">
        <v>0</v>
      </c>
      <c r="AF93">
        <v>0</v>
      </c>
    </row>
    <row r="94" spans="2:32">
      <c r="B94" t="s">
        <v>214</v>
      </c>
      <c r="C94" t="s">
        <v>59</v>
      </c>
      <c r="D94" s="1" t="s">
        <v>63</v>
      </c>
      <c r="E94" s="1" t="s">
        <v>486</v>
      </c>
      <c r="F94" s="1" t="s">
        <v>530</v>
      </c>
      <c r="G94" s="60" t="s">
        <v>734</v>
      </c>
      <c r="H94" s="60" t="s">
        <v>17</v>
      </c>
      <c r="I94" s="60" t="s">
        <v>17</v>
      </c>
      <c r="J94" s="60" t="s">
        <v>17</v>
      </c>
      <c r="K94" s="60" t="s">
        <v>17</v>
      </c>
      <c r="L94" s="60" t="s">
        <v>17</v>
      </c>
      <c r="M94" s="60" t="s">
        <v>17</v>
      </c>
      <c r="N94" s="60" t="s">
        <v>17</v>
      </c>
      <c r="O94" s="60" t="s">
        <v>17</v>
      </c>
      <c r="P94" s="60" t="s">
        <v>17</v>
      </c>
      <c r="Q94" s="60" t="s">
        <v>17</v>
      </c>
      <c r="R94" s="60" t="s">
        <v>17</v>
      </c>
      <c r="S94" s="60" t="s">
        <v>17</v>
      </c>
      <c r="T94" s="60" t="s">
        <v>17</v>
      </c>
      <c r="U94" s="60" t="s">
        <v>17</v>
      </c>
      <c r="V94" s="60" t="s">
        <v>17</v>
      </c>
      <c r="W94" s="60" t="s">
        <v>17</v>
      </c>
      <c r="X94" s="60" t="s">
        <v>17</v>
      </c>
      <c r="Y94" s="60" t="s">
        <v>17</v>
      </c>
      <c r="Z94" s="60" t="s">
        <v>17</v>
      </c>
      <c r="AA94" s="72">
        <v>0</v>
      </c>
      <c r="AB94" s="72">
        <v>0</v>
      </c>
      <c r="AC94">
        <v>0</v>
      </c>
      <c r="AD94">
        <v>1</v>
      </c>
      <c r="AE94">
        <v>0</v>
      </c>
      <c r="AF94">
        <v>1</v>
      </c>
    </row>
    <row r="95" spans="2:32">
      <c r="B95" t="s">
        <v>214</v>
      </c>
      <c r="C95" t="s">
        <v>59</v>
      </c>
      <c r="D95" s="1" t="s">
        <v>63</v>
      </c>
      <c r="E95" s="1" t="s">
        <v>735</v>
      </c>
      <c r="F95" s="1" t="s">
        <v>530</v>
      </c>
      <c r="G95" s="60" t="s">
        <v>734</v>
      </c>
      <c r="H95" s="60" t="s">
        <v>17</v>
      </c>
      <c r="I95" s="60" t="s">
        <v>17</v>
      </c>
      <c r="J95" s="60" t="s">
        <v>17</v>
      </c>
      <c r="K95" s="60" t="s">
        <v>17</v>
      </c>
      <c r="L95" s="60" t="s">
        <v>17</v>
      </c>
      <c r="M95" s="60" t="s">
        <v>17</v>
      </c>
      <c r="N95" s="60" t="s">
        <v>17</v>
      </c>
      <c r="O95" s="60" t="s">
        <v>17</v>
      </c>
      <c r="P95" s="60" t="s">
        <v>17</v>
      </c>
      <c r="Q95" s="60" t="s">
        <v>17</v>
      </c>
      <c r="R95" s="60" t="s">
        <v>17</v>
      </c>
      <c r="S95" s="60" t="s">
        <v>17</v>
      </c>
      <c r="T95" s="60" t="s">
        <v>17</v>
      </c>
      <c r="U95" s="60" t="s">
        <v>17</v>
      </c>
      <c r="V95" s="60" t="s">
        <v>17</v>
      </c>
      <c r="W95" s="60" t="s">
        <v>17</v>
      </c>
      <c r="X95" s="60" t="s">
        <v>17</v>
      </c>
      <c r="Y95" s="60" t="s">
        <v>17</v>
      </c>
      <c r="Z95" s="60" t="s">
        <v>17</v>
      </c>
      <c r="AA95" s="72">
        <v>0</v>
      </c>
      <c r="AB95" s="72">
        <v>0</v>
      </c>
      <c r="AC95">
        <v>0</v>
      </c>
      <c r="AD95">
        <v>0</v>
      </c>
      <c r="AE95">
        <v>0</v>
      </c>
      <c r="AF95">
        <v>0</v>
      </c>
    </row>
    <row r="96" spans="2:32">
      <c r="B96" t="s">
        <v>214</v>
      </c>
      <c r="C96" t="s">
        <v>59</v>
      </c>
      <c r="D96" s="1" t="s">
        <v>73</v>
      </c>
      <c r="E96" s="1" t="s">
        <v>486</v>
      </c>
      <c r="F96" s="1" t="s">
        <v>529</v>
      </c>
      <c r="G96" s="60" t="s">
        <v>736</v>
      </c>
      <c r="H96" s="60" t="s">
        <v>17</v>
      </c>
      <c r="I96" s="60" t="s">
        <v>17</v>
      </c>
      <c r="J96" s="60" t="s">
        <v>17</v>
      </c>
      <c r="K96" s="60" t="s">
        <v>17</v>
      </c>
      <c r="L96" s="60" t="s">
        <v>17</v>
      </c>
      <c r="M96" s="60" t="s">
        <v>17</v>
      </c>
      <c r="N96" s="60" t="s">
        <v>17</v>
      </c>
      <c r="O96" s="60" t="s">
        <v>17</v>
      </c>
      <c r="P96" s="60" t="s">
        <v>17</v>
      </c>
      <c r="Q96" s="60" t="s">
        <v>17</v>
      </c>
      <c r="R96" s="60" t="s">
        <v>17</v>
      </c>
      <c r="S96" s="60" t="s">
        <v>17</v>
      </c>
      <c r="T96" s="60" t="s">
        <v>17</v>
      </c>
      <c r="U96" s="60" t="s">
        <v>17</v>
      </c>
      <c r="V96" s="60" t="s">
        <v>17</v>
      </c>
      <c r="W96" s="60" t="s">
        <v>17</v>
      </c>
      <c r="X96" s="60" t="s">
        <v>17</v>
      </c>
      <c r="Y96" s="60" t="s">
        <v>17</v>
      </c>
      <c r="Z96" s="60" t="s">
        <v>17</v>
      </c>
      <c r="AA96" s="72">
        <v>0</v>
      </c>
      <c r="AB96" s="72">
        <v>0</v>
      </c>
      <c r="AC96">
        <v>0</v>
      </c>
      <c r="AD96">
        <v>1</v>
      </c>
      <c r="AE96">
        <v>0</v>
      </c>
      <c r="AF96">
        <v>1</v>
      </c>
    </row>
    <row r="97" spans="2:32">
      <c r="B97" t="s">
        <v>214</v>
      </c>
      <c r="C97" t="s">
        <v>59</v>
      </c>
      <c r="D97" s="1" t="s">
        <v>73</v>
      </c>
      <c r="E97" s="1" t="s">
        <v>737</v>
      </c>
      <c r="F97" s="1" t="s">
        <v>529</v>
      </c>
      <c r="G97" s="60" t="s">
        <v>736</v>
      </c>
      <c r="H97" s="60" t="s">
        <v>17</v>
      </c>
      <c r="I97" s="60" t="s">
        <v>17</v>
      </c>
      <c r="J97" s="60" t="s">
        <v>17</v>
      </c>
      <c r="K97" s="60" t="s">
        <v>17</v>
      </c>
      <c r="L97" s="60" t="s">
        <v>17</v>
      </c>
      <c r="M97" s="60" t="s">
        <v>17</v>
      </c>
      <c r="N97" s="60" t="s">
        <v>17</v>
      </c>
      <c r="O97" s="60" t="s">
        <v>17</v>
      </c>
      <c r="P97" s="60" t="s">
        <v>17</v>
      </c>
      <c r="Q97" s="60" t="s">
        <v>17</v>
      </c>
      <c r="R97" s="60" t="s">
        <v>17</v>
      </c>
      <c r="S97" s="60" t="s">
        <v>17</v>
      </c>
      <c r="T97" s="60" t="s">
        <v>17</v>
      </c>
      <c r="U97" s="60" t="s">
        <v>17</v>
      </c>
      <c r="V97" s="60" t="s">
        <v>17</v>
      </c>
      <c r="W97" s="60" t="s">
        <v>17</v>
      </c>
      <c r="X97" s="60" t="s">
        <v>17</v>
      </c>
      <c r="Y97" s="60" t="s">
        <v>17</v>
      </c>
      <c r="Z97" s="60" t="s">
        <v>17</v>
      </c>
      <c r="AA97" s="72">
        <v>0</v>
      </c>
      <c r="AB97" s="72">
        <v>0</v>
      </c>
      <c r="AC97">
        <v>0</v>
      </c>
      <c r="AD97">
        <v>0</v>
      </c>
      <c r="AE97">
        <v>0</v>
      </c>
      <c r="AF97">
        <v>0</v>
      </c>
    </row>
    <row r="98" spans="2:32">
      <c r="B98" t="s">
        <v>214</v>
      </c>
      <c r="C98" t="s">
        <v>59</v>
      </c>
      <c r="D98" s="1" t="s">
        <v>67</v>
      </c>
      <c r="E98" s="1" t="s">
        <v>486</v>
      </c>
      <c r="F98" s="1" t="s">
        <v>537</v>
      </c>
      <c r="G98" s="60" t="s">
        <v>738</v>
      </c>
      <c r="H98" s="60" t="s">
        <v>17</v>
      </c>
      <c r="I98" s="60" t="s">
        <v>17</v>
      </c>
      <c r="J98" s="60" t="s">
        <v>17</v>
      </c>
      <c r="K98" s="60" t="s">
        <v>17</v>
      </c>
      <c r="L98" s="60" t="s">
        <v>17</v>
      </c>
      <c r="M98" s="60" t="s">
        <v>17</v>
      </c>
      <c r="N98" s="60" t="s">
        <v>17</v>
      </c>
      <c r="O98" s="60" t="s">
        <v>17</v>
      </c>
      <c r="P98" s="60" t="s">
        <v>17</v>
      </c>
      <c r="Q98" s="60" t="s">
        <v>17</v>
      </c>
      <c r="R98" s="60" t="s">
        <v>17</v>
      </c>
      <c r="S98" s="60" t="s">
        <v>17</v>
      </c>
      <c r="T98" s="60" t="s">
        <v>17</v>
      </c>
      <c r="U98" s="60" t="s">
        <v>17</v>
      </c>
      <c r="V98" s="60" t="s">
        <v>17</v>
      </c>
      <c r="W98" s="60" t="s">
        <v>17</v>
      </c>
      <c r="X98" s="60" t="s">
        <v>17</v>
      </c>
      <c r="Y98" s="60" t="s">
        <v>17</v>
      </c>
      <c r="Z98" s="60" t="s">
        <v>17</v>
      </c>
      <c r="AA98" s="72">
        <v>0</v>
      </c>
      <c r="AB98" s="72">
        <v>0</v>
      </c>
      <c r="AC98">
        <v>0</v>
      </c>
      <c r="AD98">
        <v>1</v>
      </c>
      <c r="AE98">
        <v>0</v>
      </c>
      <c r="AF98">
        <v>1</v>
      </c>
    </row>
    <row r="99" spans="2:32">
      <c r="B99" t="s">
        <v>214</v>
      </c>
      <c r="C99" t="s">
        <v>59</v>
      </c>
      <c r="D99" s="1" t="s">
        <v>67</v>
      </c>
      <c r="E99" s="1" t="s">
        <v>739</v>
      </c>
      <c r="F99" s="1" t="s">
        <v>740</v>
      </c>
      <c r="G99" s="60" t="s">
        <v>741</v>
      </c>
      <c r="H99" s="60" t="s">
        <v>17</v>
      </c>
      <c r="I99" s="60" t="s">
        <v>17</v>
      </c>
      <c r="J99" s="60" t="s">
        <v>17</v>
      </c>
      <c r="K99" s="60" t="s">
        <v>17</v>
      </c>
      <c r="L99" s="60" t="s">
        <v>17</v>
      </c>
      <c r="M99" s="60" t="s">
        <v>17</v>
      </c>
      <c r="N99" s="60" t="s">
        <v>17</v>
      </c>
      <c r="O99" s="60" t="s">
        <v>17</v>
      </c>
      <c r="P99" s="60" t="s">
        <v>17</v>
      </c>
      <c r="Q99" s="60" t="s">
        <v>17</v>
      </c>
      <c r="R99" s="60" t="s">
        <v>17</v>
      </c>
      <c r="S99" s="60" t="s">
        <v>17</v>
      </c>
      <c r="T99" s="60" t="s">
        <v>17</v>
      </c>
      <c r="U99" s="60" t="s">
        <v>17</v>
      </c>
      <c r="V99" s="60" t="s">
        <v>17</v>
      </c>
      <c r="W99" s="60" t="s">
        <v>17</v>
      </c>
      <c r="X99" s="60" t="s">
        <v>17</v>
      </c>
      <c r="Y99" s="60" t="s">
        <v>17</v>
      </c>
      <c r="Z99" s="60" t="s">
        <v>17</v>
      </c>
      <c r="AA99" s="72">
        <v>0</v>
      </c>
      <c r="AB99" s="72">
        <v>0</v>
      </c>
      <c r="AC99">
        <v>0</v>
      </c>
      <c r="AD99">
        <v>0</v>
      </c>
      <c r="AE99">
        <v>0</v>
      </c>
      <c r="AF99">
        <v>0</v>
      </c>
    </row>
    <row r="100" spans="2:32">
      <c r="B100" t="s">
        <v>214</v>
      </c>
      <c r="C100" t="s">
        <v>59</v>
      </c>
      <c r="D100" s="1" t="s">
        <v>67</v>
      </c>
      <c r="E100" s="1" t="s">
        <v>742</v>
      </c>
      <c r="F100" s="1" t="s">
        <v>743</v>
      </c>
      <c r="G100" s="60" t="s">
        <v>744</v>
      </c>
      <c r="H100" s="60" t="s">
        <v>17</v>
      </c>
      <c r="I100" s="60" t="s">
        <v>17</v>
      </c>
      <c r="J100" s="60" t="s">
        <v>17</v>
      </c>
      <c r="K100" s="60" t="s">
        <v>17</v>
      </c>
      <c r="L100" s="60" t="s">
        <v>17</v>
      </c>
      <c r="M100" s="60" t="s">
        <v>17</v>
      </c>
      <c r="N100" s="60" t="s">
        <v>17</v>
      </c>
      <c r="O100" s="60" t="s">
        <v>17</v>
      </c>
      <c r="P100" s="60" t="s">
        <v>17</v>
      </c>
      <c r="Q100" s="60" t="s">
        <v>17</v>
      </c>
      <c r="R100" s="60" t="s">
        <v>17</v>
      </c>
      <c r="S100" s="60" t="s">
        <v>17</v>
      </c>
      <c r="T100" s="60" t="s">
        <v>17</v>
      </c>
      <c r="U100" s="60" t="s">
        <v>17</v>
      </c>
      <c r="V100" s="60" t="s">
        <v>17</v>
      </c>
      <c r="W100" s="60" t="s">
        <v>17</v>
      </c>
      <c r="X100" s="60" t="s">
        <v>17</v>
      </c>
      <c r="Y100" s="60" t="s">
        <v>17</v>
      </c>
      <c r="Z100" s="60" t="s">
        <v>17</v>
      </c>
      <c r="AA100" s="72">
        <v>0</v>
      </c>
      <c r="AB100" s="72">
        <v>0</v>
      </c>
      <c r="AC100">
        <v>0</v>
      </c>
      <c r="AD100">
        <v>0</v>
      </c>
      <c r="AE100">
        <v>0</v>
      </c>
      <c r="AF100">
        <v>1</v>
      </c>
    </row>
    <row r="101" spans="2:32">
      <c r="B101" t="s">
        <v>214</v>
      </c>
      <c r="C101" t="s">
        <v>59</v>
      </c>
      <c r="D101" s="1" t="s">
        <v>317</v>
      </c>
      <c r="E101" s="1" t="s">
        <v>486</v>
      </c>
      <c r="F101" s="1" t="s">
        <v>536</v>
      </c>
      <c r="G101" s="60" t="s">
        <v>745</v>
      </c>
      <c r="H101" s="60" t="s">
        <v>17</v>
      </c>
      <c r="I101" s="60" t="s">
        <v>17</v>
      </c>
      <c r="J101" s="60" t="s">
        <v>17</v>
      </c>
      <c r="K101" s="60" t="s">
        <v>17</v>
      </c>
      <c r="L101" s="60" t="s">
        <v>17</v>
      </c>
      <c r="M101" s="60" t="s">
        <v>17</v>
      </c>
      <c r="N101" s="60" t="s">
        <v>17</v>
      </c>
      <c r="O101" s="60" t="s">
        <v>17</v>
      </c>
      <c r="P101" s="60" t="s">
        <v>17</v>
      </c>
      <c r="Q101" s="60" t="s">
        <v>17</v>
      </c>
      <c r="R101" s="60" t="s">
        <v>17</v>
      </c>
      <c r="S101" s="60" t="s">
        <v>17</v>
      </c>
      <c r="T101" s="60" t="s">
        <v>17</v>
      </c>
      <c r="U101" s="60" t="s">
        <v>17</v>
      </c>
      <c r="V101" s="60" t="s">
        <v>17</v>
      </c>
      <c r="W101" s="60" t="s">
        <v>17</v>
      </c>
      <c r="X101" s="60" t="s">
        <v>17</v>
      </c>
      <c r="Y101" s="60" t="s">
        <v>17</v>
      </c>
      <c r="Z101" s="60" t="s">
        <v>17</v>
      </c>
      <c r="AA101" s="72">
        <v>0</v>
      </c>
      <c r="AB101" s="72">
        <v>0</v>
      </c>
      <c r="AC101">
        <v>0</v>
      </c>
      <c r="AD101">
        <v>1</v>
      </c>
      <c r="AE101">
        <v>0</v>
      </c>
      <c r="AF101">
        <v>0</v>
      </c>
    </row>
    <row r="102" spans="2:32">
      <c r="B102" t="s">
        <v>214</v>
      </c>
      <c r="C102" t="s">
        <v>59</v>
      </c>
      <c r="D102" s="1" t="s">
        <v>317</v>
      </c>
      <c r="E102" s="1" t="s">
        <v>746</v>
      </c>
      <c r="F102" s="1" t="s">
        <v>747</v>
      </c>
      <c r="G102" s="60" t="s">
        <v>748</v>
      </c>
      <c r="H102" s="60" t="s">
        <v>17</v>
      </c>
      <c r="I102" s="60" t="s">
        <v>17</v>
      </c>
      <c r="J102" s="60" t="s">
        <v>17</v>
      </c>
      <c r="K102" s="60" t="s">
        <v>17</v>
      </c>
      <c r="L102" s="60" t="s">
        <v>17</v>
      </c>
      <c r="M102" s="60" t="s">
        <v>17</v>
      </c>
      <c r="N102" s="60" t="s">
        <v>17</v>
      </c>
      <c r="O102" s="60" t="s">
        <v>17</v>
      </c>
      <c r="P102" s="60" t="s">
        <v>17</v>
      </c>
      <c r="Q102" s="60" t="s">
        <v>17</v>
      </c>
      <c r="R102" s="60" t="s">
        <v>17</v>
      </c>
      <c r="S102" s="60" t="s">
        <v>17</v>
      </c>
      <c r="T102" s="60" t="s">
        <v>17</v>
      </c>
      <c r="U102" s="60" t="s">
        <v>17</v>
      </c>
      <c r="V102" s="60" t="s">
        <v>17</v>
      </c>
      <c r="W102" s="60" t="s">
        <v>17</v>
      </c>
      <c r="X102" s="60" t="s">
        <v>17</v>
      </c>
      <c r="Y102" s="60" t="s">
        <v>17</v>
      </c>
      <c r="Z102" s="60" t="s">
        <v>17</v>
      </c>
      <c r="AA102" s="72">
        <v>0</v>
      </c>
      <c r="AB102" s="72">
        <v>0</v>
      </c>
      <c r="AC102">
        <v>0</v>
      </c>
      <c r="AD102">
        <v>0</v>
      </c>
      <c r="AE102">
        <v>0</v>
      </c>
      <c r="AF102">
        <v>1</v>
      </c>
    </row>
    <row r="103" spans="2:32">
      <c r="B103" t="s">
        <v>214</v>
      </c>
      <c r="C103" t="s">
        <v>59</v>
      </c>
      <c r="D103" s="1" t="s">
        <v>317</v>
      </c>
      <c r="E103" s="1" t="s">
        <v>749</v>
      </c>
      <c r="F103" s="1" t="s">
        <v>750</v>
      </c>
      <c r="G103" s="60" t="s">
        <v>751</v>
      </c>
      <c r="H103" s="60" t="s">
        <v>17</v>
      </c>
      <c r="I103" s="60" t="s">
        <v>17</v>
      </c>
      <c r="J103" s="60" t="s">
        <v>17</v>
      </c>
      <c r="K103" s="60" t="s">
        <v>17</v>
      </c>
      <c r="L103" s="60" t="s">
        <v>17</v>
      </c>
      <c r="M103" s="60" t="s">
        <v>17</v>
      </c>
      <c r="N103" s="60" t="s">
        <v>17</v>
      </c>
      <c r="O103" s="60" t="s">
        <v>17</v>
      </c>
      <c r="P103" s="60" t="s">
        <v>17</v>
      </c>
      <c r="Q103" s="60" t="s">
        <v>17</v>
      </c>
      <c r="R103" s="60" t="s">
        <v>17</v>
      </c>
      <c r="S103" s="60" t="s">
        <v>17</v>
      </c>
      <c r="T103" s="60" t="s">
        <v>17</v>
      </c>
      <c r="U103" s="60" t="s">
        <v>17</v>
      </c>
      <c r="V103" s="60" t="s">
        <v>17</v>
      </c>
      <c r="W103" s="60" t="s">
        <v>17</v>
      </c>
      <c r="X103" s="60" t="s">
        <v>17</v>
      </c>
      <c r="Y103" s="60" t="s">
        <v>17</v>
      </c>
      <c r="Z103" s="60" t="s">
        <v>17</v>
      </c>
      <c r="AA103" s="72">
        <v>0</v>
      </c>
      <c r="AB103" s="72">
        <v>0</v>
      </c>
      <c r="AC103">
        <v>0</v>
      </c>
      <c r="AD103">
        <v>0</v>
      </c>
      <c r="AE103">
        <v>0</v>
      </c>
      <c r="AF103">
        <v>0</v>
      </c>
    </row>
    <row r="104" spans="2:32">
      <c r="B104" t="s">
        <v>214</v>
      </c>
      <c r="C104" t="s">
        <v>59</v>
      </c>
      <c r="D104" s="1" t="s">
        <v>68</v>
      </c>
      <c r="E104" s="1" t="s">
        <v>486</v>
      </c>
      <c r="F104" s="1" t="s">
        <v>528</v>
      </c>
      <c r="G104" s="60" t="s">
        <v>752</v>
      </c>
      <c r="H104" s="60" t="s">
        <v>17</v>
      </c>
      <c r="I104" s="60" t="s">
        <v>17</v>
      </c>
      <c r="J104" s="60" t="s">
        <v>17</v>
      </c>
      <c r="K104" s="60" t="s">
        <v>17</v>
      </c>
      <c r="L104" s="60" t="s">
        <v>17</v>
      </c>
      <c r="M104" s="60" t="s">
        <v>17</v>
      </c>
      <c r="N104" s="60" t="s">
        <v>17</v>
      </c>
      <c r="O104" s="60" t="s">
        <v>17</v>
      </c>
      <c r="P104" s="60" t="s">
        <v>17</v>
      </c>
      <c r="Q104" s="60" t="s">
        <v>17</v>
      </c>
      <c r="R104" s="60" t="s">
        <v>17</v>
      </c>
      <c r="S104" s="60" t="s">
        <v>17</v>
      </c>
      <c r="T104" s="60" t="s">
        <v>17</v>
      </c>
      <c r="U104" s="60" t="s">
        <v>17</v>
      </c>
      <c r="V104" s="60" t="s">
        <v>17</v>
      </c>
      <c r="W104" s="60" t="s">
        <v>17</v>
      </c>
      <c r="X104" s="60" t="s">
        <v>17</v>
      </c>
      <c r="Y104" s="60" t="s">
        <v>17</v>
      </c>
      <c r="Z104" s="60" t="s">
        <v>17</v>
      </c>
      <c r="AA104" s="72">
        <v>0</v>
      </c>
      <c r="AB104" s="72">
        <v>0</v>
      </c>
      <c r="AC104">
        <v>0</v>
      </c>
      <c r="AD104">
        <v>1</v>
      </c>
      <c r="AE104">
        <v>0</v>
      </c>
      <c r="AF104">
        <v>1</v>
      </c>
    </row>
    <row r="105" spans="2:32">
      <c r="B105" t="s">
        <v>214</v>
      </c>
      <c r="C105" t="s">
        <v>59</v>
      </c>
      <c r="D105" s="1" t="s">
        <v>68</v>
      </c>
      <c r="E105" s="1" t="s">
        <v>753</v>
      </c>
      <c r="F105" s="1" t="s">
        <v>754</v>
      </c>
      <c r="G105" s="60" t="s">
        <v>755</v>
      </c>
      <c r="H105" s="60" t="s">
        <v>17</v>
      </c>
      <c r="I105" s="60" t="s">
        <v>17</v>
      </c>
      <c r="J105" s="60" t="s">
        <v>17</v>
      </c>
      <c r="K105" s="60" t="s">
        <v>17</v>
      </c>
      <c r="L105" s="60" t="s">
        <v>17</v>
      </c>
      <c r="M105" s="60" t="s">
        <v>17</v>
      </c>
      <c r="N105" s="60" t="s">
        <v>17</v>
      </c>
      <c r="O105" s="60" t="s">
        <v>17</v>
      </c>
      <c r="P105" s="60" t="s">
        <v>17</v>
      </c>
      <c r="Q105" s="60" t="s">
        <v>17</v>
      </c>
      <c r="R105" s="60" t="s">
        <v>17</v>
      </c>
      <c r="S105" s="60" t="s">
        <v>17</v>
      </c>
      <c r="T105" s="60" t="s">
        <v>17</v>
      </c>
      <c r="U105" s="60" t="s">
        <v>17</v>
      </c>
      <c r="V105" s="60" t="s">
        <v>17</v>
      </c>
      <c r="W105" s="60" t="s">
        <v>17</v>
      </c>
      <c r="X105" s="60" t="s">
        <v>17</v>
      </c>
      <c r="Y105" s="60" t="s">
        <v>17</v>
      </c>
      <c r="Z105" s="60" t="s">
        <v>17</v>
      </c>
      <c r="AA105" s="72">
        <v>0</v>
      </c>
      <c r="AB105" s="72">
        <v>0</v>
      </c>
      <c r="AC105">
        <v>0</v>
      </c>
      <c r="AD105">
        <v>0</v>
      </c>
      <c r="AE105">
        <v>0</v>
      </c>
      <c r="AF105">
        <v>0</v>
      </c>
    </row>
    <row r="106" spans="2:32">
      <c r="B106" t="s">
        <v>214</v>
      </c>
      <c r="C106" t="s">
        <v>59</v>
      </c>
      <c r="D106" s="1" t="s">
        <v>68</v>
      </c>
      <c r="E106" s="1" t="s">
        <v>756</v>
      </c>
      <c r="F106" s="1" t="s">
        <v>757</v>
      </c>
      <c r="G106" s="60" t="s">
        <v>758</v>
      </c>
      <c r="H106" s="60" t="s">
        <v>17</v>
      </c>
      <c r="I106" s="60" t="s">
        <v>17</v>
      </c>
      <c r="J106" s="60" t="s">
        <v>17</v>
      </c>
      <c r="K106" s="60" t="s">
        <v>17</v>
      </c>
      <c r="L106" s="60" t="s">
        <v>17</v>
      </c>
      <c r="M106" s="60" t="s">
        <v>17</v>
      </c>
      <c r="N106" s="60" t="s">
        <v>17</v>
      </c>
      <c r="O106" s="60" t="s">
        <v>17</v>
      </c>
      <c r="P106" s="60" t="s">
        <v>17</v>
      </c>
      <c r="Q106" s="60" t="s">
        <v>17</v>
      </c>
      <c r="R106" s="60" t="s">
        <v>17</v>
      </c>
      <c r="S106" s="60" t="s">
        <v>17</v>
      </c>
      <c r="T106" s="60" t="s">
        <v>17</v>
      </c>
      <c r="U106" s="60" t="s">
        <v>17</v>
      </c>
      <c r="V106" s="60" t="s">
        <v>17</v>
      </c>
      <c r="W106" s="60" t="s">
        <v>17</v>
      </c>
      <c r="X106" s="60" t="s">
        <v>17</v>
      </c>
      <c r="Y106" s="60" t="s">
        <v>17</v>
      </c>
      <c r="Z106" s="60" t="s">
        <v>17</v>
      </c>
      <c r="AA106" s="72">
        <v>0</v>
      </c>
      <c r="AB106" s="72">
        <v>0</v>
      </c>
      <c r="AC106">
        <v>0</v>
      </c>
      <c r="AD106">
        <v>0</v>
      </c>
      <c r="AE106">
        <v>1</v>
      </c>
      <c r="AF106">
        <v>1</v>
      </c>
    </row>
    <row r="107" spans="2:32">
      <c r="B107" t="s">
        <v>214</v>
      </c>
      <c r="C107" t="s">
        <v>30</v>
      </c>
      <c r="D107" s="1" t="s">
        <v>30</v>
      </c>
      <c r="E107" s="1" t="s">
        <v>486</v>
      </c>
      <c r="F107" s="1" t="s">
        <v>501</v>
      </c>
      <c r="G107" s="60" t="s">
        <v>759</v>
      </c>
      <c r="H107" s="60" t="s">
        <v>17</v>
      </c>
      <c r="I107" s="60" t="s">
        <v>17</v>
      </c>
      <c r="J107" s="60" t="s">
        <v>17</v>
      </c>
      <c r="K107" s="60" t="s">
        <v>17</v>
      </c>
      <c r="L107" s="60" t="s">
        <v>17</v>
      </c>
      <c r="M107" s="60" t="s">
        <v>17</v>
      </c>
      <c r="N107" s="60" t="s">
        <v>17</v>
      </c>
      <c r="O107" s="60" t="s">
        <v>17</v>
      </c>
      <c r="P107" s="60" t="s">
        <v>17</v>
      </c>
      <c r="Q107" s="60" t="s">
        <v>17</v>
      </c>
      <c r="R107" s="60" t="s">
        <v>17</v>
      </c>
      <c r="S107" s="60" t="s">
        <v>17</v>
      </c>
      <c r="T107" s="60" t="s">
        <v>17</v>
      </c>
      <c r="U107" s="60" t="s">
        <v>17</v>
      </c>
      <c r="V107" s="60" t="s">
        <v>17</v>
      </c>
      <c r="W107" s="60" t="s">
        <v>17</v>
      </c>
      <c r="X107" s="60" t="s">
        <v>17</v>
      </c>
      <c r="Y107" s="60" t="s">
        <v>17</v>
      </c>
      <c r="Z107" s="60" t="s">
        <v>17</v>
      </c>
      <c r="AA107" s="72">
        <v>0</v>
      </c>
      <c r="AB107" s="72">
        <v>0</v>
      </c>
      <c r="AC107">
        <v>1</v>
      </c>
      <c r="AD107">
        <v>1</v>
      </c>
      <c r="AE107">
        <v>0</v>
      </c>
      <c r="AF107">
        <v>1</v>
      </c>
    </row>
    <row r="108" spans="2:32">
      <c r="B108" t="s">
        <v>214</v>
      </c>
      <c r="C108" t="s">
        <v>30</v>
      </c>
      <c r="D108" s="1" t="s">
        <v>39</v>
      </c>
      <c r="E108" s="1" t="s">
        <v>486</v>
      </c>
      <c r="F108" s="1" t="s">
        <v>502</v>
      </c>
      <c r="G108" s="60" t="s">
        <v>760</v>
      </c>
      <c r="H108" s="60" t="s">
        <v>17</v>
      </c>
      <c r="I108" s="60" t="s">
        <v>17</v>
      </c>
      <c r="J108" s="60" t="s">
        <v>17</v>
      </c>
      <c r="K108" s="60" t="s">
        <v>17</v>
      </c>
      <c r="L108" s="60" t="s">
        <v>17</v>
      </c>
      <c r="M108" s="60" t="s">
        <v>17</v>
      </c>
      <c r="N108" s="60" t="s">
        <v>17</v>
      </c>
      <c r="O108" s="60" t="s">
        <v>17</v>
      </c>
      <c r="P108" s="60" t="s">
        <v>17</v>
      </c>
      <c r="Q108" s="60" t="s">
        <v>17</v>
      </c>
      <c r="R108" s="60" t="s">
        <v>17</v>
      </c>
      <c r="S108" s="60" t="s">
        <v>17</v>
      </c>
      <c r="T108" s="60" t="s">
        <v>17</v>
      </c>
      <c r="U108" s="60" t="s">
        <v>17</v>
      </c>
      <c r="V108" s="60" t="s">
        <v>17</v>
      </c>
      <c r="W108" s="60" t="s">
        <v>17</v>
      </c>
      <c r="X108" s="60" t="s">
        <v>17</v>
      </c>
      <c r="Y108" s="60" t="s">
        <v>17</v>
      </c>
      <c r="Z108" s="60" t="s">
        <v>17</v>
      </c>
      <c r="AA108" s="72">
        <v>0</v>
      </c>
      <c r="AB108" s="72">
        <v>0</v>
      </c>
      <c r="AC108">
        <v>0</v>
      </c>
      <c r="AD108">
        <v>1</v>
      </c>
      <c r="AE108">
        <v>0</v>
      </c>
      <c r="AF108">
        <v>0</v>
      </c>
    </row>
    <row r="109" spans="2:32">
      <c r="B109" t="s">
        <v>214</v>
      </c>
      <c r="C109" t="s">
        <v>30</v>
      </c>
      <c r="D109" s="1" t="s">
        <v>39</v>
      </c>
      <c r="E109" s="1" t="s">
        <v>761</v>
      </c>
      <c r="F109" s="1" t="s">
        <v>762</v>
      </c>
      <c r="G109" s="60" t="s">
        <v>763</v>
      </c>
      <c r="H109" s="60" t="s">
        <v>17</v>
      </c>
      <c r="I109" s="60" t="s">
        <v>17</v>
      </c>
      <c r="J109" s="60" t="s">
        <v>17</v>
      </c>
      <c r="K109" s="60" t="s">
        <v>17</v>
      </c>
      <c r="L109" s="60" t="s">
        <v>17</v>
      </c>
      <c r="M109" s="60" t="s">
        <v>17</v>
      </c>
      <c r="N109" s="60" t="s">
        <v>17</v>
      </c>
      <c r="O109" s="60" t="s">
        <v>17</v>
      </c>
      <c r="P109" s="60" t="s">
        <v>17</v>
      </c>
      <c r="Q109" s="60" t="s">
        <v>17</v>
      </c>
      <c r="R109" s="60" t="s">
        <v>17</v>
      </c>
      <c r="S109" s="60" t="s">
        <v>17</v>
      </c>
      <c r="T109" s="60" t="s">
        <v>17</v>
      </c>
      <c r="U109" s="60" t="s">
        <v>17</v>
      </c>
      <c r="V109" s="60" t="s">
        <v>17</v>
      </c>
      <c r="W109" s="60" t="s">
        <v>17</v>
      </c>
      <c r="X109" s="60" t="s">
        <v>17</v>
      </c>
      <c r="Y109" s="60" t="s">
        <v>17</v>
      </c>
      <c r="Z109" s="60" t="s">
        <v>17</v>
      </c>
      <c r="AA109" s="72">
        <v>0</v>
      </c>
      <c r="AB109" s="72">
        <v>0</v>
      </c>
      <c r="AC109">
        <v>0</v>
      </c>
      <c r="AD109">
        <v>0</v>
      </c>
      <c r="AE109">
        <v>1</v>
      </c>
      <c r="AF109">
        <v>1</v>
      </c>
    </row>
    <row r="110" spans="2:32">
      <c r="B110" t="s">
        <v>214</v>
      </c>
      <c r="C110" t="s">
        <v>30</v>
      </c>
      <c r="D110" s="1" t="s">
        <v>39</v>
      </c>
      <c r="E110" s="1" t="s">
        <v>764</v>
      </c>
      <c r="F110" s="1" t="s">
        <v>765</v>
      </c>
      <c r="G110" s="60" t="s">
        <v>766</v>
      </c>
      <c r="H110" s="60" t="s">
        <v>17</v>
      </c>
      <c r="I110" s="60" t="s">
        <v>17</v>
      </c>
      <c r="J110" s="60" t="s">
        <v>17</v>
      </c>
      <c r="K110" s="60" t="s">
        <v>17</v>
      </c>
      <c r="L110" s="60" t="s">
        <v>17</v>
      </c>
      <c r="M110" s="60" t="s">
        <v>17</v>
      </c>
      <c r="N110" s="60" t="s">
        <v>17</v>
      </c>
      <c r="O110" s="60" t="s">
        <v>17</v>
      </c>
      <c r="P110" s="60" t="s">
        <v>17</v>
      </c>
      <c r="Q110" s="60" t="s">
        <v>17</v>
      </c>
      <c r="R110" s="60" t="s">
        <v>17</v>
      </c>
      <c r="S110" s="60" t="s">
        <v>17</v>
      </c>
      <c r="T110" s="60" t="s">
        <v>17</v>
      </c>
      <c r="U110" s="60" t="s">
        <v>17</v>
      </c>
      <c r="V110" s="60" t="s">
        <v>17</v>
      </c>
      <c r="W110" s="60" t="s">
        <v>17</v>
      </c>
      <c r="X110" s="60" t="s">
        <v>17</v>
      </c>
      <c r="Y110" s="60" t="s">
        <v>17</v>
      </c>
      <c r="Z110" s="60" t="s">
        <v>17</v>
      </c>
      <c r="AA110" s="72">
        <v>0</v>
      </c>
      <c r="AB110" s="72">
        <v>0</v>
      </c>
      <c r="AC110">
        <v>0</v>
      </c>
      <c r="AD110">
        <v>0</v>
      </c>
      <c r="AE110">
        <v>0</v>
      </c>
      <c r="AF110">
        <v>1</v>
      </c>
    </row>
    <row r="111" spans="2:32">
      <c r="B111" t="s">
        <v>214</v>
      </c>
      <c r="C111" t="s">
        <v>30</v>
      </c>
      <c r="D111" s="1" t="s">
        <v>39</v>
      </c>
      <c r="E111" s="1" t="s">
        <v>767</v>
      </c>
      <c r="F111" s="1" t="s">
        <v>768</v>
      </c>
      <c r="G111" s="60" t="s">
        <v>769</v>
      </c>
      <c r="H111" s="60" t="s">
        <v>17</v>
      </c>
      <c r="I111" s="60" t="s">
        <v>17</v>
      </c>
      <c r="J111" s="60" t="s">
        <v>17</v>
      </c>
      <c r="K111" s="60" t="s">
        <v>17</v>
      </c>
      <c r="L111" s="60" t="s">
        <v>17</v>
      </c>
      <c r="M111" s="60" t="s">
        <v>17</v>
      </c>
      <c r="N111" s="60" t="s">
        <v>17</v>
      </c>
      <c r="O111" s="60" t="s">
        <v>17</v>
      </c>
      <c r="P111" s="60" t="s">
        <v>17</v>
      </c>
      <c r="Q111" s="60" t="s">
        <v>17</v>
      </c>
      <c r="R111" s="60" t="s">
        <v>17</v>
      </c>
      <c r="S111" s="60" t="s">
        <v>17</v>
      </c>
      <c r="T111" s="60" t="s">
        <v>17</v>
      </c>
      <c r="U111" s="60" t="s">
        <v>17</v>
      </c>
      <c r="V111" s="60" t="s">
        <v>17</v>
      </c>
      <c r="W111" s="60" t="s">
        <v>17</v>
      </c>
      <c r="X111" s="60" t="s">
        <v>17</v>
      </c>
      <c r="Y111" s="60" t="s">
        <v>17</v>
      </c>
      <c r="Z111" s="60" t="s">
        <v>17</v>
      </c>
      <c r="AA111" s="72">
        <v>0</v>
      </c>
      <c r="AB111" s="72">
        <v>0</v>
      </c>
      <c r="AC111">
        <v>0</v>
      </c>
      <c r="AD111">
        <v>0</v>
      </c>
      <c r="AE111">
        <v>0</v>
      </c>
      <c r="AF111">
        <v>0</v>
      </c>
    </row>
    <row r="112" spans="2:32">
      <c r="B112" t="s">
        <v>214</v>
      </c>
      <c r="C112" t="s">
        <v>30</v>
      </c>
      <c r="D112" s="1" t="s">
        <v>38</v>
      </c>
      <c r="E112" s="1" t="s">
        <v>486</v>
      </c>
      <c r="F112" s="1" t="s">
        <v>507</v>
      </c>
      <c r="G112" s="60" t="s">
        <v>770</v>
      </c>
      <c r="H112" s="60" t="s">
        <v>17</v>
      </c>
      <c r="I112" s="60" t="s">
        <v>17</v>
      </c>
      <c r="J112" s="60" t="s">
        <v>17</v>
      </c>
      <c r="K112" s="60" t="s">
        <v>17</v>
      </c>
      <c r="L112" s="60" t="s">
        <v>17</v>
      </c>
      <c r="M112" s="60" t="s">
        <v>17</v>
      </c>
      <c r="N112" s="60" t="s">
        <v>17</v>
      </c>
      <c r="O112" s="60" t="s">
        <v>17</v>
      </c>
      <c r="P112" s="60" t="s">
        <v>17</v>
      </c>
      <c r="Q112" s="60" t="s">
        <v>17</v>
      </c>
      <c r="R112" s="60" t="s">
        <v>17</v>
      </c>
      <c r="S112" s="60" t="s">
        <v>17</v>
      </c>
      <c r="T112" s="60" t="s">
        <v>17</v>
      </c>
      <c r="U112" s="60" t="s">
        <v>17</v>
      </c>
      <c r="V112" s="60" t="s">
        <v>17</v>
      </c>
      <c r="W112" s="60" t="s">
        <v>17</v>
      </c>
      <c r="X112" s="60" t="s">
        <v>17</v>
      </c>
      <c r="Y112" s="60" t="s">
        <v>17</v>
      </c>
      <c r="Z112" s="60" t="s">
        <v>17</v>
      </c>
      <c r="AA112" s="72">
        <v>0</v>
      </c>
      <c r="AB112" s="72">
        <v>0</v>
      </c>
      <c r="AC112">
        <v>0</v>
      </c>
      <c r="AD112">
        <v>1</v>
      </c>
      <c r="AE112">
        <v>0</v>
      </c>
      <c r="AF112">
        <v>1</v>
      </c>
    </row>
    <row r="113" spans="2:32">
      <c r="B113" t="s">
        <v>214</v>
      </c>
      <c r="C113" t="s">
        <v>30</v>
      </c>
      <c r="D113" s="1" t="s">
        <v>38</v>
      </c>
      <c r="E113" s="1" t="s">
        <v>771</v>
      </c>
      <c r="F113" s="1" t="s">
        <v>507</v>
      </c>
      <c r="G113" s="60" t="s">
        <v>770</v>
      </c>
      <c r="H113" s="60" t="s">
        <v>17</v>
      </c>
      <c r="I113" s="60" t="s">
        <v>17</v>
      </c>
      <c r="J113" s="60" t="s">
        <v>17</v>
      </c>
      <c r="K113" s="60" t="s">
        <v>17</v>
      </c>
      <c r="L113" s="60" t="s">
        <v>17</v>
      </c>
      <c r="M113" s="60" t="s">
        <v>17</v>
      </c>
      <c r="N113" s="60" t="s">
        <v>17</v>
      </c>
      <c r="O113" s="60" t="s">
        <v>17</v>
      </c>
      <c r="P113" s="60" t="s">
        <v>17</v>
      </c>
      <c r="Q113" s="60" t="s">
        <v>17</v>
      </c>
      <c r="R113" s="60" t="s">
        <v>17</v>
      </c>
      <c r="S113" s="60" t="s">
        <v>17</v>
      </c>
      <c r="T113" s="60" t="s">
        <v>17</v>
      </c>
      <c r="U113" s="60" t="s">
        <v>17</v>
      </c>
      <c r="V113" s="60" t="s">
        <v>17</v>
      </c>
      <c r="W113" s="60" t="s">
        <v>17</v>
      </c>
      <c r="X113" s="60" t="s">
        <v>17</v>
      </c>
      <c r="Y113" s="60" t="s">
        <v>17</v>
      </c>
      <c r="Z113" s="60" t="s">
        <v>17</v>
      </c>
      <c r="AA113" s="72">
        <v>0</v>
      </c>
      <c r="AB113" s="72">
        <v>0</v>
      </c>
      <c r="AC113">
        <v>0</v>
      </c>
      <c r="AD113">
        <v>0</v>
      </c>
      <c r="AE113">
        <v>0</v>
      </c>
      <c r="AF113">
        <v>0</v>
      </c>
    </row>
    <row r="114" spans="2:32">
      <c r="B114" t="s">
        <v>214</v>
      </c>
      <c r="C114" t="s">
        <v>30</v>
      </c>
      <c r="D114" s="1" t="s">
        <v>40</v>
      </c>
      <c r="E114" s="1" t="s">
        <v>486</v>
      </c>
      <c r="F114" s="1" t="s">
        <v>486</v>
      </c>
      <c r="G114" s="60" t="s">
        <v>17</v>
      </c>
      <c r="H114" s="60" t="s">
        <v>17</v>
      </c>
      <c r="I114" s="60" t="s">
        <v>17</v>
      </c>
      <c r="J114" s="60" t="s">
        <v>17</v>
      </c>
      <c r="K114" s="60" t="s">
        <v>17</v>
      </c>
      <c r="L114" s="60" t="s">
        <v>17</v>
      </c>
      <c r="M114" s="60" t="s">
        <v>17</v>
      </c>
      <c r="N114" s="60" t="s">
        <v>17</v>
      </c>
      <c r="O114" s="60" t="s">
        <v>17</v>
      </c>
      <c r="P114" s="60" t="s">
        <v>17</v>
      </c>
      <c r="Q114" s="60" t="s">
        <v>17</v>
      </c>
      <c r="R114" s="60" t="s">
        <v>17</v>
      </c>
      <c r="S114" s="60" t="s">
        <v>17</v>
      </c>
      <c r="T114" s="60" t="s">
        <v>17</v>
      </c>
      <c r="U114" s="60" t="s">
        <v>17</v>
      </c>
      <c r="V114" s="60" t="s">
        <v>17</v>
      </c>
      <c r="W114" s="60" t="s">
        <v>17</v>
      </c>
      <c r="X114" s="60" t="s">
        <v>17</v>
      </c>
      <c r="Y114" s="60" t="s">
        <v>17</v>
      </c>
      <c r="Z114" s="60" t="s">
        <v>17</v>
      </c>
      <c r="AA114" s="72">
        <v>0</v>
      </c>
      <c r="AB114" s="72">
        <v>0</v>
      </c>
      <c r="AC114">
        <v>0</v>
      </c>
      <c r="AD114">
        <v>1</v>
      </c>
      <c r="AE114">
        <v>0</v>
      </c>
      <c r="AF114">
        <v>1</v>
      </c>
    </row>
    <row r="115" spans="2:32">
      <c r="B115" t="s">
        <v>214</v>
      </c>
      <c r="C115" t="s">
        <v>30</v>
      </c>
      <c r="D115" s="1" t="s">
        <v>40</v>
      </c>
      <c r="E115" s="1" t="s">
        <v>486</v>
      </c>
      <c r="F115" s="1" t="s">
        <v>486</v>
      </c>
      <c r="G115" s="60" t="s">
        <v>17</v>
      </c>
      <c r="H115" s="60" t="s">
        <v>17</v>
      </c>
      <c r="I115" s="60" t="s">
        <v>17</v>
      </c>
      <c r="J115" s="60" t="s">
        <v>17</v>
      </c>
      <c r="K115" s="60" t="s">
        <v>17</v>
      </c>
      <c r="L115" s="60" t="s">
        <v>17</v>
      </c>
      <c r="M115" s="60" t="s">
        <v>17</v>
      </c>
      <c r="N115" s="60" t="s">
        <v>17</v>
      </c>
      <c r="O115" s="60" t="s">
        <v>17</v>
      </c>
      <c r="P115" s="60" t="s">
        <v>17</v>
      </c>
      <c r="Q115" s="60" t="s">
        <v>17</v>
      </c>
      <c r="R115" s="60" t="s">
        <v>17</v>
      </c>
      <c r="S115" s="60" t="s">
        <v>17</v>
      </c>
      <c r="T115" s="60" t="s">
        <v>17</v>
      </c>
      <c r="U115" s="60" t="s">
        <v>17</v>
      </c>
      <c r="V115" s="60" t="s">
        <v>17</v>
      </c>
      <c r="W115" s="60" t="s">
        <v>17</v>
      </c>
      <c r="X115" s="60" t="s">
        <v>17</v>
      </c>
      <c r="Y115" s="60" t="s">
        <v>17</v>
      </c>
      <c r="Z115" s="60" t="s">
        <v>17</v>
      </c>
      <c r="AA115" s="72">
        <v>0</v>
      </c>
      <c r="AB115" s="72">
        <v>0</v>
      </c>
      <c r="AC115">
        <v>0</v>
      </c>
      <c r="AD115">
        <v>0</v>
      </c>
      <c r="AE115">
        <v>0</v>
      </c>
      <c r="AF115">
        <v>0</v>
      </c>
    </row>
    <row r="116" spans="2:32">
      <c r="B116" t="s">
        <v>214</v>
      </c>
      <c r="C116" t="s">
        <v>30</v>
      </c>
      <c r="D116" s="1" t="s">
        <v>35</v>
      </c>
      <c r="E116" s="1" t="s">
        <v>486</v>
      </c>
      <c r="F116" s="1" t="s">
        <v>506</v>
      </c>
      <c r="G116" s="60" t="s">
        <v>772</v>
      </c>
      <c r="H116" s="60" t="s">
        <v>17</v>
      </c>
      <c r="I116" s="60" t="s">
        <v>17</v>
      </c>
      <c r="J116" s="60" t="s">
        <v>17</v>
      </c>
      <c r="K116" s="60" t="s">
        <v>17</v>
      </c>
      <c r="L116" s="60" t="s">
        <v>17</v>
      </c>
      <c r="M116" s="60" t="s">
        <v>17</v>
      </c>
      <c r="N116" s="60" t="s">
        <v>17</v>
      </c>
      <c r="O116" s="60" t="s">
        <v>17</v>
      </c>
      <c r="P116" s="60" t="s">
        <v>17</v>
      </c>
      <c r="Q116" s="60" t="s">
        <v>17</v>
      </c>
      <c r="R116" s="60" t="s">
        <v>17</v>
      </c>
      <c r="S116" s="60" t="s">
        <v>17</v>
      </c>
      <c r="T116" s="60" t="s">
        <v>17</v>
      </c>
      <c r="U116" s="60" t="s">
        <v>17</v>
      </c>
      <c r="V116" s="60" t="s">
        <v>17</v>
      </c>
      <c r="W116" s="60" t="s">
        <v>17</v>
      </c>
      <c r="X116" s="60" t="s">
        <v>17</v>
      </c>
      <c r="Y116" s="60" t="s">
        <v>17</v>
      </c>
      <c r="Z116" s="60" t="s">
        <v>17</v>
      </c>
      <c r="AA116" s="72">
        <v>0</v>
      </c>
      <c r="AB116" s="72">
        <v>0</v>
      </c>
      <c r="AC116">
        <v>0</v>
      </c>
      <c r="AD116">
        <v>1</v>
      </c>
      <c r="AE116">
        <v>0</v>
      </c>
      <c r="AF116">
        <v>1</v>
      </c>
    </row>
    <row r="117" spans="2:32">
      <c r="B117" t="s">
        <v>214</v>
      </c>
      <c r="C117" t="s">
        <v>30</v>
      </c>
      <c r="D117" s="1" t="s">
        <v>35</v>
      </c>
      <c r="E117" s="1" t="s">
        <v>773</v>
      </c>
      <c r="F117" s="1" t="s">
        <v>774</v>
      </c>
      <c r="G117" s="60" t="s">
        <v>775</v>
      </c>
      <c r="H117" s="60" t="s">
        <v>17</v>
      </c>
      <c r="I117" s="60" t="s">
        <v>17</v>
      </c>
      <c r="J117" s="60" t="s">
        <v>17</v>
      </c>
      <c r="K117" s="60" t="s">
        <v>17</v>
      </c>
      <c r="L117" s="60" t="s">
        <v>17</v>
      </c>
      <c r="M117" s="60" t="s">
        <v>17</v>
      </c>
      <c r="N117" s="60" t="s">
        <v>17</v>
      </c>
      <c r="O117" s="60" t="s">
        <v>17</v>
      </c>
      <c r="P117" s="60" t="s">
        <v>17</v>
      </c>
      <c r="Q117" s="60" t="s">
        <v>17</v>
      </c>
      <c r="R117" s="60" t="s">
        <v>17</v>
      </c>
      <c r="S117" s="60" t="s">
        <v>17</v>
      </c>
      <c r="T117" s="60" t="s">
        <v>17</v>
      </c>
      <c r="U117" s="60" t="s">
        <v>17</v>
      </c>
      <c r="V117" s="60" t="s">
        <v>17</v>
      </c>
      <c r="W117" s="60" t="s">
        <v>17</v>
      </c>
      <c r="X117" s="60" t="s">
        <v>17</v>
      </c>
      <c r="Y117" s="60" t="s">
        <v>17</v>
      </c>
      <c r="Z117" s="60" t="s">
        <v>17</v>
      </c>
      <c r="AA117" s="72">
        <v>0</v>
      </c>
      <c r="AB117" s="72">
        <v>0</v>
      </c>
      <c r="AC117">
        <v>0</v>
      </c>
      <c r="AD117">
        <v>0</v>
      </c>
      <c r="AE117">
        <v>0</v>
      </c>
      <c r="AF117">
        <v>0</v>
      </c>
    </row>
    <row r="118" spans="2:32">
      <c r="B118" t="s">
        <v>214</v>
      </c>
      <c r="C118" t="s">
        <v>30</v>
      </c>
      <c r="D118" s="1" t="s">
        <v>35</v>
      </c>
      <c r="E118" s="1" t="s">
        <v>776</v>
      </c>
      <c r="F118" s="1" t="s">
        <v>777</v>
      </c>
      <c r="G118" s="60" t="s">
        <v>778</v>
      </c>
      <c r="H118" s="60" t="s">
        <v>17</v>
      </c>
      <c r="I118" s="60" t="s">
        <v>17</v>
      </c>
      <c r="J118" s="60" t="s">
        <v>17</v>
      </c>
      <c r="K118" s="60" t="s">
        <v>17</v>
      </c>
      <c r="L118" s="60" t="s">
        <v>17</v>
      </c>
      <c r="M118" s="60" t="s">
        <v>17</v>
      </c>
      <c r="N118" s="60" t="s">
        <v>17</v>
      </c>
      <c r="O118" s="60" t="s">
        <v>17</v>
      </c>
      <c r="P118" s="60" t="s">
        <v>17</v>
      </c>
      <c r="Q118" s="60" t="s">
        <v>17</v>
      </c>
      <c r="R118" s="60" t="s">
        <v>17</v>
      </c>
      <c r="S118" s="60" t="s">
        <v>17</v>
      </c>
      <c r="T118" s="60" t="s">
        <v>17</v>
      </c>
      <c r="U118" s="60" t="s">
        <v>17</v>
      </c>
      <c r="V118" s="60" t="s">
        <v>17</v>
      </c>
      <c r="W118" s="60" t="s">
        <v>17</v>
      </c>
      <c r="X118" s="60" t="s">
        <v>17</v>
      </c>
      <c r="Y118" s="60" t="s">
        <v>17</v>
      </c>
      <c r="Z118" s="60" t="s">
        <v>17</v>
      </c>
      <c r="AA118" s="72">
        <v>0</v>
      </c>
      <c r="AB118" s="72">
        <v>0</v>
      </c>
      <c r="AC118">
        <v>0</v>
      </c>
      <c r="AD118">
        <v>0</v>
      </c>
      <c r="AE118">
        <v>0</v>
      </c>
      <c r="AF118">
        <v>1</v>
      </c>
    </row>
    <row r="119" spans="2:32">
      <c r="B119" t="s">
        <v>214</v>
      </c>
      <c r="C119" t="s">
        <v>30</v>
      </c>
      <c r="D119" s="1" t="s">
        <v>36</v>
      </c>
      <c r="E119" s="1" t="s">
        <v>486</v>
      </c>
      <c r="F119" s="1" t="s">
        <v>486</v>
      </c>
      <c r="G119" s="60" t="s">
        <v>17</v>
      </c>
      <c r="H119" s="60" t="s">
        <v>17</v>
      </c>
      <c r="I119" s="60" t="s">
        <v>17</v>
      </c>
      <c r="J119" s="60" t="s">
        <v>17</v>
      </c>
      <c r="K119" s="60" t="s">
        <v>17</v>
      </c>
      <c r="L119" s="60" t="s">
        <v>17</v>
      </c>
      <c r="M119" s="60" t="s">
        <v>17</v>
      </c>
      <c r="N119" s="60" t="s">
        <v>17</v>
      </c>
      <c r="O119" s="60" t="s">
        <v>17</v>
      </c>
      <c r="P119" s="60" t="s">
        <v>17</v>
      </c>
      <c r="Q119" s="60" t="s">
        <v>17</v>
      </c>
      <c r="R119" s="60" t="s">
        <v>17</v>
      </c>
      <c r="S119" s="60" t="s">
        <v>17</v>
      </c>
      <c r="T119" s="60" t="s">
        <v>17</v>
      </c>
      <c r="U119" s="60" t="s">
        <v>17</v>
      </c>
      <c r="V119" s="60" t="s">
        <v>17</v>
      </c>
      <c r="W119" s="60" t="s">
        <v>17</v>
      </c>
      <c r="X119" s="60" t="s">
        <v>17</v>
      </c>
      <c r="Y119" s="60" t="s">
        <v>17</v>
      </c>
      <c r="Z119" s="60" t="s">
        <v>17</v>
      </c>
      <c r="AA119" s="72">
        <v>0</v>
      </c>
      <c r="AB119" s="72">
        <v>0</v>
      </c>
      <c r="AC119">
        <v>0</v>
      </c>
      <c r="AD119">
        <v>1</v>
      </c>
      <c r="AE119">
        <v>0</v>
      </c>
      <c r="AF119">
        <v>0</v>
      </c>
    </row>
    <row r="120" spans="2:32">
      <c r="B120" t="s">
        <v>214</v>
      </c>
      <c r="C120" t="s">
        <v>30</v>
      </c>
      <c r="D120" s="1" t="s">
        <v>36</v>
      </c>
      <c r="E120" s="1" t="s">
        <v>486</v>
      </c>
      <c r="F120" s="1" t="s">
        <v>486</v>
      </c>
      <c r="G120" s="60" t="s">
        <v>17</v>
      </c>
      <c r="H120" s="60" t="s">
        <v>17</v>
      </c>
      <c r="I120" s="60" t="s">
        <v>17</v>
      </c>
      <c r="J120" s="60" t="s">
        <v>17</v>
      </c>
      <c r="K120" s="60" t="s">
        <v>17</v>
      </c>
      <c r="L120" s="60" t="s">
        <v>17</v>
      </c>
      <c r="M120" s="60" t="s">
        <v>17</v>
      </c>
      <c r="N120" s="60" t="s">
        <v>17</v>
      </c>
      <c r="O120" s="60" t="s">
        <v>17</v>
      </c>
      <c r="P120" s="60" t="s">
        <v>17</v>
      </c>
      <c r="Q120" s="60" t="s">
        <v>17</v>
      </c>
      <c r="R120" s="60" t="s">
        <v>17</v>
      </c>
      <c r="S120" s="60" t="s">
        <v>17</v>
      </c>
      <c r="T120" s="60" t="s">
        <v>17</v>
      </c>
      <c r="U120" s="60" t="s">
        <v>17</v>
      </c>
      <c r="V120" s="60" t="s">
        <v>17</v>
      </c>
      <c r="W120" s="60" t="s">
        <v>17</v>
      </c>
      <c r="X120" s="60" t="s">
        <v>17</v>
      </c>
      <c r="Y120" s="60" t="s">
        <v>17</v>
      </c>
      <c r="Z120" s="60" t="s">
        <v>17</v>
      </c>
      <c r="AA120" s="72">
        <v>0</v>
      </c>
      <c r="AB120" s="72">
        <v>0</v>
      </c>
      <c r="AC120">
        <v>0</v>
      </c>
      <c r="AD120">
        <v>0</v>
      </c>
      <c r="AE120">
        <v>1</v>
      </c>
      <c r="AF120">
        <v>1</v>
      </c>
    </row>
    <row r="121" spans="2:32">
      <c r="B121" t="s">
        <v>214</v>
      </c>
      <c r="C121" t="s">
        <v>30</v>
      </c>
      <c r="D121" s="1" t="s">
        <v>37</v>
      </c>
      <c r="E121" s="1" t="s">
        <v>486</v>
      </c>
      <c r="F121" s="1" t="s">
        <v>505</v>
      </c>
      <c r="G121" s="60" t="s">
        <v>779</v>
      </c>
      <c r="H121" s="60" t="s">
        <v>17</v>
      </c>
      <c r="I121" s="60" t="s">
        <v>17</v>
      </c>
      <c r="J121" s="60" t="s">
        <v>17</v>
      </c>
      <c r="K121" s="60" t="s">
        <v>17</v>
      </c>
      <c r="L121" s="60" t="s">
        <v>17</v>
      </c>
      <c r="M121" s="60" t="s">
        <v>17</v>
      </c>
      <c r="N121" s="60" t="s">
        <v>17</v>
      </c>
      <c r="O121" s="60" t="s">
        <v>17</v>
      </c>
      <c r="P121" s="60" t="s">
        <v>17</v>
      </c>
      <c r="Q121" s="60" t="s">
        <v>17</v>
      </c>
      <c r="R121" s="60" t="s">
        <v>17</v>
      </c>
      <c r="S121" s="60" t="s">
        <v>17</v>
      </c>
      <c r="T121" s="60" t="s">
        <v>17</v>
      </c>
      <c r="U121" s="60" t="s">
        <v>17</v>
      </c>
      <c r="V121" s="60" t="s">
        <v>17</v>
      </c>
      <c r="W121" s="60" t="s">
        <v>17</v>
      </c>
      <c r="X121" s="60" t="s">
        <v>17</v>
      </c>
      <c r="Y121" s="60" t="s">
        <v>17</v>
      </c>
      <c r="Z121" s="60" t="s">
        <v>17</v>
      </c>
      <c r="AA121" s="72">
        <v>0</v>
      </c>
      <c r="AB121" s="72">
        <v>0</v>
      </c>
      <c r="AC121">
        <v>0</v>
      </c>
      <c r="AD121">
        <v>1</v>
      </c>
      <c r="AE121">
        <v>0</v>
      </c>
      <c r="AF121">
        <v>1</v>
      </c>
    </row>
    <row r="122" spans="2:32">
      <c r="B122" t="s">
        <v>214</v>
      </c>
      <c r="C122" t="s">
        <v>30</v>
      </c>
      <c r="D122" s="1" t="s">
        <v>37</v>
      </c>
      <c r="E122" s="1" t="s">
        <v>780</v>
      </c>
      <c r="F122" s="1" t="s">
        <v>781</v>
      </c>
      <c r="G122" s="60" t="s">
        <v>782</v>
      </c>
      <c r="H122" s="60" t="s">
        <v>17</v>
      </c>
      <c r="I122" s="60" t="s">
        <v>17</v>
      </c>
      <c r="J122" s="60" t="s">
        <v>17</v>
      </c>
      <c r="K122" s="60" t="s">
        <v>17</v>
      </c>
      <c r="L122" s="60" t="s">
        <v>17</v>
      </c>
      <c r="M122" s="60" t="s">
        <v>17</v>
      </c>
      <c r="N122" s="60" t="s">
        <v>17</v>
      </c>
      <c r="O122" s="60" t="s">
        <v>17</v>
      </c>
      <c r="P122" s="60" t="s">
        <v>17</v>
      </c>
      <c r="Q122" s="60" t="s">
        <v>17</v>
      </c>
      <c r="R122" s="60" t="s">
        <v>17</v>
      </c>
      <c r="S122" s="60" t="s">
        <v>17</v>
      </c>
      <c r="T122" s="60" t="s">
        <v>17</v>
      </c>
      <c r="U122" s="60" t="s">
        <v>17</v>
      </c>
      <c r="V122" s="60" t="s">
        <v>17</v>
      </c>
      <c r="W122" s="60" t="s">
        <v>17</v>
      </c>
      <c r="X122" s="60" t="s">
        <v>17</v>
      </c>
      <c r="Y122" s="60" t="s">
        <v>17</v>
      </c>
      <c r="Z122" s="60" t="s">
        <v>17</v>
      </c>
      <c r="AA122" s="72">
        <v>0</v>
      </c>
      <c r="AB122" s="72">
        <v>0</v>
      </c>
      <c r="AC122">
        <v>0</v>
      </c>
      <c r="AD122">
        <v>0</v>
      </c>
      <c r="AE122">
        <v>0</v>
      </c>
      <c r="AF122">
        <v>0</v>
      </c>
    </row>
    <row r="123" spans="2:32">
      <c r="B123" t="s">
        <v>214</v>
      </c>
      <c r="C123" t="s">
        <v>30</v>
      </c>
      <c r="D123" s="1" t="s">
        <v>37</v>
      </c>
      <c r="E123" s="1" t="s">
        <v>783</v>
      </c>
      <c r="F123" s="1" t="s">
        <v>784</v>
      </c>
      <c r="G123" s="60" t="s">
        <v>785</v>
      </c>
      <c r="H123" s="60" t="s">
        <v>17</v>
      </c>
      <c r="I123" s="60" t="s">
        <v>17</v>
      </c>
      <c r="J123" s="60" t="s">
        <v>17</v>
      </c>
      <c r="K123" s="60" t="s">
        <v>17</v>
      </c>
      <c r="L123" s="60" t="s">
        <v>17</v>
      </c>
      <c r="M123" s="60" t="s">
        <v>17</v>
      </c>
      <c r="N123" s="60" t="s">
        <v>17</v>
      </c>
      <c r="O123" s="60" t="s">
        <v>17</v>
      </c>
      <c r="P123" s="60" t="s">
        <v>17</v>
      </c>
      <c r="Q123" s="60" t="s">
        <v>17</v>
      </c>
      <c r="R123" s="60" t="s">
        <v>17</v>
      </c>
      <c r="S123" s="60" t="s">
        <v>17</v>
      </c>
      <c r="T123" s="60" t="s">
        <v>17</v>
      </c>
      <c r="U123" s="60" t="s">
        <v>17</v>
      </c>
      <c r="V123" s="60" t="s">
        <v>17</v>
      </c>
      <c r="W123" s="60" t="s">
        <v>17</v>
      </c>
      <c r="X123" s="60" t="s">
        <v>17</v>
      </c>
      <c r="Y123" s="60" t="s">
        <v>17</v>
      </c>
      <c r="Z123" s="60" t="s">
        <v>17</v>
      </c>
      <c r="AA123" s="72">
        <v>0</v>
      </c>
      <c r="AB123" s="72">
        <v>0</v>
      </c>
      <c r="AC123">
        <v>0</v>
      </c>
      <c r="AD123">
        <v>0</v>
      </c>
      <c r="AE123">
        <v>1</v>
      </c>
      <c r="AF123">
        <v>1</v>
      </c>
    </row>
    <row r="124" spans="2:32">
      <c r="B124" t="s">
        <v>214</v>
      </c>
      <c r="C124" t="s">
        <v>30</v>
      </c>
      <c r="D124" s="1" t="s">
        <v>37</v>
      </c>
      <c r="E124" s="1" t="s">
        <v>786</v>
      </c>
      <c r="F124" s="1" t="s">
        <v>787</v>
      </c>
      <c r="G124" s="60" t="s">
        <v>788</v>
      </c>
      <c r="H124" s="60" t="s">
        <v>17</v>
      </c>
      <c r="I124" s="60" t="s">
        <v>17</v>
      </c>
      <c r="J124" s="60" t="s">
        <v>17</v>
      </c>
      <c r="K124" s="60" t="s">
        <v>17</v>
      </c>
      <c r="L124" s="60" t="s">
        <v>17</v>
      </c>
      <c r="M124" s="60" t="s">
        <v>17</v>
      </c>
      <c r="N124" s="60" t="s">
        <v>17</v>
      </c>
      <c r="O124" s="60" t="s">
        <v>17</v>
      </c>
      <c r="P124" s="60" t="s">
        <v>17</v>
      </c>
      <c r="Q124" s="60" t="s">
        <v>17</v>
      </c>
      <c r="R124" s="60" t="s">
        <v>17</v>
      </c>
      <c r="S124" s="60" t="s">
        <v>17</v>
      </c>
      <c r="T124" s="60" t="s">
        <v>17</v>
      </c>
      <c r="U124" s="60" t="s">
        <v>17</v>
      </c>
      <c r="V124" s="60" t="s">
        <v>17</v>
      </c>
      <c r="W124" s="60" t="s">
        <v>17</v>
      </c>
      <c r="X124" s="60" t="s">
        <v>17</v>
      </c>
      <c r="Y124" s="60" t="s">
        <v>17</v>
      </c>
      <c r="Z124" s="60" t="s">
        <v>17</v>
      </c>
      <c r="AA124" s="72">
        <v>0</v>
      </c>
      <c r="AB124" s="72">
        <v>0</v>
      </c>
      <c r="AC124">
        <v>0</v>
      </c>
      <c r="AD124">
        <v>0</v>
      </c>
      <c r="AE124">
        <v>0</v>
      </c>
      <c r="AF124">
        <v>1</v>
      </c>
    </row>
    <row r="125" spans="2:32">
      <c r="B125" t="s">
        <v>214</v>
      </c>
      <c r="C125" t="s">
        <v>30</v>
      </c>
      <c r="D125" s="1" t="s">
        <v>31</v>
      </c>
      <c r="E125" s="1" t="s">
        <v>486</v>
      </c>
      <c r="F125" s="1" t="s">
        <v>504</v>
      </c>
      <c r="G125" s="60" t="s">
        <v>789</v>
      </c>
      <c r="H125" s="60" t="s">
        <v>17</v>
      </c>
      <c r="I125" s="60" t="s">
        <v>17</v>
      </c>
      <c r="J125" s="60" t="s">
        <v>17</v>
      </c>
      <c r="K125" s="60" t="s">
        <v>17</v>
      </c>
      <c r="L125" s="60" t="s">
        <v>17</v>
      </c>
      <c r="M125" s="60" t="s">
        <v>17</v>
      </c>
      <c r="N125" s="60" t="s">
        <v>17</v>
      </c>
      <c r="O125" s="60" t="s">
        <v>17</v>
      </c>
      <c r="P125" s="60" t="s">
        <v>17</v>
      </c>
      <c r="Q125" s="60" t="s">
        <v>17</v>
      </c>
      <c r="R125" s="60" t="s">
        <v>17</v>
      </c>
      <c r="S125" s="60" t="s">
        <v>17</v>
      </c>
      <c r="T125" s="60" t="s">
        <v>17</v>
      </c>
      <c r="U125" s="60" t="s">
        <v>17</v>
      </c>
      <c r="V125" s="60" t="s">
        <v>17</v>
      </c>
      <c r="W125" s="60" t="s">
        <v>17</v>
      </c>
      <c r="X125" s="60" t="s">
        <v>17</v>
      </c>
      <c r="Y125" s="60" t="s">
        <v>17</v>
      </c>
      <c r="Z125" s="60" t="s">
        <v>17</v>
      </c>
      <c r="AA125" s="72">
        <v>0</v>
      </c>
      <c r="AB125" s="72">
        <v>0</v>
      </c>
      <c r="AC125">
        <v>0</v>
      </c>
      <c r="AD125">
        <v>1</v>
      </c>
      <c r="AE125">
        <v>0</v>
      </c>
      <c r="AF125">
        <v>0</v>
      </c>
    </row>
    <row r="126" spans="2:32">
      <c r="B126" t="s">
        <v>214</v>
      </c>
      <c r="C126" t="s">
        <v>30</v>
      </c>
      <c r="D126" s="1" t="s">
        <v>31</v>
      </c>
      <c r="E126" s="1" t="s">
        <v>790</v>
      </c>
      <c r="F126" s="1" t="s">
        <v>504</v>
      </c>
      <c r="G126" s="60" t="s">
        <v>789</v>
      </c>
      <c r="H126" s="60" t="s">
        <v>17</v>
      </c>
      <c r="I126" s="60" t="s">
        <v>17</v>
      </c>
      <c r="J126" s="60" t="s">
        <v>17</v>
      </c>
      <c r="K126" s="60" t="s">
        <v>17</v>
      </c>
      <c r="L126" s="60" t="s">
        <v>17</v>
      </c>
      <c r="M126" s="60" t="s">
        <v>17</v>
      </c>
      <c r="N126" s="60" t="s">
        <v>17</v>
      </c>
      <c r="O126" s="60" t="s">
        <v>17</v>
      </c>
      <c r="P126" s="60" t="s">
        <v>17</v>
      </c>
      <c r="Q126" s="60" t="s">
        <v>17</v>
      </c>
      <c r="R126" s="60" t="s">
        <v>17</v>
      </c>
      <c r="S126" s="60" t="s">
        <v>17</v>
      </c>
      <c r="T126" s="60" t="s">
        <v>17</v>
      </c>
      <c r="U126" s="60" t="s">
        <v>17</v>
      </c>
      <c r="V126" s="60" t="s">
        <v>17</v>
      </c>
      <c r="W126" s="60" t="s">
        <v>17</v>
      </c>
      <c r="X126" s="60" t="s">
        <v>17</v>
      </c>
      <c r="Y126" s="60" t="s">
        <v>17</v>
      </c>
      <c r="Z126" s="60" t="s">
        <v>17</v>
      </c>
      <c r="AA126" s="72">
        <v>0</v>
      </c>
      <c r="AB126" s="72">
        <v>0</v>
      </c>
      <c r="AC126">
        <v>0</v>
      </c>
      <c r="AD126">
        <v>0</v>
      </c>
      <c r="AE126">
        <v>0</v>
      </c>
      <c r="AF126">
        <v>1</v>
      </c>
    </row>
    <row r="127" spans="2:32">
      <c r="B127" t="s">
        <v>214</v>
      </c>
      <c r="C127" t="s">
        <v>30</v>
      </c>
      <c r="D127" s="1" t="s">
        <v>32</v>
      </c>
      <c r="E127" s="1" t="s">
        <v>486</v>
      </c>
      <c r="F127" s="1" t="s">
        <v>503</v>
      </c>
      <c r="G127" s="60" t="s">
        <v>791</v>
      </c>
      <c r="H127" s="60" t="s">
        <v>17</v>
      </c>
      <c r="I127" s="60" t="s">
        <v>17</v>
      </c>
      <c r="J127" s="60" t="s">
        <v>17</v>
      </c>
      <c r="K127" s="60" t="s">
        <v>17</v>
      </c>
      <c r="L127" s="60" t="s">
        <v>17</v>
      </c>
      <c r="M127" s="60" t="s">
        <v>17</v>
      </c>
      <c r="N127" s="60" t="s">
        <v>17</v>
      </c>
      <c r="O127" s="60" t="s">
        <v>17</v>
      </c>
      <c r="P127" s="60" t="s">
        <v>17</v>
      </c>
      <c r="Q127" s="60" t="s">
        <v>17</v>
      </c>
      <c r="R127" s="60" t="s">
        <v>17</v>
      </c>
      <c r="S127" s="60" t="s">
        <v>17</v>
      </c>
      <c r="T127" s="60" t="s">
        <v>17</v>
      </c>
      <c r="U127" s="60" t="s">
        <v>17</v>
      </c>
      <c r="V127" s="60" t="s">
        <v>17</v>
      </c>
      <c r="W127" s="60" t="s">
        <v>17</v>
      </c>
      <c r="X127" s="60" t="s">
        <v>17</v>
      </c>
      <c r="Y127" s="60" t="s">
        <v>17</v>
      </c>
      <c r="Z127" s="60" t="s">
        <v>17</v>
      </c>
      <c r="AA127" s="72">
        <v>0</v>
      </c>
      <c r="AB127" s="72">
        <v>0</v>
      </c>
      <c r="AC127">
        <v>0</v>
      </c>
      <c r="AD127">
        <v>1</v>
      </c>
      <c r="AE127">
        <v>0</v>
      </c>
      <c r="AF127">
        <v>0</v>
      </c>
    </row>
    <row r="128" spans="2:32">
      <c r="B128" t="s">
        <v>214</v>
      </c>
      <c r="C128" t="s">
        <v>30</v>
      </c>
      <c r="D128" s="1" t="s">
        <v>32</v>
      </c>
      <c r="E128" s="1" t="s">
        <v>792</v>
      </c>
      <c r="F128" s="1" t="s">
        <v>503</v>
      </c>
      <c r="G128" s="60" t="s">
        <v>791</v>
      </c>
      <c r="H128" s="60" t="s">
        <v>17</v>
      </c>
      <c r="I128" s="60" t="s">
        <v>17</v>
      </c>
      <c r="J128" s="60" t="s">
        <v>17</v>
      </c>
      <c r="K128" s="60" t="s">
        <v>17</v>
      </c>
      <c r="L128" s="60" t="s">
        <v>17</v>
      </c>
      <c r="M128" s="60" t="s">
        <v>17</v>
      </c>
      <c r="N128" s="60" t="s">
        <v>17</v>
      </c>
      <c r="O128" s="60" t="s">
        <v>17</v>
      </c>
      <c r="P128" s="60" t="s">
        <v>17</v>
      </c>
      <c r="Q128" s="60" t="s">
        <v>17</v>
      </c>
      <c r="R128" s="60" t="s">
        <v>17</v>
      </c>
      <c r="S128" s="60" t="s">
        <v>17</v>
      </c>
      <c r="T128" s="60" t="s">
        <v>17</v>
      </c>
      <c r="U128" s="60" t="s">
        <v>17</v>
      </c>
      <c r="V128" s="60" t="s">
        <v>17</v>
      </c>
      <c r="W128" s="60" t="s">
        <v>17</v>
      </c>
      <c r="X128" s="60" t="s">
        <v>17</v>
      </c>
      <c r="Y128" s="60" t="s">
        <v>17</v>
      </c>
      <c r="Z128" s="60" t="s">
        <v>17</v>
      </c>
      <c r="AA128" s="72">
        <v>0</v>
      </c>
      <c r="AB128" s="72">
        <v>0</v>
      </c>
      <c r="AC128">
        <v>0</v>
      </c>
      <c r="AD128">
        <v>0</v>
      </c>
      <c r="AE128">
        <v>0</v>
      </c>
      <c r="AF128">
        <v>1</v>
      </c>
    </row>
    <row r="129" spans="2:32">
      <c r="B129" t="s">
        <v>214</v>
      </c>
      <c r="C129" t="s">
        <v>30</v>
      </c>
      <c r="D129" s="1" t="s">
        <v>33</v>
      </c>
      <c r="E129" s="1" t="s">
        <v>486</v>
      </c>
      <c r="F129" s="1" t="s">
        <v>486</v>
      </c>
      <c r="G129" s="60" t="s">
        <v>17</v>
      </c>
      <c r="H129" s="60" t="s">
        <v>17</v>
      </c>
      <c r="I129" s="60" t="s">
        <v>17</v>
      </c>
      <c r="J129" s="60" t="s">
        <v>17</v>
      </c>
      <c r="K129" s="60" t="s">
        <v>17</v>
      </c>
      <c r="L129" s="60" t="s">
        <v>17</v>
      </c>
      <c r="M129" s="60" t="s">
        <v>17</v>
      </c>
      <c r="N129" s="60" t="s">
        <v>17</v>
      </c>
      <c r="O129" s="60" t="s">
        <v>17</v>
      </c>
      <c r="P129" s="60" t="s">
        <v>17</v>
      </c>
      <c r="Q129" s="60" t="s">
        <v>17</v>
      </c>
      <c r="R129" s="60" t="s">
        <v>17</v>
      </c>
      <c r="S129" s="60" t="s">
        <v>17</v>
      </c>
      <c r="T129" s="60" t="s">
        <v>17</v>
      </c>
      <c r="U129" s="60" t="s">
        <v>17</v>
      </c>
      <c r="V129" s="60" t="s">
        <v>17</v>
      </c>
      <c r="W129" s="60" t="s">
        <v>17</v>
      </c>
      <c r="X129" s="60" t="s">
        <v>17</v>
      </c>
      <c r="Y129" s="60" t="s">
        <v>17</v>
      </c>
      <c r="Z129" s="60" t="s">
        <v>17</v>
      </c>
      <c r="AA129" s="72">
        <v>0</v>
      </c>
      <c r="AB129" s="72">
        <v>0</v>
      </c>
      <c r="AC129">
        <v>0</v>
      </c>
      <c r="AD129">
        <v>1</v>
      </c>
      <c r="AE129">
        <v>0</v>
      </c>
      <c r="AF129">
        <v>0</v>
      </c>
    </row>
    <row r="130" spans="2:32">
      <c r="B130" t="s">
        <v>214</v>
      </c>
      <c r="C130" t="s">
        <v>30</v>
      </c>
      <c r="D130" s="1" t="s">
        <v>33</v>
      </c>
      <c r="E130" s="1" t="s">
        <v>486</v>
      </c>
      <c r="F130" s="1" t="s">
        <v>486</v>
      </c>
      <c r="G130" s="60" t="s">
        <v>17</v>
      </c>
      <c r="H130" s="60" t="s">
        <v>17</v>
      </c>
      <c r="I130" s="60" t="s">
        <v>17</v>
      </c>
      <c r="J130" s="60" t="s">
        <v>17</v>
      </c>
      <c r="K130" s="60" t="s">
        <v>17</v>
      </c>
      <c r="L130" s="60" t="s">
        <v>17</v>
      </c>
      <c r="M130" s="60" t="s">
        <v>17</v>
      </c>
      <c r="N130" s="60" t="s">
        <v>17</v>
      </c>
      <c r="O130" s="60" t="s">
        <v>17</v>
      </c>
      <c r="P130" s="60" t="s">
        <v>17</v>
      </c>
      <c r="Q130" s="60" t="s">
        <v>17</v>
      </c>
      <c r="R130" s="60" t="s">
        <v>17</v>
      </c>
      <c r="S130" s="60" t="s">
        <v>17</v>
      </c>
      <c r="T130" s="60" t="s">
        <v>17</v>
      </c>
      <c r="U130" s="60" t="s">
        <v>17</v>
      </c>
      <c r="V130" s="60" t="s">
        <v>17</v>
      </c>
      <c r="W130" s="60" t="s">
        <v>17</v>
      </c>
      <c r="X130" s="60" t="s">
        <v>17</v>
      </c>
      <c r="Y130" s="60" t="s">
        <v>17</v>
      </c>
      <c r="Z130" s="60" t="s">
        <v>17</v>
      </c>
      <c r="AA130" s="72">
        <v>0</v>
      </c>
      <c r="AB130" s="72">
        <v>0</v>
      </c>
      <c r="AC130">
        <v>0</v>
      </c>
      <c r="AD130">
        <v>0</v>
      </c>
      <c r="AE130">
        <v>0</v>
      </c>
      <c r="AF130">
        <v>1</v>
      </c>
    </row>
    <row r="131" spans="2:32">
      <c r="B131" t="s">
        <v>214</v>
      </c>
      <c r="C131" t="s">
        <v>30</v>
      </c>
      <c r="D131" s="1" t="s">
        <v>34</v>
      </c>
      <c r="E131" s="1" t="s">
        <v>486</v>
      </c>
      <c r="F131" s="1" t="s">
        <v>508</v>
      </c>
      <c r="G131" s="60" t="s">
        <v>793</v>
      </c>
      <c r="H131" s="60" t="s">
        <v>17</v>
      </c>
      <c r="I131" s="60" t="s">
        <v>17</v>
      </c>
      <c r="J131" s="60" t="s">
        <v>17</v>
      </c>
      <c r="K131" s="60" t="s">
        <v>17</v>
      </c>
      <c r="L131" s="60" t="s">
        <v>17</v>
      </c>
      <c r="M131" s="60" t="s">
        <v>17</v>
      </c>
      <c r="N131" s="60" t="s">
        <v>17</v>
      </c>
      <c r="O131" s="60" t="s">
        <v>17</v>
      </c>
      <c r="P131" s="60" t="s">
        <v>17</v>
      </c>
      <c r="Q131" s="60" t="s">
        <v>17</v>
      </c>
      <c r="R131" s="60" t="s">
        <v>17</v>
      </c>
      <c r="S131" s="60" t="s">
        <v>17</v>
      </c>
      <c r="T131" s="60" t="s">
        <v>17</v>
      </c>
      <c r="U131" s="60" t="s">
        <v>17</v>
      </c>
      <c r="V131" s="60" t="s">
        <v>17</v>
      </c>
      <c r="W131" s="60" t="s">
        <v>17</v>
      </c>
      <c r="X131" s="60" t="s">
        <v>17</v>
      </c>
      <c r="Y131" s="60" t="s">
        <v>17</v>
      </c>
      <c r="Z131" s="60" t="s">
        <v>17</v>
      </c>
      <c r="AA131" s="72">
        <v>0</v>
      </c>
      <c r="AB131" s="72">
        <v>0</v>
      </c>
      <c r="AC131">
        <v>0</v>
      </c>
      <c r="AD131">
        <v>1</v>
      </c>
      <c r="AE131">
        <v>0</v>
      </c>
      <c r="AF131">
        <v>0</v>
      </c>
    </row>
    <row r="132" spans="2:32">
      <c r="B132" t="s">
        <v>214</v>
      </c>
      <c r="C132" t="s">
        <v>30</v>
      </c>
      <c r="D132" s="1" t="s">
        <v>34</v>
      </c>
      <c r="E132" s="1" t="s">
        <v>794</v>
      </c>
      <c r="F132" s="1" t="s">
        <v>508</v>
      </c>
      <c r="G132" s="60" t="s">
        <v>793</v>
      </c>
      <c r="H132" s="60" t="s">
        <v>17</v>
      </c>
      <c r="I132" s="60" t="s">
        <v>17</v>
      </c>
      <c r="J132" s="60" t="s">
        <v>17</v>
      </c>
      <c r="K132" s="60" t="s">
        <v>17</v>
      </c>
      <c r="L132" s="60" t="s">
        <v>17</v>
      </c>
      <c r="M132" s="60" t="s">
        <v>17</v>
      </c>
      <c r="N132" s="60" t="s">
        <v>17</v>
      </c>
      <c r="O132" s="60" t="s">
        <v>17</v>
      </c>
      <c r="P132" s="60" t="s">
        <v>17</v>
      </c>
      <c r="Q132" s="60" t="s">
        <v>17</v>
      </c>
      <c r="R132" s="60" t="s">
        <v>17</v>
      </c>
      <c r="S132" s="60" t="s">
        <v>17</v>
      </c>
      <c r="T132" s="60" t="s">
        <v>17</v>
      </c>
      <c r="U132" s="60" t="s">
        <v>17</v>
      </c>
      <c r="V132" s="60" t="s">
        <v>17</v>
      </c>
      <c r="W132" s="60" t="s">
        <v>17</v>
      </c>
      <c r="X132" s="60" t="s">
        <v>17</v>
      </c>
      <c r="Y132" s="60" t="s">
        <v>17</v>
      </c>
      <c r="Z132" s="60" t="s">
        <v>17</v>
      </c>
      <c r="AA132" s="72">
        <v>0</v>
      </c>
      <c r="AB132" s="72">
        <v>0</v>
      </c>
      <c r="AC132">
        <v>0</v>
      </c>
      <c r="AD132">
        <v>0</v>
      </c>
      <c r="AE132">
        <v>0</v>
      </c>
      <c r="AF132">
        <v>0</v>
      </c>
    </row>
    <row r="133" spans="2:32">
      <c r="B133" t="s">
        <v>214</v>
      </c>
      <c r="C133" t="s">
        <v>47</v>
      </c>
      <c r="D133" s="1" t="s">
        <v>47</v>
      </c>
      <c r="E133" s="1" t="s">
        <v>486</v>
      </c>
      <c r="F133" s="1" t="s">
        <v>795</v>
      </c>
      <c r="G133" s="60" t="s">
        <v>796</v>
      </c>
      <c r="H133" s="60" t="s">
        <v>17</v>
      </c>
      <c r="I133" s="60" t="s">
        <v>17</v>
      </c>
      <c r="J133" s="60" t="s">
        <v>17</v>
      </c>
      <c r="K133" s="60" t="s">
        <v>17</v>
      </c>
      <c r="L133" s="60" t="s">
        <v>17</v>
      </c>
      <c r="M133" s="60" t="s">
        <v>17</v>
      </c>
      <c r="N133" s="60" t="s">
        <v>17</v>
      </c>
      <c r="O133" s="60" t="s">
        <v>17</v>
      </c>
      <c r="P133" s="60" t="s">
        <v>17</v>
      </c>
      <c r="Q133" s="60" t="s">
        <v>17</v>
      </c>
      <c r="R133" s="60" t="s">
        <v>17</v>
      </c>
      <c r="S133" s="60" t="s">
        <v>17</v>
      </c>
      <c r="T133" s="60" t="s">
        <v>17</v>
      </c>
      <c r="U133" s="60" t="s">
        <v>17</v>
      </c>
      <c r="V133" s="60" t="s">
        <v>17</v>
      </c>
      <c r="W133" s="60" t="s">
        <v>17</v>
      </c>
      <c r="X133" s="60" t="s">
        <v>17</v>
      </c>
      <c r="Y133" s="60" t="s">
        <v>17</v>
      </c>
      <c r="Z133" s="60" t="s">
        <v>17</v>
      </c>
      <c r="AA133" s="72">
        <v>0</v>
      </c>
      <c r="AB133" s="72">
        <v>0</v>
      </c>
      <c r="AC133">
        <v>1</v>
      </c>
      <c r="AD133">
        <v>1</v>
      </c>
      <c r="AE133">
        <v>0</v>
      </c>
      <c r="AF133">
        <v>1</v>
      </c>
    </row>
    <row r="134" spans="2:32">
      <c r="B134" t="s">
        <v>214</v>
      </c>
      <c r="C134" t="s">
        <v>47</v>
      </c>
      <c r="D134" s="1" t="s">
        <v>70</v>
      </c>
      <c r="E134" s="1" t="s">
        <v>486</v>
      </c>
      <c r="F134" s="1" t="s">
        <v>541</v>
      </c>
      <c r="G134" s="60" t="s">
        <v>797</v>
      </c>
      <c r="H134" s="60" t="s">
        <v>17</v>
      </c>
      <c r="I134" s="60" t="s">
        <v>17</v>
      </c>
      <c r="J134" s="60" t="s">
        <v>17</v>
      </c>
      <c r="K134" s="60" t="s">
        <v>17</v>
      </c>
      <c r="L134" s="60" t="s">
        <v>17</v>
      </c>
      <c r="M134" s="60" t="s">
        <v>17</v>
      </c>
      <c r="N134" s="60" t="s">
        <v>17</v>
      </c>
      <c r="O134" s="60" t="s">
        <v>17</v>
      </c>
      <c r="P134" s="60" t="s">
        <v>17</v>
      </c>
      <c r="Q134" s="60" t="s">
        <v>17</v>
      </c>
      <c r="R134" s="60" t="s">
        <v>17</v>
      </c>
      <c r="S134" s="60" t="s">
        <v>17</v>
      </c>
      <c r="T134" s="60" t="s">
        <v>17</v>
      </c>
      <c r="U134" s="60" t="s">
        <v>17</v>
      </c>
      <c r="V134" s="60" t="s">
        <v>17</v>
      </c>
      <c r="W134" s="60" t="s">
        <v>17</v>
      </c>
      <c r="X134" s="60" t="s">
        <v>17</v>
      </c>
      <c r="Y134" s="60" t="s">
        <v>17</v>
      </c>
      <c r="Z134" s="60" t="s">
        <v>17</v>
      </c>
      <c r="AA134" s="72">
        <v>0</v>
      </c>
      <c r="AB134" s="72">
        <v>0</v>
      </c>
      <c r="AC134">
        <v>0</v>
      </c>
      <c r="AD134">
        <v>1</v>
      </c>
      <c r="AE134">
        <v>0</v>
      </c>
      <c r="AF134">
        <v>0</v>
      </c>
    </row>
    <row r="135" spans="2:32">
      <c r="B135" t="s">
        <v>214</v>
      </c>
      <c r="C135" t="s">
        <v>47</v>
      </c>
      <c r="D135" s="1" t="s">
        <v>70</v>
      </c>
      <c r="E135" s="1" t="s">
        <v>798</v>
      </c>
      <c r="F135" s="1" t="s">
        <v>541</v>
      </c>
      <c r="G135" s="60" t="s">
        <v>797</v>
      </c>
      <c r="H135" s="60" t="s">
        <v>17</v>
      </c>
      <c r="I135" s="60" t="s">
        <v>17</v>
      </c>
      <c r="J135" s="60" t="s">
        <v>17</v>
      </c>
      <c r="K135" s="60" t="s">
        <v>17</v>
      </c>
      <c r="L135" s="60" t="s">
        <v>17</v>
      </c>
      <c r="M135" s="60" t="s">
        <v>17</v>
      </c>
      <c r="N135" s="60" t="s">
        <v>17</v>
      </c>
      <c r="O135" s="60" t="s">
        <v>17</v>
      </c>
      <c r="P135" s="60" t="s">
        <v>17</v>
      </c>
      <c r="Q135" s="60" t="s">
        <v>17</v>
      </c>
      <c r="R135" s="60" t="s">
        <v>17</v>
      </c>
      <c r="S135" s="60" t="s">
        <v>17</v>
      </c>
      <c r="T135" s="60" t="s">
        <v>17</v>
      </c>
      <c r="U135" s="60" t="s">
        <v>17</v>
      </c>
      <c r="V135" s="60" t="s">
        <v>17</v>
      </c>
      <c r="W135" s="60" t="s">
        <v>17</v>
      </c>
      <c r="X135" s="60" t="s">
        <v>17</v>
      </c>
      <c r="Y135" s="60" t="s">
        <v>17</v>
      </c>
      <c r="Z135" s="60" t="s">
        <v>17</v>
      </c>
      <c r="AA135" s="72">
        <v>0</v>
      </c>
      <c r="AB135" s="72">
        <v>0</v>
      </c>
      <c r="AC135">
        <v>0</v>
      </c>
      <c r="AD135">
        <v>0</v>
      </c>
      <c r="AE135">
        <v>0</v>
      </c>
      <c r="AF135">
        <v>1</v>
      </c>
    </row>
    <row r="136" spans="2:32">
      <c r="B136" t="s">
        <v>214</v>
      </c>
      <c r="C136" t="s">
        <v>47</v>
      </c>
      <c r="D136" s="1" t="s">
        <v>48</v>
      </c>
      <c r="E136" s="1" t="s">
        <v>486</v>
      </c>
      <c r="F136" s="1" t="s">
        <v>516</v>
      </c>
      <c r="G136" s="60" t="s">
        <v>799</v>
      </c>
      <c r="H136" s="60" t="s">
        <v>17</v>
      </c>
      <c r="I136" s="60" t="s">
        <v>17</v>
      </c>
      <c r="J136" s="60" t="s">
        <v>17</v>
      </c>
      <c r="K136" s="60" t="s">
        <v>17</v>
      </c>
      <c r="L136" s="60" t="s">
        <v>17</v>
      </c>
      <c r="M136" s="60" t="s">
        <v>17</v>
      </c>
      <c r="N136" s="60" t="s">
        <v>17</v>
      </c>
      <c r="O136" s="60" t="s">
        <v>17</v>
      </c>
      <c r="P136" s="60" t="s">
        <v>17</v>
      </c>
      <c r="Q136" s="60" t="s">
        <v>17</v>
      </c>
      <c r="R136" s="60" t="s">
        <v>17</v>
      </c>
      <c r="S136" s="60" t="s">
        <v>17</v>
      </c>
      <c r="T136" s="60" t="s">
        <v>17</v>
      </c>
      <c r="U136" s="60" t="s">
        <v>17</v>
      </c>
      <c r="V136" s="60" t="s">
        <v>17</v>
      </c>
      <c r="W136" s="60" t="s">
        <v>17</v>
      </c>
      <c r="X136" s="60" t="s">
        <v>17</v>
      </c>
      <c r="Y136" s="60" t="s">
        <v>17</v>
      </c>
      <c r="Z136" s="60" t="s">
        <v>17</v>
      </c>
      <c r="AA136" s="72">
        <v>0</v>
      </c>
      <c r="AB136" s="72">
        <v>0</v>
      </c>
      <c r="AC136">
        <v>0</v>
      </c>
      <c r="AD136">
        <v>1</v>
      </c>
      <c r="AE136">
        <v>0</v>
      </c>
      <c r="AF136">
        <v>0</v>
      </c>
    </row>
    <row r="137" spans="2:32">
      <c r="B137" t="s">
        <v>214</v>
      </c>
      <c r="C137" t="s">
        <v>47</v>
      </c>
      <c r="D137" s="1" t="s">
        <v>48</v>
      </c>
      <c r="E137" s="1" t="s">
        <v>800</v>
      </c>
      <c r="F137" s="1" t="s">
        <v>516</v>
      </c>
      <c r="G137" s="60" t="s">
        <v>799</v>
      </c>
      <c r="H137" s="60" t="s">
        <v>17</v>
      </c>
      <c r="I137" s="60" t="s">
        <v>17</v>
      </c>
      <c r="J137" s="60" t="s">
        <v>17</v>
      </c>
      <c r="K137" s="60" t="s">
        <v>17</v>
      </c>
      <c r="L137" s="60" t="s">
        <v>17</v>
      </c>
      <c r="M137" s="60" t="s">
        <v>17</v>
      </c>
      <c r="N137" s="60" t="s">
        <v>17</v>
      </c>
      <c r="O137" s="60" t="s">
        <v>17</v>
      </c>
      <c r="P137" s="60" t="s">
        <v>17</v>
      </c>
      <c r="Q137" s="60" t="s">
        <v>17</v>
      </c>
      <c r="R137" s="60" t="s">
        <v>17</v>
      </c>
      <c r="S137" s="60" t="s">
        <v>17</v>
      </c>
      <c r="T137" s="60" t="s">
        <v>17</v>
      </c>
      <c r="U137" s="60" t="s">
        <v>17</v>
      </c>
      <c r="V137" s="60" t="s">
        <v>17</v>
      </c>
      <c r="W137" s="60" t="s">
        <v>17</v>
      </c>
      <c r="X137" s="60" t="s">
        <v>17</v>
      </c>
      <c r="Y137" s="60" t="s">
        <v>17</v>
      </c>
      <c r="Z137" s="60" t="s">
        <v>17</v>
      </c>
      <c r="AA137" s="72">
        <v>0</v>
      </c>
      <c r="AB137" s="72">
        <v>0</v>
      </c>
      <c r="AC137">
        <v>0</v>
      </c>
      <c r="AD137">
        <v>0</v>
      </c>
      <c r="AE137">
        <v>1</v>
      </c>
      <c r="AF137">
        <v>1</v>
      </c>
    </row>
    <row r="138" spans="2:32">
      <c r="B138" t="s">
        <v>214</v>
      </c>
      <c r="C138" t="s">
        <v>47</v>
      </c>
      <c r="D138" s="1" t="s">
        <v>49</v>
      </c>
      <c r="E138" s="1" t="s">
        <v>486</v>
      </c>
      <c r="F138" s="1" t="s">
        <v>517</v>
      </c>
      <c r="G138" s="60" t="s">
        <v>801</v>
      </c>
      <c r="H138" s="60" t="s">
        <v>17</v>
      </c>
      <c r="I138" s="60" t="s">
        <v>17</v>
      </c>
      <c r="J138" s="60" t="s">
        <v>17</v>
      </c>
      <c r="K138" s="60" t="s">
        <v>17</v>
      </c>
      <c r="L138" s="60" t="s">
        <v>17</v>
      </c>
      <c r="M138" s="60" t="s">
        <v>17</v>
      </c>
      <c r="N138" s="60" t="s">
        <v>17</v>
      </c>
      <c r="O138" s="60" t="s">
        <v>17</v>
      </c>
      <c r="P138" s="60" t="s">
        <v>17</v>
      </c>
      <c r="Q138" s="60" t="s">
        <v>17</v>
      </c>
      <c r="R138" s="60" t="s">
        <v>17</v>
      </c>
      <c r="S138" s="60" t="s">
        <v>17</v>
      </c>
      <c r="T138" s="60" t="s">
        <v>17</v>
      </c>
      <c r="U138" s="60" t="s">
        <v>17</v>
      </c>
      <c r="V138" s="60" t="s">
        <v>17</v>
      </c>
      <c r="W138" s="60" t="s">
        <v>17</v>
      </c>
      <c r="X138" s="60" t="s">
        <v>17</v>
      </c>
      <c r="Y138" s="60" t="s">
        <v>17</v>
      </c>
      <c r="Z138" s="60" t="s">
        <v>17</v>
      </c>
      <c r="AA138" s="72">
        <v>0</v>
      </c>
      <c r="AB138" s="72">
        <v>0</v>
      </c>
      <c r="AC138">
        <v>0</v>
      </c>
      <c r="AD138">
        <v>1</v>
      </c>
      <c r="AE138">
        <v>0</v>
      </c>
      <c r="AF138">
        <v>1</v>
      </c>
    </row>
    <row r="139" spans="2:32">
      <c r="B139" t="s">
        <v>214</v>
      </c>
      <c r="C139" t="s">
        <v>47</v>
      </c>
      <c r="D139" s="1" t="s">
        <v>49</v>
      </c>
      <c r="E139" s="1" t="s">
        <v>802</v>
      </c>
      <c r="F139" s="1" t="s">
        <v>803</v>
      </c>
      <c r="G139" s="60" t="s">
        <v>804</v>
      </c>
      <c r="H139" s="60" t="s">
        <v>17</v>
      </c>
      <c r="I139" s="60" t="s">
        <v>17</v>
      </c>
      <c r="J139" s="60" t="s">
        <v>17</v>
      </c>
      <c r="K139" s="60" t="s">
        <v>17</v>
      </c>
      <c r="L139" s="60" t="s">
        <v>17</v>
      </c>
      <c r="M139" s="60" t="s">
        <v>17</v>
      </c>
      <c r="N139" s="60" t="s">
        <v>17</v>
      </c>
      <c r="O139" s="60" t="s">
        <v>17</v>
      </c>
      <c r="P139" s="60" t="s">
        <v>17</v>
      </c>
      <c r="Q139" s="60" t="s">
        <v>17</v>
      </c>
      <c r="R139" s="60" t="s">
        <v>17</v>
      </c>
      <c r="S139" s="60" t="s">
        <v>17</v>
      </c>
      <c r="T139" s="60" t="s">
        <v>17</v>
      </c>
      <c r="U139" s="60" t="s">
        <v>17</v>
      </c>
      <c r="V139" s="60" t="s">
        <v>17</v>
      </c>
      <c r="W139" s="60" t="s">
        <v>17</v>
      </c>
      <c r="X139" s="60" t="s">
        <v>17</v>
      </c>
      <c r="Y139" s="60" t="s">
        <v>17</v>
      </c>
      <c r="Z139" s="60" t="s">
        <v>17</v>
      </c>
      <c r="AA139" s="72">
        <v>0</v>
      </c>
      <c r="AB139" s="72">
        <v>0</v>
      </c>
      <c r="AC139">
        <v>0</v>
      </c>
      <c r="AD139">
        <v>0</v>
      </c>
      <c r="AE139">
        <v>0</v>
      </c>
      <c r="AF139">
        <v>0</v>
      </c>
    </row>
    <row r="140" spans="2:32">
      <c r="B140" t="s">
        <v>214</v>
      </c>
      <c r="C140" t="s">
        <v>47</v>
      </c>
      <c r="D140" s="1" t="s">
        <v>49</v>
      </c>
      <c r="E140" s="1" t="s">
        <v>805</v>
      </c>
      <c r="F140" s="1" t="s">
        <v>806</v>
      </c>
      <c r="G140" s="60" t="s">
        <v>807</v>
      </c>
      <c r="H140" s="60" t="s">
        <v>17</v>
      </c>
      <c r="I140" s="60" t="s">
        <v>17</v>
      </c>
      <c r="J140" s="60" t="s">
        <v>17</v>
      </c>
      <c r="K140" s="60" t="s">
        <v>17</v>
      </c>
      <c r="L140" s="60" t="s">
        <v>17</v>
      </c>
      <c r="M140" s="60" t="s">
        <v>17</v>
      </c>
      <c r="N140" s="60" t="s">
        <v>17</v>
      </c>
      <c r="O140" s="60" t="s">
        <v>17</v>
      </c>
      <c r="P140" s="60" t="s">
        <v>17</v>
      </c>
      <c r="Q140" s="60" t="s">
        <v>17</v>
      </c>
      <c r="R140" s="60" t="s">
        <v>17</v>
      </c>
      <c r="S140" s="60" t="s">
        <v>17</v>
      </c>
      <c r="T140" s="60" t="s">
        <v>17</v>
      </c>
      <c r="U140" s="60" t="s">
        <v>17</v>
      </c>
      <c r="V140" s="60" t="s">
        <v>17</v>
      </c>
      <c r="W140" s="60" t="s">
        <v>17</v>
      </c>
      <c r="X140" s="60" t="s">
        <v>17</v>
      </c>
      <c r="Y140" s="60" t="s">
        <v>17</v>
      </c>
      <c r="Z140" s="60" t="s">
        <v>17</v>
      </c>
      <c r="AA140" s="72">
        <v>0</v>
      </c>
      <c r="AB140" s="72">
        <v>0</v>
      </c>
      <c r="AC140">
        <v>0</v>
      </c>
      <c r="AD140">
        <v>0</v>
      </c>
      <c r="AE140">
        <v>0</v>
      </c>
      <c r="AF140">
        <v>1</v>
      </c>
    </row>
    <row r="141" spans="2:32">
      <c r="B141" t="s">
        <v>214</v>
      </c>
      <c r="C141" t="s">
        <v>65</v>
      </c>
      <c r="D141" s="1" t="s">
        <v>65</v>
      </c>
      <c r="E141" s="1" t="s">
        <v>486</v>
      </c>
      <c r="F141" s="1" t="s">
        <v>538</v>
      </c>
      <c r="G141" s="60" t="s">
        <v>808</v>
      </c>
      <c r="H141" s="60" t="s">
        <v>17</v>
      </c>
      <c r="I141" s="60" t="s">
        <v>17</v>
      </c>
      <c r="J141" s="60" t="s">
        <v>17</v>
      </c>
      <c r="K141" s="60" t="s">
        <v>17</v>
      </c>
      <c r="L141" s="60" t="s">
        <v>17</v>
      </c>
      <c r="M141" s="60" t="s">
        <v>17</v>
      </c>
      <c r="N141" s="60" t="s">
        <v>17</v>
      </c>
      <c r="O141" s="60" t="s">
        <v>17</v>
      </c>
      <c r="P141" s="60" t="s">
        <v>17</v>
      </c>
      <c r="Q141" s="60" t="s">
        <v>17</v>
      </c>
      <c r="R141" s="60" t="s">
        <v>17</v>
      </c>
      <c r="S141" s="60" t="s">
        <v>17</v>
      </c>
      <c r="T141" s="60" t="s">
        <v>17</v>
      </c>
      <c r="U141" s="60" t="s">
        <v>17</v>
      </c>
      <c r="V141" s="60" t="s">
        <v>17</v>
      </c>
      <c r="W141" s="60" t="s">
        <v>17</v>
      </c>
      <c r="X141" s="60" t="s">
        <v>17</v>
      </c>
      <c r="Y141" s="60" t="s">
        <v>17</v>
      </c>
      <c r="Z141" s="60" t="s">
        <v>17</v>
      </c>
      <c r="AA141" s="72">
        <v>0</v>
      </c>
      <c r="AB141" s="72">
        <v>0</v>
      </c>
      <c r="AC141">
        <v>1</v>
      </c>
      <c r="AD141">
        <v>1</v>
      </c>
      <c r="AE141">
        <v>0</v>
      </c>
      <c r="AF141">
        <v>0</v>
      </c>
    </row>
    <row r="142" spans="2:32">
      <c r="B142" t="s">
        <v>214</v>
      </c>
      <c r="C142" t="s">
        <v>65</v>
      </c>
      <c r="D142" s="1" t="s">
        <v>74</v>
      </c>
      <c r="E142" s="1" t="s">
        <v>486</v>
      </c>
      <c r="F142" s="1" t="s">
        <v>539</v>
      </c>
      <c r="G142" s="60" t="s">
        <v>809</v>
      </c>
      <c r="H142" s="60" t="s">
        <v>17</v>
      </c>
      <c r="I142" s="60" t="s">
        <v>17</v>
      </c>
      <c r="J142" s="60" t="s">
        <v>17</v>
      </c>
      <c r="K142" s="60" t="s">
        <v>17</v>
      </c>
      <c r="L142" s="60" t="s">
        <v>17</v>
      </c>
      <c r="M142" s="60" t="s">
        <v>17</v>
      </c>
      <c r="N142" s="60" t="s">
        <v>17</v>
      </c>
      <c r="O142" s="60" t="s">
        <v>17</v>
      </c>
      <c r="P142" s="60" t="s">
        <v>17</v>
      </c>
      <c r="Q142" s="60" t="s">
        <v>17</v>
      </c>
      <c r="R142" s="60" t="s">
        <v>17</v>
      </c>
      <c r="S142" s="60" t="s">
        <v>17</v>
      </c>
      <c r="T142" s="60" t="s">
        <v>17</v>
      </c>
      <c r="U142" s="60" t="s">
        <v>17</v>
      </c>
      <c r="V142" s="60" t="s">
        <v>17</v>
      </c>
      <c r="W142" s="60" t="s">
        <v>17</v>
      </c>
      <c r="X142" s="60" t="s">
        <v>17</v>
      </c>
      <c r="Y142" s="60" t="s">
        <v>17</v>
      </c>
      <c r="Z142" s="60" t="s">
        <v>17</v>
      </c>
      <c r="AA142" s="72">
        <v>0</v>
      </c>
      <c r="AB142" s="72">
        <v>0</v>
      </c>
      <c r="AC142">
        <v>0</v>
      </c>
      <c r="AD142">
        <v>1</v>
      </c>
      <c r="AE142">
        <v>0</v>
      </c>
      <c r="AF142">
        <v>1</v>
      </c>
    </row>
    <row r="143" spans="2:32">
      <c r="B143" t="s">
        <v>214</v>
      </c>
      <c r="C143" t="s">
        <v>65</v>
      </c>
      <c r="D143" s="1" t="s">
        <v>74</v>
      </c>
      <c r="E143" s="1" t="s">
        <v>810</v>
      </c>
      <c r="F143" s="1" t="s">
        <v>539</v>
      </c>
      <c r="G143" s="60" t="s">
        <v>809</v>
      </c>
      <c r="H143" s="60" t="s">
        <v>17</v>
      </c>
      <c r="I143" s="60" t="s">
        <v>17</v>
      </c>
      <c r="J143" s="60" t="s">
        <v>17</v>
      </c>
      <c r="K143" s="60" t="s">
        <v>17</v>
      </c>
      <c r="L143" s="60" t="s">
        <v>17</v>
      </c>
      <c r="M143" s="60" t="s">
        <v>17</v>
      </c>
      <c r="N143" s="60" t="s">
        <v>17</v>
      </c>
      <c r="O143" s="60" t="s">
        <v>17</v>
      </c>
      <c r="P143" s="60" t="s">
        <v>17</v>
      </c>
      <c r="Q143" s="60" t="s">
        <v>17</v>
      </c>
      <c r="R143" s="60" t="s">
        <v>17</v>
      </c>
      <c r="S143" s="60" t="s">
        <v>17</v>
      </c>
      <c r="T143" s="60" t="s">
        <v>17</v>
      </c>
      <c r="U143" s="60" t="s">
        <v>17</v>
      </c>
      <c r="V143" s="60" t="s">
        <v>17</v>
      </c>
      <c r="W143" s="60" t="s">
        <v>17</v>
      </c>
      <c r="X143" s="60" t="s">
        <v>17</v>
      </c>
      <c r="Y143" s="60" t="s">
        <v>17</v>
      </c>
      <c r="Z143" s="60" t="s">
        <v>17</v>
      </c>
      <c r="AA143" s="72">
        <v>0</v>
      </c>
      <c r="AB143" s="72">
        <v>0</v>
      </c>
      <c r="AC143">
        <v>0</v>
      </c>
      <c r="AD143">
        <v>0</v>
      </c>
      <c r="AE143">
        <v>0</v>
      </c>
      <c r="AF143">
        <v>0</v>
      </c>
    </row>
    <row r="144" spans="2:32">
      <c r="B144" t="s">
        <v>214</v>
      </c>
      <c r="C144" t="s">
        <v>65</v>
      </c>
      <c r="D144" s="1" t="s">
        <v>66</v>
      </c>
      <c r="E144" s="1" t="s">
        <v>486</v>
      </c>
      <c r="F144" s="1" t="s">
        <v>540</v>
      </c>
      <c r="G144" s="60" t="s">
        <v>811</v>
      </c>
      <c r="H144" s="60" t="s">
        <v>17</v>
      </c>
      <c r="I144" s="60" t="s">
        <v>17</v>
      </c>
      <c r="J144" s="60" t="s">
        <v>17</v>
      </c>
      <c r="K144" s="60" t="s">
        <v>17</v>
      </c>
      <c r="L144" s="60" t="s">
        <v>17</v>
      </c>
      <c r="M144" s="60" t="s">
        <v>17</v>
      </c>
      <c r="N144" s="60" t="s">
        <v>17</v>
      </c>
      <c r="O144" s="60" t="s">
        <v>17</v>
      </c>
      <c r="P144" s="60" t="s">
        <v>17</v>
      </c>
      <c r="Q144" s="60" t="s">
        <v>17</v>
      </c>
      <c r="R144" s="60" t="s">
        <v>17</v>
      </c>
      <c r="S144" s="60" t="s">
        <v>17</v>
      </c>
      <c r="T144" s="60" t="s">
        <v>17</v>
      </c>
      <c r="U144" s="60" t="s">
        <v>17</v>
      </c>
      <c r="V144" s="60" t="s">
        <v>17</v>
      </c>
      <c r="W144" s="60" t="s">
        <v>17</v>
      </c>
      <c r="X144" s="60" t="s">
        <v>17</v>
      </c>
      <c r="Y144" s="60" t="s">
        <v>17</v>
      </c>
      <c r="Z144" s="60" t="s">
        <v>17</v>
      </c>
      <c r="AA144" s="72">
        <v>0</v>
      </c>
      <c r="AB144" s="72">
        <v>0</v>
      </c>
      <c r="AC144">
        <v>0</v>
      </c>
      <c r="AD144">
        <v>1</v>
      </c>
      <c r="AE144">
        <v>0</v>
      </c>
      <c r="AF144">
        <v>1</v>
      </c>
    </row>
    <row r="145" spans="2:32">
      <c r="B145" t="s">
        <v>214</v>
      </c>
      <c r="C145" t="s">
        <v>65</v>
      </c>
      <c r="D145" s="1" t="s">
        <v>66</v>
      </c>
      <c r="E145" s="1" t="s">
        <v>812</v>
      </c>
      <c r="F145" s="1" t="s">
        <v>813</v>
      </c>
      <c r="G145" s="60" t="s">
        <v>814</v>
      </c>
      <c r="H145" s="60" t="s">
        <v>17</v>
      </c>
      <c r="I145" s="60" t="s">
        <v>17</v>
      </c>
      <c r="J145" s="60" t="s">
        <v>17</v>
      </c>
      <c r="K145" s="60" t="s">
        <v>17</v>
      </c>
      <c r="L145" s="60" t="s">
        <v>17</v>
      </c>
      <c r="M145" s="60" t="s">
        <v>17</v>
      </c>
      <c r="N145" s="60" t="s">
        <v>17</v>
      </c>
      <c r="O145" s="60" t="s">
        <v>17</v>
      </c>
      <c r="P145" s="60" t="s">
        <v>17</v>
      </c>
      <c r="Q145" s="60" t="s">
        <v>17</v>
      </c>
      <c r="R145" s="60" t="s">
        <v>17</v>
      </c>
      <c r="S145" s="60" t="s">
        <v>17</v>
      </c>
      <c r="T145" s="60" t="s">
        <v>17</v>
      </c>
      <c r="U145" s="60" t="s">
        <v>17</v>
      </c>
      <c r="V145" s="60" t="s">
        <v>17</v>
      </c>
      <c r="W145" s="60" t="s">
        <v>17</v>
      </c>
      <c r="X145" s="60" t="s">
        <v>17</v>
      </c>
      <c r="Y145" s="60" t="s">
        <v>17</v>
      </c>
      <c r="Z145" s="60" t="s">
        <v>17</v>
      </c>
      <c r="AA145" s="72">
        <v>0</v>
      </c>
      <c r="AB145" s="72">
        <v>0</v>
      </c>
      <c r="AC145">
        <v>0</v>
      </c>
      <c r="AD145">
        <v>0</v>
      </c>
      <c r="AE145">
        <v>0</v>
      </c>
      <c r="AF145">
        <v>0</v>
      </c>
    </row>
    <row r="146" spans="2:32">
      <c r="B146" t="s">
        <v>214</v>
      </c>
      <c r="C146" t="s">
        <v>65</v>
      </c>
      <c r="D146" t="s">
        <v>66</v>
      </c>
      <c r="E146" t="s">
        <v>815</v>
      </c>
      <c r="F146" t="s">
        <v>816</v>
      </c>
      <c r="G146" s="65" t="s">
        <v>817</v>
      </c>
      <c r="H146" s="65" t="s">
        <v>17</v>
      </c>
      <c r="I146" s="65" t="s">
        <v>17</v>
      </c>
      <c r="J146" s="65" t="s">
        <v>17</v>
      </c>
      <c r="K146" s="65" t="s">
        <v>17</v>
      </c>
      <c r="L146" s="65" t="s">
        <v>17</v>
      </c>
      <c r="M146" s="70" t="s">
        <v>17</v>
      </c>
      <c r="N146" s="65" t="s">
        <v>17</v>
      </c>
      <c r="O146" s="65" t="s">
        <v>17</v>
      </c>
      <c r="P146" s="65" t="s">
        <v>17</v>
      </c>
      <c r="Q146" s="65" t="s">
        <v>17</v>
      </c>
      <c r="R146" s="65" t="s">
        <v>17</v>
      </c>
      <c r="S146" s="65" t="s">
        <v>17</v>
      </c>
      <c r="T146" s="65" t="s">
        <v>17</v>
      </c>
      <c r="U146" s="65" t="s">
        <v>17</v>
      </c>
      <c r="V146" s="70" t="s">
        <v>17</v>
      </c>
      <c r="W146" s="65" t="s">
        <v>17</v>
      </c>
      <c r="X146" s="65" t="s">
        <v>17</v>
      </c>
      <c r="Y146" s="65" t="s">
        <v>17</v>
      </c>
      <c r="Z146" s="65" t="s">
        <v>17</v>
      </c>
      <c r="AA146" s="72">
        <v>0</v>
      </c>
      <c r="AB146" s="72">
        <v>0</v>
      </c>
      <c r="AC146">
        <v>0</v>
      </c>
      <c r="AD146">
        <v>0</v>
      </c>
    </row>
    <row r="147" spans="2:32">
      <c r="B147" t="s">
        <v>214</v>
      </c>
      <c r="C147" t="s">
        <v>65</v>
      </c>
      <c r="D147" t="s">
        <v>66</v>
      </c>
      <c r="E147" t="s">
        <v>818</v>
      </c>
      <c r="F147" t="s">
        <v>819</v>
      </c>
      <c r="G147" s="65" t="s">
        <v>820</v>
      </c>
      <c r="H147" s="65" t="s">
        <v>17</v>
      </c>
      <c r="I147" s="65" t="s">
        <v>17</v>
      </c>
      <c r="J147" s="65" t="s">
        <v>17</v>
      </c>
      <c r="K147" s="65" t="s">
        <v>17</v>
      </c>
      <c r="L147" s="65" t="s">
        <v>17</v>
      </c>
      <c r="M147" s="70" t="s">
        <v>17</v>
      </c>
      <c r="N147" s="65" t="s">
        <v>17</v>
      </c>
      <c r="O147" s="65" t="s">
        <v>17</v>
      </c>
      <c r="P147" s="65" t="s">
        <v>17</v>
      </c>
      <c r="Q147" s="65" t="s">
        <v>17</v>
      </c>
      <c r="R147" s="65" t="s">
        <v>17</v>
      </c>
      <c r="S147" s="65" t="s">
        <v>17</v>
      </c>
      <c r="T147" s="65" t="s">
        <v>17</v>
      </c>
      <c r="U147" s="65" t="s">
        <v>17</v>
      </c>
      <c r="V147" s="70" t="s">
        <v>17</v>
      </c>
      <c r="W147" s="65" t="s">
        <v>17</v>
      </c>
      <c r="X147" s="65" t="s">
        <v>17</v>
      </c>
      <c r="Y147" s="65" t="s">
        <v>17</v>
      </c>
      <c r="Z147" s="65" t="s">
        <v>17</v>
      </c>
      <c r="AA147" s="72">
        <v>0</v>
      </c>
      <c r="AB147" s="72">
        <v>0</v>
      </c>
      <c r="AC147">
        <v>0</v>
      </c>
      <c r="AD147">
        <v>0</v>
      </c>
    </row>
    <row r="148" spans="2:32">
      <c r="B148" t="s">
        <v>214</v>
      </c>
      <c r="C148" t="s">
        <v>41</v>
      </c>
      <c r="D148" t="s">
        <v>41</v>
      </c>
      <c r="E148" t="s">
        <v>486</v>
      </c>
      <c r="F148" t="s">
        <v>509</v>
      </c>
      <c r="G148" s="65" t="s">
        <v>821</v>
      </c>
      <c r="H148" s="65" t="s">
        <v>17</v>
      </c>
      <c r="I148" s="65" t="s">
        <v>17</v>
      </c>
      <c r="J148" s="65" t="s">
        <v>17</v>
      </c>
      <c r="K148" s="65" t="s">
        <v>17</v>
      </c>
      <c r="L148" s="65" t="s">
        <v>17</v>
      </c>
      <c r="M148" s="70" t="s">
        <v>17</v>
      </c>
      <c r="N148" s="65" t="s">
        <v>17</v>
      </c>
      <c r="O148" s="65" t="s">
        <v>17</v>
      </c>
      <c r="P148" s="65" t="s">
        <v>17</v>
      </c>
      <c r="Q148" s="65" t="s">
        <v>17</v>
      </c>
      <c r="R148" s="65" t="s">
        <v>17</v>
      </c>
      <c r="S148" s="65" t="s">
        <v>17</v>
      </c>
      <c r="T148" s="65" t="s">
        <v>17</v>
      </c>
      <c r="U148" s="65" t="s">
        <v>17</v>
      </c>
      <c r="V148" s="70" t="s">
        <v>17</v>
      </c>
      <c r="W148" s="65" t="s">
        <v>17</v>
      </c>
      <c r="X148" s="65" t="s">
        <v>17</v>
      </c>
      <c r="Y148" s="65" t="s">
        <v>17</v>
      </c>
      <c r="Z148" s="65" t="s">
        <v>17</v>
      </c>
      <c r="AA148" s="72">
        <v>0</v>
      </c>
      <c r="AB148" s="72">
        <v>0</v>
      </c>
      <c r="AC148">
        <v>1</v>
      </c>
      <c r="AD148">
        <v>1</v>
      </c>
    </row>
    <row r="149" spans="2:32">
      <c r="B149" t="s">
        <v>214</v>
      </c>
      <c r="C149" t="s">
        <v>41</v>
      </c>
      <c r="D149" t="s">
        <v>42</v>
      </c>
      <c r="E149" t="s">
        <v>486</v>
      </c>
      <c r="F149" t="s">
        <v>512</v>
      </c>
      <c r="G149" s="65" t="s">
        <v>822</v>
      </c>
      <c r="H149" s="65" t="s">
        <v>17</v>
      </c>
      <c r="I149" s="65" t="s">
        <v>17</v>
      </c>
      <c r="J149" s="65" t="s">
        <v>17</v>
      </c>
      <c r="K149" s="65" t="s">
        <v>17</v>
      </c>
      <c r="L149" s="65" t="s">
        <v>17</v>
      </c>
      <c r="M149" s="70" t="s">
        <v>17</v>
      </c>
      <c r="N149" s="65" t="s">
        <v>17</v>
      </c>
      <c r="O149" s="65" t="s">
        <v>17</v>
      </c>
      <c r="P149" s="65" t="s">
        <v>17</v>
      </c>
      <c r="Q149" s="65" t="s">
        <v>17</v>
      </c>
      <c r="R149" s="65" t="s">
        <v>17</v>
      </c>
      <c r="S149" s="65" t="s">
        <v>17</v>
      </c>
      <c r="T149" s="65" t="s">
        <v>17</v>
      </c>
      <c r="U149" s="65" t="s">
        <v>17</v>
      </c>
      <c r="V149" s="70" t="s">
        <v>17</v>
      </c>
      <c r="W149" s="65" t="s">
        <v>17</v>
      </c>
      <c r="X149" s="65" t="s">
        <v>17</v>
      </c>
      <c r="Y149" s="65" t="s">
        <v>17</v>
      </c>
      <c r="Z149" s="65" t="s">
        <v>17</v>
      </c>
      <c r="AA149" s="72">
        <v>0</v>
      </c>
      <c r="AB149" s="72">
        <v>0</v>
      </c>
      <c r="AC149">
        <v>0</v>
      </c>
      <c r="AD149">
        <v>1</v>
      </c>
    </row>
    <row r="150" spans="2:32">
      <c r="B150" t="s">
        <v>214</v>
      </c>
      <c r="C150" t="s">
        <v>41</v>
      </c>
      <c r="D150" t="s">
        <v>42</v>
      </c>
      <c r="E150" t="s">
        <v>823</v>
      </c>
      <c r="F150" t="s">
        <v>824</v>
      </c>
      <c r="G150" s="65" t="s">
        <v>825</v>
      </c>
      <c r="H150" s="65" t="s">
        <v>17</v>
      </c>
      <c r="I150" s="65" t="s">
        <v>17</v>
      </c>
      <c r="J150" s="65" t="s">
        <v>17</v>
      </c>
      <c r="K150" s="65" t="s">
        <v>17</v>
      </c>
      <c r="L150" s="65" t="s">
        <v>17</v>
      </c>
      <c r="M150" s="70" t="s">
        <v>17</v>
      </c>
      <c r="N150" s="65" t="s">
        <v>17</v>
      </c>
      <c r="O150" s="65" t="s">
        <v>17</v>
      </c>
      <c r="P150" s="65" t="s">
        <v>17</v>
      </c>
      <c r="Q150" s="65" t="s">
        <v>17</v>
      </c>
      <c r="R150" s="65" t="s">
        <v>17</v>
      </c>
      <c r="S150" s="65" t="s">
        <v>17</v>
      </c>
      <c r="T150" s="65" t="s">
        <v>17</v>
      </c>
      <c r="U150" s="65" t="s">
        <v>17</v>
      </c>
      <c r="V150" s="70" t="s">
        <v>17</v>
      </c>
      <c r="W150" s="65" t="s">
        <v>17</v>
      </c>
      <c r="X150" s="65" t="s">
        <v>17</v>
      </c>
      <c r="Y150" s="65" t="s">
        <v>17</v>
      </c>
      <c r="Z150" s="65" t="s">
        <v>17</v>
      </c>
      <c r="AA150" s="72">
        <v>0</v>
      </c>
      <c r="AB150" s="72">
        <v>0</v>
      </c>
      <c r="AC150">
        <v>0</v>
      </c>
      <c r="AD150">
        <v>0</v>
      </c>
    </row>
    <row r="151" spans="2:32">
      <c r="B151" t="s">
        <v>214</v>
      </c>
      <c r="C151" t="s">
        <v>41</v>
      </c>
      <c r="D151" t="s">
        <v>42</v>
      </c>
      <c r="E151" t="s">
        <v>826</v>
      </c>
      <c r="F151" t="s">
        <v>827</v>
      </c>
      <c r="G151" s="65" t="s">
        <v>828</v>
      </c>
      <c r="H151" s="65" t="s">
        <v>17</v>
      </c>
      <c r="I151" s="65" t="s">
        <v>17</v>
      </c>
      <c r="J151" s="65" t="s">
        <v>17</v>
      </c>
      <c r="K151" s="65" t="s">
        <v>17</v>
      </c>
      <c r="L151" s="65" t="s">
        <v>17</v>
      </c>
      <c r="M151" s="70" t="s">
        <v>17</v>
      </c>
      <c r="N151" s="65" t="s">
        <v>17</v>
      </c>
      <c r="O151" s="65" t="s">
        <v>17</v>
      </c>
      <c r="P151" s="65" t="s">
        <v>17</v>
      </c>
      <c r="Q151" s="65" t="s">
        <v>17</v>
      </c>
      <c r="R151" s="65" t="s">
        <v>17</v>
      </c>
      <c r="S151" s="65" t="s">
        <v>17</v>
      </c>
      <c r="T151" s="65" t="s">
        <v>17</v>
      </c>
      <c r="U151" s="65" t="s">
        <v>17</v>
      </c>
      <c r="V151" s="70" t="s">
        <v>17</v>
      </c>
      <c r="W151" s="65" t="s">
        <v>17</v>
      </c>
      <c r="X151" s="65" t="s">
        <v>17</v>
      </c>
      <c r="Y151" s="65" t="s">
        <v>17</v>
      </c>
      <c r="Z151" s="65" t="s">
        <v>17</v>
      </c>
      <c r="AA151" s="72">
        <v>0</v>
      </c>
      <c r="AB151" s="72">
        <v>0</v>
      </c>
      <c r="AC151">
        <v>0</v>
      </c>
      <c r="AD151">
        <v>0</v>
      </c>
    </row>
    <row r="152" spans="2:32">
      <c r="B152" t="s">
        <v>214</v>
      </c>
      <c r="C152" t="s">
        <v>41</v>
      </c>
      <c r="D152" t="s">
        <v>43</v>
      </c>
      <c r="E152" t="s">
        <v>486</v>
      </c>
      <c r="F152" t="s">
        <v>511</v>
      </c>
      <c r="G152" s="65" t="s">
        <v>829</v>
      </c>
      <c r="H152" s="65" t="s">
        <v>17</v>
      </c>
      <c r="I152" s="65" t="s">
        <v>17</v>
      </c>
      <c r="J152" s="65" t="s">
        <v>17</v>
      </c>
      <c r="K152" s="65" t="s">
        <v>17</v>
      </c>
      <c r="L152" s="65" t="s">
        <v>17</v>
      </c>
      <c r="M152" s="70" t="s">
        <v>17</v>
      </c>
      <c r="N152" s="65" t="s">
        <v>17</v>
      </c>
      <c r="O152" s="65" t="s">
        <v>17</v>
      </c>
      <c r="P152" s="65" t="s">
        <v>17</v>
      </c>
      <c r="Q152" s="65" t="s">
        <v>17</v>
      </c>
      <c r="R152" s="65" t="s">
        <v>17</v>
      </c>
      <c r="S152" s="65" t="s">
        <v>17</v>
      </c>
      <c r="T152" s="65" t="s">
        <v>17</v>
      </c>
      <c r="U152" s="65" t="s">
        <v>17</v>
      </c>
      <c r="V152" s="70" t="s">
        <v>17</v>
      </c>
      <c r="W152" s="65" t="s">
        <v>17</v>
      </c>
      <c r="X152" s="65" t="s">
        <v>17</v>
      </c>
      <c r="Y152" s="65" t="s">
        <v>17</v>
      </c>
      <c r="Z152" s="65" t="s">
        <v>17</v>
      </c>
      <c r="AA152" s="72">
        <v>0</v>
      </c>
      <c r="AB152" s="72">
        <v>0</v>
      </c>
      <c r="AC152">
        <v>0</v>
      </c>
      <c r="AD152">
        <v>1</v>
      </c>
    </row>
    <row r="153" spans="2:32">
      <c r="B153" t="s">
        <v>214</v>
      </c>
      <c r="C153" t="s">
        <v>41</v>
      </c>
      <c r="D153" t="s">
        <v>43</v>
      </c>
      <c r="E153" t="s">
        <v>830</v>
      </c>
      <c r="F153" t="s">
        <v>511</v>
      </c>
      <c r="G153" s="65" t="s">
        <v>829</v>
      </c>
      <c r="H153" s="65" t="s">
        <v>17</v>
      </c>
      <c r="I153" s="65" t="s">
        <v>17</v>
      </c>
      <c r="J153" s="65" t="s">
        <v>17</v>
      </c>
      <c r="K153" s="65" t="s">
        <v>17</v>
      </c>
      <c r="L153" s="65" t="s">
        <v>17</v>
      </c>
      <c r="M153" s="70" t="s">
        <v>17</v>
      </c>
      <c r="N153" s="65" t="s">
        <v>17</v>
      </c>
      <c r="O153" s="65" t="s">
        <v>17</v>
      </c>
      <c r="P153" s="65" t="s">
        <v>17</v>
      </c>
      <c r="Q153" s="65" t="s">
        <v>17</v>
      </c>
      <c r="R153" s="65" t="s">
        <v>17</v>
      </c>
      <c r="S153" s="65" t="s">
        <v>17</v>
      </c>
      <c r="T153" s="65" t="s">
        <v>17</v>
      </c>
      <c r="U153" s="65" t="s">
        <v>17</v>
      </c>
      <c r="V153" s="70" t="s">
        <v>17</v>
      </c>
      <c r="W153" s="65" t="s">
        <v>17</v>
      </c>
      <c r="X153" s="65" t="s">
        <v>17</v>
      </c>
      <c r="Y153" s="65" t="s">
        <v>17</v>
      </c>
      <c r="Z153" s="65" t="s">
        <v>17</v>
      </c>
      <c r="AA153" s="72">
        <v>0</v>
      </c>
      <c r="AB153" s="72">
        <v>0</v>
      </c>
      <c r="AC153">
        <v>0</v>
      </c>
      <c r="AD153">
        <v>0</v>
      </c>
    </row>
    <row r="154" spans="2:32">
      <c r="B154" t="s">
        <v>214</v>
      </c>
      <c r="C154" t="s">
        <v>41</v>
      </c>
      <c r="D154" t="s">
        <v>44</v>
      </c>
      <c r="E154" t="s">
        <v>486</v>
      </c>
      <c r="F154" t="s">
        <v>510</v>
      </c>
      <c r="G154" s="65" t="s">
        <v>831</v>
      </c>
      <c r="H154" s="65" t="s">
        <v>17</v>
      </c>
      <c r="I154" s="65" t="s">
        <v>17</v>
      </c>
      <c r="J154" s="65" t="s">
        <v>17</v>
      </c>
      <c r="K154" s="65" t="s">
        <v>17</v>
      </c>
      <c r="L154" s="65" t="s">
        <v>17</v>
      </c>
      <c r="M154" s="70" t="s">
        <v>17</v>
      </c>
      <c r="N154" s="65" t="s">
        <v>17</v>
      </c>
      <c r="O154" s="65" t="s">
        <v>17</v>
      </c>
      <c r="P154" s="65" t="s">
        <v>17</v>
      </c>
      <c r="Q154" s="65" t="s">
        <v>17</v>
      </c>
      <c r="R154" s="65" t="s">
        <v>17</v>
      </c>
      <c r="S154" s="65" t="s">
        <v>17</v>
      </c>
      <c r="T154" s="65" t="s">
        <v>17</v>
      </c>
      <c r="U154" s="65" t="s">
        <v>17</v>
      </c>
      <c r="V154" s="70" t="s">
        <v>17</v>
      </c>
      <c r="W154" s="65" t="s">
        <v>17</v>
      </c>
      <c r="X154" s="65" t="s">
        <v>17</v>
      </c>
      <c r="Y154" s="65" t="s">
        <v>17</v>
      </c>
      <c r="Z154" s="65" t="s">
        <v>17</v>
      </c>
      <c r="AA154" s="72">
        <v>0</v>
      </c>
      <c r="AB154" s="72">
        <v>0</v>
      </c>
      <c r="AC154">
        <v>0</v>
      </c>
      <c r="AD154">
        <v>1</v>
      </c>
    </row>
    <row r="155" spans="2:32">
      <c r="B155" t="s">
        <v>214</v>
      </c>
      <c r="C155" t="s">
        <v>41</v>
      </c>
      <c r="D155" t="s">
        <v>44</v>
      </c>
      <c r="E155" t="s">
        <v>832</v>
      </c>
      <c r="F155" t="s">
        <v>833</v>
      </c>
      <c r="G155" s="65" t="s">
        <v>834</v>
      </c>
      <c r="H155" s="65" t="s">
        <v>17</v>
      </c>
      <c r="I155" s="65" t="s">
        <v>17</v>
      </c>
      <c r="J155" s="65" t="s">
        <v>17</v>
      </c>
      <c r="K155" s="65" t="s">
        <v>17</v>
      </c>
      <c r="L155" s="65" t="s">
        <v>17</v>
      </c>
      <c r="M155" s="70" t="s">
        <v>17</v>
      </c>
      <c r="N155" s="65" t="s">
        <v>17</v>
      </c>
      <c r="O155" s="65" t="s">
        <v>17</v>
      </c>
      <c r="P155" s="65" t="s">
        <v>17</v>
      </c>
      <c r="Q155" s="65" t="s">
        <v>17</v>
      </c>
      <c r="R155" s="65" t="s">
        <v>17</v>
      </c>
      <c r="S155" s="65" t="s">
        <v>17</v>
      </c>
      <c r="T155" s="65" t="s">
        <v>17</v>
      </c>
      <c r="U155" s="65" t="s">
        <v>17</v>
      </c>
      <c r="V155" s="70" t="s">
        <v>17</v>
      </c>
      <c r="W155" s="65" t="s">
        <v>17</v>
      </c>
      <c r="X155" s="65" t="s">
        <v>17</v>
      </c>
      <c r="Y155" s="65" t="s">
        <v>17</v>
      </c>
      <c r="Z155" s="65" t="s">
        <v>17</v>
      </c>
      <c r="AA155" s="72">
        <v>0</v>
      </c>
      <c r="AB155" s="72">
        <v>0</v>
      </c>
      <c r="AC155">
        <v>0</v>
      </c>
      <c r="AD155">
        <v>0</v>
      </c>
    </row>
    <row r="156" spans="2:32">
      <c r="B156" t="s">
        <v>214</v>
      </c>
      <c r="C156" t="s">
        <v>41</v>
      </c>
      <c r="D156" t="s">
        <v>44</v>
      </c>
      <c r="E156" t="s">
        <v>835</v>
      </c>
      <c r="F156" t="s">
        <v>517</v>
      </c>
      <c r="G156" s="65" t="s">
        <v>836</v>
      </c>
      <c r="H156" s="65" t="s">
        <v>17</v>
      </c>
      <c r="I156" s="65" t="s">
        <v>17</v>
      </c>
      <c r="J156" s="65" t="s">
        <v>17</v>
      </c>
      <c r="K156" s="65" t="s">
        <v>17</v>
      </c>
      <c r="L156" s="65" t="s">
        <v>17</v>
      </c>
      <c r="M156" s="70" t="s">
        <v>17</v>
      </c>
      <c r="N156" s="65" t="s">
        <v>17</v>
      </c>
      <c r="O156" s="65" t="s">
        <v>17</v>
      </c>
      <c r="P156" s="65" t="s">
        <v>17</v>
      </c>
      <c r="Q156" s="65" t="s">
        <v>17</v>
      </c>
      <c r="R156" s="65" t="s">
        <v>17</v>
      </c>
      <c r="S156" s="65" t="s">
        <v>17</v>
      </c>
      <c r="T156" s="65" t="s">
        <v>17</v>
      </c>
      <c r="U156" s="65" t="s">
        <v>17</v>
      </c>
      <c r="V156" s="70" t="s">
        <v>17</v>
      </c>
      <c r="W156" s="65" t="s">
        <v>17</v>
      </c>
      <c r="X156" s="65" t="s">
        <v>17</v>
      </c>
      <c r="Y156" s="65" t="s">
        <v>17</v>
      </c>
      <c r="Z156" s="65" t="s">
        <v>17</v>
      </c>
      <c r="AA156" s="72">
        <v>0</v>
      </c>
      <c r="AB156" s="72">
        <v>0</v>
      </c>
      <c r="AC156">
        <v>0</v>
      </c>
      <c r="AD156">
        <v>0</v>
      </c>
    </row>
    <row r="157" spans="2:32">
      <c r="B157" t="s">
        <v>214</v>
      </c>
      <c r="C157" t="s">
        <v>41</v>
      </c>
      <c r="D157" t="s">
        <v>513</v>
      </c>
      <c r="E157" t="s">
        <v>486</v>
      </c>
      <c r="F157" t="s">
        <v>514</v>
      </c>
      <c r="G157" s="65" t="s">
        <v>837</v>
      </c>
      <c r="H157" s="65" t="s">
        <v>17</v>
      </c>
      <c r="I157" s="65" t="s">
        <v>17</v>
      </c>
      <c r="J157" s="65" t="s">
        <v>17</v>
      </c>
      <c r="K157" s="65" t="s">
        <v>17</v>
      </c>
      <c r="L157" s="65" t="s">
        <v>17</v>
      </c>
      <c r="M157" s="70" t="s">
        <v>17</v>
      </c>
      <c r="N157" s="65" t="s">
        <v>17</v>
      </c>
      <c r="O157" s="65" t="s">
        <v>17</v>
      </c>
      <c r="P157" s="65" t="s">
        <v>17</v>
      </c>
      <c r="Q157" s="65" t="s">
        <v>17</v>
      </c>
      <c r="R157" s="65" t="s">
        <v>17</v>
      </c>
      <c r="S157" s="65" t="s">
        <v>17</v>
      </c>
      <c r="T157" s="65" t="s">
        <v>17</v>
      </c>
      <c r="U157" s="65" t="s">
        <v>17</v>
      </c>
      <c r="V157" s="70" t="s">
        <v>17</v>
      </c>
      <c r="W157" s="65" t="s">
        <v>17</v>
      </c>
      <c r="X157" s="65" t="s">
        <v>17</v>
      </c>
      <c r="Y157" s="65" t="s">
        <v>17</v>
      </c>
      <c r="Z157" s="65" t="s">
        <v>17</v>
      </c>
      <c r="AA157" s="72">
        <v>0</v>
      </c>
      <c r="AB157" s="72">
        <v>0</v>
      </c>
      <c r="AC157">
        <v>0</v>
      </c>
      <c r="AD157">
        <v>1</v>
      </c>
    </row>
    <row r="158" spans="2:32">
      <c r="B158" t="s">
        <v>214</v>
      </c>
      <c r="C158" t="s">
        <v>41</v>
      </c>
      <c r="D158" t="s">
        <v>513</v>
      </c>
      <c r="E158" t="s">
        <v>838</v>
      </c>
      <c r="F158" t="s">
        <v>514</v>
      </c>
      <c r="G158" s="65" t="s">
        <v>837</v>
      </c>
      <c r="H158" s="65" t="s">
        <v>17</v>
      </c>
      <c r="I158" s="65" t="s">
        <v>17</v>
      </c>
      <c r="J158" s="65" t="s">
        <v>17</v>
      </c>
      <c r="K158" s="65" t="s">
        <v>17</v>
      </c>
      <c r="L158" s="65" t="s">
        <v>17</v>
      </c>
      <c r="M158" s="70" t="s">
        <v>17</v>
      </c>
      <c r="N158" s="65" t="s">
        <v>17</v>
      </c>
      <c r="O158" s="65" t="s">
        <v>17</v>
      </c>
      <c r="P158" s="65" t="s">
        <v>17</v>
      </c>
      <c r="Q158" s="65" t="s">
        <v>17</v>
      </c>
      <c r="R158" s="65" t="s">
        <v>17</v>
      </c>
      <c r="S158" s="65" t="s">
        <v>17</v>
      </c>
      <c r="T158" s="65" t="s">
        <v>17</v>
      </c>
      <c r="U158" s="65" t="s">
        <v>17</v>
      </c>
      <c r="V158" s="70" t="s">
        <v>17</v>
      </c>
      <c r="W158" s="65" t="s">
        <v>17</v>
      </c>
      <c r="X158" s="65" t="s">
        <v>17</v>
      </c>
      <c r="Y158" s="65" t="s">
        <v>17</v>
      </c>
      <c r="Z158" s="65" t="s">
        <v>17</v>
      </c>
      <c r="AA158" s="72">
        <v>0</v>
      </c>
      <c r="AB158" s="72">
        <v>0</v>
      </c>
      <c r="AC158">
        <v>0</v>
      </c>
      <c r="AD158">
        <v>0</v>
      </c>
    </row>
    <row r="159" spans="2:32">
      <c r="B159" t="s">
        <v>214</v>
      </c>
      <c r="C159" t="s">
        <v>41</v>
      </c>
      <c r="D159" t="s">
        <v>45</v>
      </c>
      <c r="E159" t="s">
        <v>486</v>
      </c>
      <c r="F159" t="s">
        <v>486</v>
      </c>
      <c r="G159" s="65" t="s">
        <v>17</v>
      </c>
      <c r="H159" s="65" t="s">
        <v>17</v>
      </c>
      <c r="I159" s="65" t="s">
        <v>17</v>
      </c>
      <c r="J159" s="65" t="s">
        <v>17</v>
      </c>
      <c r="K159" s="65" t="s">
        <v>17</v>
      </c>
      <c r="L159" s="65" t="s">
        <v>17</v>
      </c>
      <c r="M159" s="70" t="s">
        <v>17</v>
      </c>
      <c r="N159" s="65" t="s">
        <v>17</v>
      </c>
      <c r="O159" s="65" t="s">
        <v>17</v>
      </c>
      <c r="P159" s="65" t="s">
        <v>17</v>
      </c>
      <c r="Q159" s="65" t="s">
        <v>17</v>
      </c>
      <c r="R159" s="65" t="s">
        <v>17</v>
      </c>
      <c r="S159" s="65" t="s">
        <v>17</v>
      </c>
      <c r="T159" s="65" t="s">
        <v>17</v>
      </c>
      <c r="U159" s="65" t="s">
        <v>17</v>
      </c>
      <c r="V159" s="70" t="s">
        <v>17</v>
      </c>
      <c r="W159" s="65" t="s">
        <v>17</v>
      </c>
      <c r="X159" s="65" t="s">
        <v>17</v>
      </c>
      <c r="Y159" s="65" t="s">
        <v>17</v>
      </c>
      <c r="Z159" s="65" t="s">
        <v>17</v>
      </c>
      <c r="AA159" s="72">
        <v>0</v>
      </c>
      <c r="AB159" s="72">
        <v>0</v>
      </c>
      <c r="AC159">
        <v>0</v>
      </c>
      <c r="AD159">
        <v>1</v>
      </c>
    </row>
    <row r="160" spans="2:32">
      <c r="B160" t="s">
        <v>214</v>
      </c>
      <c r="C160" t="s">
        <v>41</v>
      </c>
      <c r="D160" t="s">
        <v>45</v>
      </c>
      <c r="E160" t="s">
        <v>486</v>
      </c>
      <c r="F160" t="s">
        <v>486</v>
      </c>
      <c r="G160" s="65" t="s">
        <v>17</v>
      </c>
      <c r="H160" s="65" t="s">
        <v>17</v>
      </c>
      <c r="I160" s="65" t="s">
        <v>17</v>
      </c>
      <c r="J160" s="65" t="s">
        <v>17</v>
      </c>
      <c r="K160" s="65" t="s">
        <v>17</v>
      </c>
      <c r="L160" s="65" t="s">
        <v>17</v>
      </c>
      <c r="M160" s="70" t="s">
        <v>17</v>
      </c>
      <c r="N160" s="65" t="s">
        <v>17</v>
      </c>
      <c r="O160" s="65" t="s">
        <v>17</v>
      </c>
      <c r="P160" s="65" t="s">
        <v>17</v>
      </c>
      <c r="Q160" s="65" t="s">
        <v>17</v>
      </c>
      <c r="R160" s="65" t="s">
        <v>17</v>
      </c>
      <c r="S160" s="65" t="s">
        <v>17</v>
      </c>
      <c r="T160" s="65" t="s">
        <v>17</v>
      </c>
      <c r="U160" s="65" t="s">
        <v>17</v>
      </c>
      <c r="V160" s="70" t="s">
        <v>17</v>
      </c>
      <c r="W160" s="65" t="s">
        <v>17</v>
      </c>
      <c r="X160" s="65" t="s">
        <v>17</v>
      </c>
      <c r="Y160" s="65" t="s">
        <v>17</v>
      </c>
      <c r="Z160" s="65" t="s">
        <v>17</v>
      </c>
      <c r="AA160" s="72">
        <v>0</v>
      </c>
      <c r="AB160" s="72">
        <v>0</v>
      </c>
      <c r="AC160">
        <v>0</v>
      </c>
      <c r="AD160">
        <v>0</v>
      </c>
    </row>
    <row r="161" spans="2:30">
      <c r="B161" t="s">
        <v>214</v>
      </c>
      <c r="C161" t="s">
        <v>41</v>
      </c>
      <c r="D161" t="s">
        <v>46</v>
      </c>
      <c r="E161" t="s">
        <v>486</v>
      </c>
      <c r="F161" t="s">
        <v>515</v>
      </c>
      <c r="G161" s="65" t="s">
        <v>839</v>
      </c>
      <c r="H161" s="65" t="s">
        <v>17</v>
      </c>
      <c r="I161" s="65" t="s">
        <v>17</v>
      </c>
      <c r="J161" s="65" t="s">
        <v>17</v>
      </c>
      <c r="K161" s="65" t="s">
        <v>17</v>
      </c>
      <c r="L161" s="65" t="s">
        <v>17</v>
      </c>
      <c r="M161" s="70" t="s">
        <v>17</v>
      </c>
      <c r="N161" s="65" t="s">
        <v>17</v>
      </c>
      <c r="O161" s="65" t="s">
        <v>17</v>
      </c>
      <c r="P161" s="65" t="s">
        <v>17</v>
      </c>
      <c r="Q161" s="65" t="s">
        <v>17</v>
      </c>
      <c r="R161" s="65" t="s">
        <v>17</v>
      </c>
      <c r="S161" s="65" t="s">
        <v>17</v>
      </c>
      <c r="T161" s="65" t="s">
        <v>17</v>
      </c>
      <c r="U161" s="65" t="s">
        <v>17</v>
      </c>
      <c r="V161" s="70" t="s">
        <v>17</v>
      </c>
      <c r="W161" s="65" t="s">
        <v>17</v>
      </c>
      <c r="X161" s="65" t="s">
        <v>17</v>
      </c>
      <c r="Y161" s="65" t="s">
        <v>17</v>
      </c>
      <c r="Z161" s="65" t="s">
        <v>17</v>
      </c>
      <c r="AA161" s="72">
        <v>0</v>
      </c>
      <c r="AB161" s="72">
        <v>0</v>
      </c>
      <c r="AC161">
        <v>0</v>
      </c>
      <c r="AD161">
        <v>1</v>
      </c>
    </row>
    <row r="162" spans="2:30">
      <c r="B162" t="s">
        <v>214</v>
      </c>
      <c r="C162" t="s">
        <v>41</v>
      </c>
      <c r="D162" t="s">
        <v>46</v>
      </c>
      <c r="E162" t="s">
        <v>840</v>
      </c>
      <c r="F162" t="s">
        <v>515</v>
      </c>
      <c r="G162" s="65" t="s">
        <v>839</v>
      </c>
      <c r="H162" s="65" t="s">
        <v>17</v>
      </c>
      <c r="I162" s="65" t="s">
        <v>17</v>
      </c>
      <c r="J162" s="65" t="s">
        <v>17</v>
      </c>
      <c r="K162" s="65" t="s">
        <v>17</v>
      </c>
      <c r="L162" s="65" t="s">
        <v>17</v>
      </c>
      <c r="M162" s="70" t="s">
        <v>17</v>
      </c>
      <c r="N162" s="65" t="s">
        <v>17</v>
      </c>
      <c r="O162" s="65" t="s">
        <v>17</v>
      </c>
      <c r="P162" s="65" t="s">
        <v>17</v>
      </c>
      <c r="Q162" s="65" t="s">
        <v>17</v>
      </c>
      <c r="R162" s="65" t="s">
        <v>17</v>
      </c>
      <c r="S162" s="65" t="s">
        <v>17</v>
      </c>
      <c r="T162" s="65" t="s">
        <v>17</v>
      </c>
      <c r="U162" s="65" t="s">
        <v>17</v>
      </c>
      <c r="V162" s="70" t="s">
        <v>17</v>
      </c>
      <c r="W162" s="65" t="s">
        <v>17</v>
      </c>
      <c r="X162" s="65" t="s">
        <v>17</v>
      </c>
      <c r="Y162" s="65" t="s">
        <v>17</v>
      </c>
      <c r="Z162" s="65" t="s">
        <v>17</v>
      </c>
      <c r="AA162" s="72">
        <v>0</v>
      </c>
      <c r="AB162" s="72">
        <v>0</v>
      </c>
      <c r="AC162">
        <v>0</v>
      </c>
      <c r="AD162">
        <v>0</v>
      </c>
    </row>
    <row r="163" spans="2:30">
      <c r="B163" t="s">
        <v>214</v>
      </c>
      <c r="C163" t="s">
        <v>57</v>
      </c>
      <c r="D163" t="s">
        <v>57</v>
      </c>
      <c r="E163" t="s">
        <v>486</v>
      </c>
      <c r="F163" t="s">
        <v>526</v>
      </c>
      <c r="G163" s="65" t="s">
        <v>841</v>
      </c>
      <c r="H163" s="65" t="s">
        <v>17</v>
      </c>
      <c r="I163" s="65" t="s">
        <v>17</v>
      </c>
      <c r="J163" s="65" t="s">
        <v>17</v>
      </c>
      <c r="K163" s="65" t="s">
        <v>17</v>
      </c>
      <c r="L163" s="65" t="s">
        <v>17</v>
      </c>
      <c r="M163" s="70" t="s">
        <v>17</v>
      </c>
      <c r="N163" s="65" t="s">
        <v>17</v>
      </c>
      <c r="O163" s="65" t="s">
        <v>17</v>
      </c>
      <c r="P163" s="65" t="s">
        <v>17</v>
      </c>
      <c r="Q163" s="65" t="s">
        <v>17</v>
      </c>
      <c r="R163" s="65" t="s">
        <v>17</v>
      </c>
      <c r="S163" s="65" t="s">
        <v>17</v>
      </c>
      <c r="T163" s="65" t="s">
        <v>17</v>
      </c>
      <c r="U163" s="65" t="s">
        <v>17</v>
      </c>
      <c r="V163" s="70" t="s">
        <v>17</v>
      </c>
      <c r="W163" s="65" t="s">
        <v>17</v>
      </c>
      <c r="X163" s="65" t="s">
        <v>17</v>
      </c>
      <c r="Y163" s="65" t="s">
        <v>17</v>
      </c>
      <c r="Z163" s="65" t="s">
        <v>17</v>
      </c>
      <c r="AA163" s="72">
        <v>0</v>
      </c>
      <c r="AB163" s="72">
        <v>0</v>
      </c>
      <c r="AC163">
        <v>1</v>
      </c>
      <c r="AD163">
        <v>1</v>
      </c>
    </row>
    <row r="164" spans="2:30">
      <c r="B164" t="s">
        <v>214</v>
      </c>
      <c r="C164" t="s">
        <v>57</v>
      </c>
      <c r="D164" t="s">
        <v>58</v>
      </c>
      <c r="E164" t="s">
        <v>486</v>
      </c>
      <c r="F164" t="s">
        <v>526</v>
      </c>
      <c r="G164" s="65" t="s">
        <v>841</v>
      </c>
      <c r="H164" s="65" t="s">
        <v>17</v>
      </c>
      <c r="I164" s="65" t="s">
        <v>17</v>
      </c>
      <c r="J164" s="65" t="s">
        <v>17</v>
      </c>
      <c r="K164" s="65" t="s">
        <v>17</v>
      </c>
      <c r="L164" s="65" t="s">
        <v>17</v>
      </c>
      <c r="M164" s="70" t="s">
        <v>17</v>
      </c>
      <c r="N164" s="65" t="s">
        <v>17</v>
      </c>
      <c r="O164" s="65" t="s">
        <v>17</v>
      </c>
      <c r="P164" s="65" t="s">
        <v>17</v>
      </c>
      <c r="Q164" s="65" t="s">
        <v>17</v>
      </c>
      <c r="R164" s="65" t="s">
        <v>17</v>
      </c>
      <c r="S164" s="65" t="s">
        <v>17</v>
      </c>
      <c r="T164" s="65" t="s">
        <v>17</v>
      </c>
      <c r="U164" s="65" t="s">
        <v>17</v>
      </c>
      <c r="V164" s="70" t="s">
        <v>17</v>
      </c>
      <c r="W164" s="65" t="s">
        <v>17</v>
      </c>
      <c r="X164" s="65" t="s">
        <v>17</v>
      </c>
      <c r="Y164" s="65" t="s">
        <v>17</v>
      </c>
      <c r="Z164" s="65" t="s">
        <v>17</v>
      </c>
      <c r="AA164" s="72">
        <v>0</v>
      </c>
      <c r="AB164" s="72">
        <v>0</v>
      </c>
      <c r="AC164">
        <v>0</v>
      </c>
      <c r="AD164">
        <v>1</v>
      </c>
    </row>
    <row r="165" spans="2:30">
      <c r="B165" t="s">
        <v>214</v>
      </c>
      <c r="C165" t="s">
        <v>57</v>
      </c>
      <c r="D165" t="s">
        <v>58</v>
      </c>
      <c r="E165" t="s">
        <v>842</v>
      </c>
      <c r="F165" t="s">
        <v>517</v>
      </c>
      <c r="G165" s="65" t="s">
        <v>843</v>
      </c>
      <c r="H165" s="65" t="s">
        <v>17</v>
      </c>
      <c r="I165" s="65" t="s">
        <v>17</v>
      </c>
      <c r="J165" s="65" t="s">
        <v>17</v>
      </c>
      <c r="K165" s="65" t="s">
        <v>17</v>
      </c>
      <c r="L165" s="65" t="s">
        <v>17</v>
      </c>
      <c r="M165" s="70" t="s">
        <v>17</v>
      </c>
      <c r="N165" s="65" t="s">
        <v>17</v>
      </c>
      <c r="O165" s="65" t="s">
        <v>17</v>
      </c>
      <c r="P165" s="65" t="s">
        <v>17</v>
      </c>
      <c r="Q165" s="65" t="s">
        <v>17</v>
      </c>
      <c r="R165" s="65" t="s">
        <v>17</v>
      </c>
      <c r="S165" s="65" t="s">
        <v>17</v>
      </c>
      <c r="T165" s="65" t="s">
        <v>17</v>
      </c>
      <c r="U165" s="65" t="s">
        <v>17</v>
      </c>
      <c r="V165" s="70" t="s">
        <v>17</v>
      </c>
      <c r="W165" s="65" t="s">
        <v>17</v>
      </c>
      <c r="X165" s="65" t="s">
        <v>17</v>
      </c>
      <c r="Y165" s="65" t="s">
        <v>17</v>
      </c>
      <c r="Z165" s="65" t="s">
        <v>17</v>
      </c>
      <c r="AA165" s="72">
        <v>0</v>
      </c>
      <c r="AB165" s="72">
        <v>0</v>
      </c>
      <c r="AC165">
        <v>0</v>
      </c>
      <c r="AD165">
        <v>0</v>
      </c>
    </row>
    <row r="166" spans="2:30">
      <c r="B166" t="s">
        <v>214</v>
      </c>
      <c r="C166" t="s">
        <v>57</v>
      </c>
      <c r="D166" t="s">
        <v>58</v>
      </c>
      <c r="E166" t="s">
        <v>844</v>
      </c>
      <c r="F166" t="s">
        <v>845</v>
      </c>
      <c r="G166" s="65" t="s">
        <v>846</v>
      </c>
      <c r="H166" s="65" t="s">
        <v>17</v>
      </c>
      <c r="I166" s="65" t="s">
        <v>17</v>
      </c>
      <c r="J166" s="65" t="s">
        <v>17</v>
      </c>
      <c r="K166" s="65" t="s">
        <v>17</v>
      </c>
      <c r="L166" s="65" t="s">
        <v>17</v>
      </c>
      <c r="M166" s="70" t="s">
        <v>17</v>
      </c>
      <c r="N166" s="65" t="s">
        <v>17</v>
      </c>
      <c r="O166" s="65" t="s">
        <v>17</v>
      </c>
      <c r="P166" s="65" t="s">
        <v>17</v>
      </c>
      <c r="Q166" s="65" t="s">
        <v>17</v>
      </c>
      <c r="R166" s="65" t="s">
        <v>17</v>
      </c>
      <c r="S166" s="65" t="s">
        <v>17</v>
      </c>
      <c r="T166" s="65" t="s">
        <v>17</v>
      </c>
      <c r="U166" s="65" t="s">
        <v>17</v>
      </c>
      <c r="V166" s="70" t="s">
        <v>17</v>
      </c>
      <c r="W166" s="65" t="s">
        <v>17</v>
      </c>
      <c r="X166" s="65" t="s">
        <v>17</v>
      </c>
      <c r="Y166" s="65" t="s">
        <v>17</v>
      </c>
      <c r="Z166" s="65" t="s">
        <v>17</v>
      </c>
      <c r="AA166" s="72">
        <v>0</v>
      </c>
      <c r="AB166" s="72">
        <v>0</v>
      </c>
      <c r="AC166">
        <v>0</v>
      </c>
      <c r="AD166">
        <v>0</v>
      </c>
    </row>
    <row r="167" spans="2:30">
      <c r="B167" t="s">
        <v>214</v>
      </c>
      <c r="C167" t="s">
        <v>57</v>
      </c>
      <c r="D167" t="s">
        <v>58</v>
      </c>
      <c r="E167" t="s">
        <v>847</v>
      </c>
      <c r="F167" t="s">
        <v>848</v>
      </c>
      <c r="G167" s="65" t="s">
        <v>849</v>
      </c>
      <c r="H167" s="65" t="s">
        <v>17</v>
      </c>
      <c r="I167" s="65" t="s">
        <v>17</v>
      </c>
      <c r="J167" s="65" t="s">
        <v>17</v>
      </c>
      <c r="K167" s="65" t="s">
        <v>17</v>
      </c>
      <c r="L167" s="65" t="s">
        <v>17</v>
      </c>
      <c r="M167" s="70" t="s">
        <v>17</v>
      </c>
      <c r="N167" s="65" t="s">
        <v>17</v>
      </c>
      <c r="O167" s="65" t="s">
        <v>17</v>
      </c>
      <c r="P167" s="65" t="s">
        <v>17</v>
      </c>
      <c r="Q167" s="65" t="s">
        <v>17</v>
      </c>
      <c r="R167" s="65" t="s">
        <v>17</v>
      </c>
      <c r="S167" s="65" t="s">
        <v>17</v>
      </c>
      <c r="T167" s="65" t="s">
        <v>17</v>
      </c>
      <c r="U167" s="65" t="s">
        <v>17</v>
      </c>
      <c r="V167" s="70" t="s">
        <v>17</v>
      </c>
      <c r="W167" s="65" t="s">
        <v>17</v>
      </c>
      <c r="X167" s="65" t="s">
        <v>17</v>
      </c>
      <c r="Y167" s="65" t="s">
        <v>17</v>
      </c>
      <c r="Z167" s="65" t="s">
        <v>17</v>
      </c>
      <c r="AA167" s="72">
        <v>0</v>
      </c>
      <c r="AB167" s="72">
        <v>0</v>
      </c>
      <c r="AC167">
        <v>0</v>
      </c>
      <c r="AD167">
        <v>0</v>
      </c>
    </row>
    <row r="168" spans="2:30">
      <c r="B168" t="s">
        <v>214</v>
      </c>
      <c r="C168" t="s">
        <v>57</v>
      </c>
      <c r="D168" t="s">
        <v>58</v>
      </c>
      <c r="E168" t="s">
        <v>850</v>
      </c>
      <c r="F168" t="s">
        <v>851</v>
      </c>
      <c r="G168" s="65" t="s">
        <v>852</v>
      </c>
      <c r="H168" s="65" t="s">
        <v>17</v>
      </c>
      <c r="I168" s="65" t="s">
        <v>17</v>
      </c>
      <c r="J168" s="65" t="s">
        <v>17</v>
      </c>
      <c r="K168" s="65" t="s">
        <v>17</v>
      </c>
      <c r="L168" s="65" t="s">
        <v>17</v>
      </c>
      <c r="M168" s="70" t="s">
        <v>17</v>
      </c>
      <c r="N168" s="65" t="s">
        <v>17</v>
      </c>
      <c r="O168" s="65" t="s">
        <v>17</v>
      </c>
      <c r="P168" s="65" t="s">
        <v>17</v>
      </c>
      <c r="Q168" s="65" t="s">
        <v>17</v>
      </c>
      <c r="R168" s="65" t="s">
        <v>17</v>
      </c>
      <c r="S168" s="65" t="s">
        <v>17</v>
      </c>
      <c r="T168" s="65" t="s">
        <v>17</v>
      </c>
      <c r="U168" s="65" t="s">
        <v>17</v>
      </c>
      <c r="V168" s="70" t="s">
        <v>17</v>
      </c>
      <c r="W168" s="65" t="s">
        <v>17</v>
      </c>
      <c r="X168" s="65" t="s">
        <v>17</v>
      </c>
      <c r="Y168" s="65" t="s">
        <v>17</v>
      </c>
      <c r="Z168" s="65" t="s">
        <v>17</v>
      </c>
      <c r="AA168" s="72">
        <v>0</v>
      </c>
      <c r="AB168" s="72">
        <v>0</v>
      </c>
      <c r="AC168">
        <v>0</v>
      </c>
      <c r="AD168">
        <v>0</v>
      </c>
    </row>
    <row r="169" spans="2:30">
      <c r="B169" t="s">
        <v>214</v>
      </c>
      <c r="C169" t="s">
        <v>57</v>
      </c>
      <c r="D169" t="s">
        <v>58</v>
      </c>
      <c r="E169" t="s">
        <v>853</v>
      </c>
      <c r="F169" t="s">
        <v>854</v>
      </c>
      <c r="G169" s="65" t="s">
        <v>855</v>
      </c>
      <c r="H169" s="65" t="s">
        <v>17</v>
      </c>
      <c r="I169" s="65" t="s">
        <v>17</v>
      </c>
      <c r="J169" s="65" t="s">
        <v>17</v>
      </c>
      <c r="K169" s="65" t="s">
        <v>17</v>
      </c>
      <c r="L169" s="65" t="s">
        <v>17</v>
      </c>
      <c r="M169" s="70" t="s">
        <v>17</v>
      </c>
      <c r="N169" s="65" t="s">
        <v>17</v>
      </c>
      <c r="O169" s="65" t="s">
        <v>17</v>
      </c>
      <c r="P169" s="65" t="s">
        <v>17</v>
      </c>
      <c r="Q169" s="65" t="s">
        <v>17</v>
      </c>
      <c r="R169" s="65" t="s">
        <v>17</v>
      </c>
      <c r="S169" s="65" t="s">
        <v>17</v>
      </c>
      <c r="T169" s="65" t="s">
        <v>17</v>
      </c>
      <c r="U169" s="65" t="s">
        <v>17</v>
      </c>
      <c r="V169" s="70" t="s">
        <v>17</v>
      </c>
      <c r="W169" s="65" t="s">
        <v>17</v>
      </c>
      <c r="X169" s="65" t="s">
        <v>17</v>
      </c>
      <c r="Y169" s="65" t="s">
        <v>17</v>
      </c>
      <c r="Z169" s="65" t="s">
        <v>17</v>
      </c>
      <c r="AA169" s="72">
        <v>0</v>
      </c>
      <c r="AB169" s="72">
        <v>0</v>
      </c>
      <c r="AC169">
        <v>0</v>
      </c>
      <c r="AD169">
        <v>0</v>
      </c>
    </row>
    <row r="170" spans="2:30">
      <c r="B170" t="s">
        <v>214</v>
      </c>
      <c r="C170" t="s">
        <v>57</v>
      </c>
      <c r="D170" t="s">
        <v>58</v>
      </c>
      <c r="E170" t="s">
        <v>856</v>
      </c>
      <c r="F170" t="s">
        <v>857</v>
      </c>
      <c r="G170" s="65" t="s">
        <v>858</v>
      </c>
      <c r="H170" s="65" t="s">
        <v>17</v>
      </c>
      <c r="I170" s="65" t="s">
        <v>17</v>
      </c>
      <c r="J170" s="65" t="s">
        <v>17</v>
      </c>
      <c r="K170" s="65" t="s">
        <v>17</v>
      </c>
      <c r="L170" s="65" t="s">
        <v>17</v>
      </c>
      <c r="M170" s="70" t="s">
        <v>17</v>
      </c>
      <c r="N170" s="65" t="s">
        <v>17</v>
      </c>
      <c r="O170" s="65" t="s">
        <v>17</v>
      </c>
      <c r="P170" s="65" t="s">
        <v>17</v>
      </c>
      <c r="Q170" s="65" t="s">
        <v>17</v>
      </c>
      <c r="R170" s="65" t="s">
        <v>17</v>
      </c>
      <c r="S170" s="65" t="s">
        <v>17</v>
      </c>
      <c r="T170" s="65" t="s">
        <v>17</v>
      </c>
      <c r="U170" s="65" t="s">
        <v>17</v>
      </c>
      <c r="V170" s="70" t="s">
        <v>17</v>
      </c>
      <c r="W170" s="65" t="s">
        <v>17</v>
      </c>
      <c r="X170" s="65" t="s">
        <v>17</v>
      </c>
      <c r="Y170" s="65" t="s">
        <v>17</v>
      </c>
      <c r="Z170" s="65" t="s">
        <v>17</v>
      </c>
      <c r="AA170" s="72">
        <v>0</v>
      </c>
      <c r="AB170" s="72">
        <v>0</v>
      </c>
      <c r="AC170">
        <v>0</v>
      </c>
      <c r="AD170">
        <v>0</v>
      </c>
    </row>
    <row r="171" spans="2:30">
      <c r="B171" t="s">
        <v>214</v>
      </c>
      <c r="C171" t="s">
        <v>50</v>
      </c>
      <c r="D171" t="s">
        <v>50</v>
      </c>
      <c r="E171" t="s">
        <v>486</v>
      </c>
      <c r="F171" t="s">
        <v>518</v>
      </c>
      <c r="G171" s="65" t="s">
        <v>859</v>
      </c>
      <c r="H171" s="65" t="s">
        <v>17</v>
      </c>
      <c r="I171" s="65" t="s">
        <v>17</v>
      </c>
      <c r="J171" s="65" t="s">
        <v>17</v>
      </c>
      <c r="K171" s="65" t="s">
        <v>17</v>
      </c>
      <c r="L171" s="65" t="s">
        <v>17</v>
      </c>
      <c r="M171" s="70" t="s">
        <v>17</v>
      </c>
      <c r="N171" s="65" t="s">
        <v>17</v>
      </c>
      <c r="O171" s="65" t="s">
        <v>17</v>
      </c>
      <c r="P171" s="65" t="s">
        <v>17</v>
      </c>
      <c r="Q171" s="65" t="s">
        <v>17</v>
      </c>
      <c r="R171" s="65" t="s">
        <v>17</v>
      </c>
      <c r="S171" s="65" t="s">
        <v>17</v>
      </c>
      <c r="T171" s="65" t="s">
        <v>17</v>
      </c>
      <c r="U171" s="65" t="s">
        <v>17</v>
      </c>
      <c r="V171" s="70" t="s">
        <v>17</v>
      </c>
      <c r="W171" s="65" t="s">
        <v>17</v>
      </c>
      <c r="X171" s="65" t="s">
        <v>17</v>
      </c>
      <c r="Y171" s="65" t="s">
        <v>17</v>
      </c>
      <c r="Z171" s="65" t="s">
        <v>17</v>
      </c>
      <c r="AA171" s="72">
        <v>0</v>
      </c>
      <c r="AB171" s="72">
        <v>0</v>
      </c>
      <c r="AC171">
        <v>1</v>
      </c>
      <c r="AD171">
        <v>1</v>
      </c>
    </row>
    <row r="172" spans="2:30">
      <c r="B172" t="s">
        <v>214</v>
      </c>
      <c r="C172" t="s">
        <v>50</v>
      </c>
      <c r="D172" t="s">
        <v>52</v>
      </c>
      <c r="E172" t="s">
        <v>486</v>
      </c>
      <c r="F172" t="s">
        <v>523</v>
      </c>
      <c r="G172" s="65" t="s">
        <v>860</v>
      </c>
      <c r="H172" s="65" t="s">
        <v>17</v>
      </c>
      <c r="I172" s="65" t="s">
        <v>17</v>
      </c>
      <c r="J172" s="65" t="s">
        <v>17</v>
      </c>
      <c r="K172" s="65" t="s">
        <v>17</v>
      </c>
      <c r="L172" s="65" t="s">
        <v>17</v>
      </c>
      <c r="M172" s="70" t="s">
        <v>17</v>
      </c>
      <c r="N172" s="65" t="s">
        <v>17</v>
      </c>
      <c r="O172" s="65" t="s">
        <v>17</v>
      </c>
      <c r="P172" s="65" t="s">
        <v>17</v>
      </c>
      <c r="Q172" s="65" t="s">
        <v>17</v>
      </c>
      <c r="R172" s="65" t="s">
        <v>17</v>
      </c>
      <c r="S172" s="65" t="s">
        <v>17</v>
      </c>
      <c r="T172" s="65" t="s">
        <v>17</v>
      </c>
      <c r="U172" s="65" t="s">
        <v>17</v>
      </c>
      <c r="V172" s="70" t="s">
        <v>17</v>
      </c>
      <c r="W172" s="65" t="s">
        <v>17</v>
      </c>
      <c r="X172" s="65" t="s">
        <v>17</v>
      </c>
      <c r="Y172" s="65" t="s">
        <v>17</v>
      </c>
      <c r="Z172" s="65" t="s">
        <v>17</v>
      </c>
      <c r="AA172" s="72">
        <v>0</v>
      </c>
      <c r="AB172" s="72">
        <v>0</v>
      </c>
      <c r="AC172">
        <v>0</v>
      </c>
      <c r="AD172">
        <v>1</v>
      </c>
    </row>
    <row r="173" spans="2:30">
      <c r="B173" t="s">
        <v>214</v>
      </c>
      <c r="C173" t="s">
        <v>50</v>
      </c>
      <c r="D173" t="s">
        <v>52</v>
      </c>
      <c r="E173" t="s">
        <v>783</v>
      </c>
      <c r="F173" t="s">
        <v>523</v>
      </c>
      <c r="G173" s="65" t="s">
        <v>860</v>
      </c>
      <c r="H173" s="65" t="s">
        <v>17</v>
      </c>
      <c r="I173" s="65" t="s">
        <v>17</v>
      </c>
      <c r="J173" s="65" t="s">
        <v>17</v>
      </c>
      <c r="K173" s="65" t="s">
        <v>17</v>
      </c>
      <c r="L173" s="65" t="s">
        <v>17</v>
      </c>
      <c r="M173" s="70" t="s">
        <v>17</v>
      </c>
      <c r="N173" s="65" t="s">
        <v>17</v>
      </c>
      <c r="O173" s="65" t="s">
        <v>17</v>
      </c>
      <c r="P173" s="65" t="s">
        <v>17</v>
      </c>
      <c r="Q173" s="65" t="s">
        <v>17</v>
      </c>
      <c r="R173" s="65" t="s">
        <v>17</v>
      </c>
      <c r="S173" s="65" t="s">
        <v>17</v>
      </c>
      <c r="T173" s="65" t="s">
        <v>17</v>
      </c>
      <c r="U173" s="65" t="s">
        <v>17</v>
      </c>
      <c r="V173" s="70" t="s">
        <v>17</v>
      </c>
      <c r="W173" s="65" t="s">
        <v>17</v>
      </c>
      <c r="X173" s="65" t="s">
        <v>17</v>
      </c>
      <c r="Y173" s="65" t="s">
        <v>17</v>
      </c>
      <c r="Z173" s="65" t="s">
        <v>17</v>
      </c>
      <c r="AA173" s="72">
        <v>0</v>
      </c>
      <c r="AB173" s="72">
        <v>0</v>
      </c>
      <c r="AC173">
        <v>0</v>
      </c>
      <c r="AD173">
        <v>0</v>
      </c>
    </row>
    <row r="174" spans="2:30">
      <c r="B174" t="s">
        <v>214</v>
      </c>
      <c r="C174" t="s">
        <v>50</v>
      </c>
      <c r="D174" t="s">
        <v>524</v>
      </c>
      <c r="E174" t="s">
        <v>486</v>
      </c>
      <c r="F174" t="s">
        <v>486</v>
      </c>
      <c r="G174" s="65" t="s">
        <v>17</v>
      </c>
      <c r="H174" s="65" t="s">
        <v>17</v>
      </c>
      <c r="I174" s="65" t="s">
        <v>17</v>
      </c>
      <c r="J174" s="65" t="s">
        <v>17</v>
      </c>
      <c r="K174" s="65" t="s">
        <v>17</v>
      </c>
      <c r="L174" s="65" t="s">
        <v>17</v>
      </c>
      <c r="M174" s="70" t="s">
        <v>17</v>
      </c>
      <c r="N174" s="65" t="s">
        <v>17</v>
      </c>
      <c r="O174" s="65" t="s">
        <v>17</v>
      </c>
      <c r="P174" s="65" t="s">
        <v>17</v>
      </c>
      <c r="Q174" s="65" t="s">
        <v>17</v>
      </c>
      <c r="R174" s="65" t="s">
        <v>17</v>
      </c>
      <c r="S174" s="65" t="s">
        <v>17</v>
      </c>
      <c r="T174" s="65" t="s">
        <v>17</v>
      </c>
      <c r="U174" s="65" t="s">
        <v>17</v>
      </c>
      <c r="V174" s="70" t="s">
        <v>17</v>
      </c>
      <c r="W174" s="65" t="s">
        <v>17</v>
      </c>
      <c r="X174" s="65" t="s">
        <v>17</v>
      </c>
      <c r="Y174" s="65" t="s">
        <v>17</v>
      </c>
      <c r="Z174" s="65" t="s">
        <v>17</v>
      </c>
      <c r="AA174" s="72">
        <v>0</v>
      </c>
      <c r="AB174" s="72">
        <v>0</v>
      </c>
      <c r="AC174">
        <v>0</v>
      </c>
      <c r="AD174">
        <v>1</v>
      </c>
    </row>
    <row r="175" spans="2:30">
      <c r="B175" t="s">
        <v>214</v>
      </c>
      <c r="C175" t="s">
        <v>50</v>
      </c>
      <c r="D175" t="s">
        <v>524</v>
      </c>
      <c r="E175" t="s">
        <v>486</v>
      </c>
      <c r="F175" t="s">
        <v>486</v>
      </c>
      <c r="G175" s="65" t="s">
        <v>17</v>
      </c>
      <c r="H175" s="65" t="s">
        <v>17</v>
      </c>
      <c r="I175" s="65" t="s">
        <v>17</v>
      </c>
      <c r="J175" s="65" t="s">
        <v>17</v>
      </c>
      <c r="K175" s="65" t="s">
        <v>17</v>
      </c>
      <c r="L175" s="65" t="s">
        <v>17</v>
      </c>
      <c r="M175" s="70" t="s">
        <v>17</v>
      </c>
      <c r="N175" s="65" t="s">
        <v>17</v>
      </c>
      <c r="O175" s="65" t="s">
        <v>17</v>
      </c>
      <c r="P175" s="65" t="s">
        <v>17</v>
      </c>
      <c r="Q175" s="65" t="s">
        <v>17</v>
      </c>
      <c r="R175" s="65" t="s">
        <v>17</v>
      </c>
      <c r="S175" s="65" t="s">
        <v>17</v>
      </c>
      <c r="T175" s="65" t="s">
        <v>17</v>
      </c>
      <c r="U175" s="65" t="s">
        <v>17</v>
      </c>
      <c r="V175" s="70" t="s">
        <v>17</v>
      </c>
      <c r="W175" s="65" t="s">
        <v>17</v>
      </c>
      <c r="X175" s="65" t="s">
        <v>17</v>
      </c>
      <c r="Y175" s="65" t="s">
        <v>17</v>
      </c>
      <c r="Z175" s="65" t="s">
        <v>17</v>
      </c>
      <c r="AA175" s="72">
        <v>0</v>
      </c>
      <c r="AB175" s="72">
        <v>0</v>
      </c>
      <c r="AC175">
        <v>0</v>
      </c>
      <c r="AD175">
        <v>0</v>
      </c>
    </row>
    <row r="176" spans="2:30">
      <c r="B176" t="s">
        <v>214</v>
      </c>
      <c r="C176" t="s">
        <v>50</v>
      </c>
      <c r="D176" t="s">
        <v>51</v>
      </c>
      <c r="E176" t="s">
        <v>486</v>
      </c>
      <c r="F176" t="s">
        <v>525</v>
      </c>
      <c r="G176" s="65" t="s">
        <v>861</v>
      </c>
      <c r="H176" s="65" t="s">
        <v>17</v>
      </c>
      <c r="I176" s="65" t="s">
        <v>17</v>
      </c>
      <c r="J176" s="65" t="s">
        <v>17</v>
      </c>
      <c r="K176" s="65" t="s">
        <v>17</v>
      </c>
      <c r="L176" s="65" t="s">
        <v>17</v>
      </c>
      <c r="M176" s="70" t="s">
        <v>17</v>
      </c>
      <c r="N176" s="65" t="s">
        <v>17</v>
      </c>
      <c r="O176" s="65" t="s">
        <v>17</v>
      </c>
      <c r="P176" s="65" t="s">
        <v>17</v>
      </c>
      <c r="Q176" s="65" t="s">
        <v>17</v>
      </c>
      <c r="R176" s="65" t="s">
        <v>17</v>
      </c>
      <c r="S176" s="65" t="s">
        <v>17</v>
      </c>
      <c r="T176" s="65" t="s">
        <v>17</v>
      </c>
      <c r="U176" s="65" t="s">
        <v>17</v>
      </c>
      <c r="V176" s="70" t="s">
        <v>17</v>
      </c>
      <c r="W176" s="65" t="s">
        <v>17</v>
      </c>
      <c r="X176" s="65" t="s">
        <v>17</v>
      </c>
      <c r="Y176" s="65" t="s">
        <v>17</v>
      </c>
      <c r="Z176" s="65" t="s">
        <v>17</v>
      </c>
      <c r="AA176" s="72">
        <v>0</v>
      </c>
      <c r="AB176" s="72">
        <v>0</v>
      </c>
      <c r="AC176">
        <v>0</v>
      </c>
      <c r="AD176">
        <v>1</v>
      </c>
    </row>
    <row r="177" spans="2:30">
      <c r="B177" t="s">
        <v>214</v>
      </c>
      <c r="C177" t="s">
        <v>50</v>
      </c>
      <c r="D177" t="s">
        <v>51</v>
      </c>
      <c r="E177" t="s">
        <v>862</v>
      </c>
      <c r="F177" t="s">
        <v>863</v>
      </c>
      <c r="G177" s="65" t="s">
        <v>864</v>
      </c>
      <c r="H177" s="65" t="s">
        <v>17</v>
      </c>
      <c r="I177" s="65" t="s">
        <v>17</v>
      </c>
      <c r="J177" s="65" t="s">
        <v>17</v>
      </c>
      <c r="K177" s="65" t="s">
        <v>17</v>
      </c>
      <c r="L177" s="65" t="s">
        <v>17</v>
      </c>
      <c r="M177" s="70" t="s">
        <v>17</v>
      </c>
      <c r="N177" s="65" t="s">
        <v>17</v>
      </c>
      <c r="O177" s="65" t="s">
        <v>17</v>
      </c>
      <c r="P177" s="65" t="s">
        <v>17</v>
      </c>
      <c r="Q177" s="65" t="s">
        <v>17</v>
      </c>
      <c r="R177" s="65" t="s">
        <v>17</v>
      </c>
      <c r="S177" s="65" t="s">
        <v>17</v>
      </c>
      <c r="T177" s="65" t="s">
        <v>17</v>
      </c>
      <c r="U177" s="65" t="s">
        <v>17</v>
      </c>
      <c r="V177" s="70" t="s">
        <v>17</v>
      </c>
      <c r="W177" s="65" t="s">
        <v>17</v>
      </c>
      <c r="X177" s="65" t="s">
        <v>17</v>
      </c>
      <c r="Y177" s="65" t="s">
        <v>17</v>
      </c>
      <c r="Z177" s="65" t="s">
        <v>17</v>
      </c>
      <c r="AA177" s="72">
        <v>0</v>
      </c>
      <c r="AB177" s="72">
        <v>0</v>
      </c>
      <c r="AC177">
        <v>0</v>
      </c>
      <c r="AD177">
        <v>0</v>
      </c>
    </row>
    <row r="178" spans="2:30">
      <c r="B178" t="s">
        <v>214</v>
      </c>
      <c r="C178" t="s">
        <v>50</v>
      </c>
      <c r="D178" t="s">
        <v>51</v>
      </c>
      <c r="E178" t="s">
        <v>865</v>
      </c>
      <c r="F178" t="s">
        <v>866</v>
      </c>
      <c r="G178" s="65" t="s">
        <v>867</v>
      </c>
      <c r="H178" s="65" t="s">
        <v>17</v>
      </c>
      <c r="I178" s="65" t="s">
        <v>17</v>
      </c>
      <c r="J178" s="65" t="s">
        <v>17</v>
      </c>
      <c r="K178" s="65" t="s">
        <v>17</v>
      </c>
      <c r="L178" s="65" t="s">
        <v>17</v>
      </c>
      <c r="M178" s="70" t="s">
        <v>17</v>
      </c>
      <c r="N178" s="65" t="s">
        <v>17</v>
      </c>
      <c r="O178" s="65" t="s">
        <v>17</v>
      </c>
      <c r="P178" s="65" t="s">
        <v>17</v>
      </c>
      <c r="Q178" s="65" t="s">
        <v>17</v>
      </c>
      <c r="R178" s="65" t="s">
        <v>17</v>
      </c>
      <c r="S178" s="65" t="s">
        <v>17</v>
      </c>
      <c r="T178" s="65" t="s">
        <v>17</v>
      </c>
      <c r="U178" s="65" t="s">
        <v>17</v>
      </c>
      <c r="V178" s="70" t="s">
        <v>17</v>
      </c>
      <c r="W178" s="65" t="s">
        <v>17</v>
      </c>
      <c r="X178" s="65" t="s">
        <v>17</v>
      </c>
      <c r="Y178" s="65" t="s">
        <v>17</v>
      </c>
      <c r="Z178" s="65" t="s">
        <v>17</v>
      </c>
      <c r="AA178" s="72">
        <v>0</v>
      </c>
      <c r="AB178" s="72">
        <v>0</v>
      </c>
      <c r="AC178">
        <v>0</v>
      </c>
      <c r="AD178">
        <v>0</v>
      </c>
    </row>
    <row r="179" spans="2:30">
      <c r="B179" t="s">
        <v>214</v>
      </c>
      <c r="C179" t="s">
        <v>50</v>
      </c>
      <c r="D179" t="s">
        <v>51</v>
      </c>
      <c r="E179" t="s">
        <v>868</v>
      </c>
      <c r="F179" t="s">
        <v>869</v>
      </c>
      <c r="G179" s="65" t="s">
        <v>870</v>
      </c>
      <c r="H179" s="65" t="s">
        <v>17</v>
      </c>
      <c r="I179" s="65" t="s">
        <v>17</v>
      </c>
      <c r="J179" s="65" t="s">
        <v>17</v>
      </c>
      <c r="K179" s="65" t="s">
        <v>17</v>
      </c>
      <c r="L179" s="65" t="s">
        <v>17</v>
      </c>
      <c r="M179" s="70" t="s">
        <v>17</v>
      </c>
      <c r="N179" s="65" t="s">
        <v>17</v>
      </c>
      <c r="O179" s="65" t="s">
        <v>17</v>
      </c>
      <c r="P179" s="65" t="s">
        <v>17</v>
      </c>
      <c r="Q179" s="65" t="s">
        <v>17</v>
      </c>
      <c r="R179" s="65" t="s">
        <v>17</v>
      </c>
      <c r="S179" s="65" t="s">
        <v>17</v>
      </c>
      <c r="T179" s="65" t="s">
        <v>17</v>
      </c>
      <c r="U179" s="65" t="s">
        <v>17</v>
      </c>
      <c r="V179" s="70" t="s">
        <v>17</v>
      </c>
      <c r="W179" s="65" t="s">
        <v>17</v>
      </c>
      <c r="X179" s="65" t="s">
        <v>17</v>
      </c>
      <c r="Y179" s="65" t="s">
        <v>17</v>
      </c>
      <c r="Z179" s="65" t="s">
        <v>17</v>
      </c>
      <c r="AA179" s="72">
        <v>0</v>
      </c>
      <c r="AB179" s="72">
        <v>0</v>
      </c>
      <c r="AC179">
        <v>0</v>
      </c>
      <c r="AD179">
        <v>0</v>
      </c>
    </row>
    <row r="180" spans="2:30">
      <c r="B180" t="s">
        <v>214</v>
      </c>
      <c r="C180" t="s">
        <v>50</v>
      </c>
      <c r="D180" t="s">
        <v>51</v>
      </c>
      <c r="E180" t="s">
        <v>871</v>
      </c>
      <c r="F180" t="s">
        <v>517</v>
      </c>
      <c r="G180" s="65" t="s">
        <v>872</v>
      </c>
      <c r="H180" s="65" t="s">
        <v>17</v>
      </c>
      <c r="I180" s="65" t="s">
        <v>17</v>
      </c>
      <c r="J180" s="65" t="s">
        <v>17</v>
      </c>
      <c r="K180" s="65" t="s">
        <v>17</v>
      </c>
      <c r="L180" s="65" t="s">
        <v>17</v>
      </c>
      <c r="M180" s="70" t="s">
        <v>17</v>
      </c>
      <c r="N180" s="65" t="s">
        <v>17</v>
      </c>
      <c r="O180" s="65" t="s">
        <v>17</v>
      </c>
      <c r="P180" s="65" t="s">
        <v>17</v>
      </c>
      <c r="Q180" s="65" t="s">
        <v>17</v>
      </c>
      <c r="R180" s="65" t="s">
        <v>17</v>
      </c>
      <c r="S180" s="65" t="s">
        <v>17</v>
      </c>
      <c r="T180" s="65" t="s">
        <v>17</v>
      </c>
      <c r="U180" s="65" t="s">
        <v>17</v>
      </c>
      <c r="V180" s="70" t="s">
        <v>17</v>
      </c>
      <c r="W180" s="65" t="s">
        <v>17</v>
      </c>
      <c r="X180" s="65" t="s">
        <v>17</v>
      </c>
      <c r="Y180" s="65" t="s">
        <v>17</v>
      </c>
      <c r="Z180" s="65" t="s">
        <v>17</v>
      </c>
      <c r="AA180" s="72">
        <v>0</v>
      </c>
      <c r="AB180" s="72">
        <v>0</v>
      </c>
      <c r="AC180">
        <v>0</v>
      </c>
      <c r="AD180">
        <v>0</v>
      </c>
    </row>
    <row r="181" spans="2:30">
      <c r="B181" t="s">
        <v>214</v>
      </c>
      <c r="C181" t="s">
        <v>50</v>
      </c>
      <c r="D181" t="s">
        <v>53</v>
      </c>
      <c r="E181" t="s">
        <v>486</v>
      </c>
      <c r="F181" t="s">
        <v>522</v>
      </c>
      <c r="G181" s="65" t="s">
        <v>873</v>
      </c>
      <c r="H181" s="65" t="s">
        <v>17</v>
      </c>
      <c r="I181" s="65" t="s">
        <v>17</v>
      </c>
      <c r="J181" s="65" t="s">
        <v>17</v>
      </c>
      <c r="K181" s="65" t="s">
        <v>17</v>
      </c>
      <c r="L181" s="65" t="s">
        <v>17</v>
      </c>
      <c r="M181" s="70" t="s">
        <v>17</v>
      </c>
      <c r="N181" s="65" t="s">
        <v>17</v>
      </c>
      <c r="O181" s="65" t="s">
        <v>17</v>
      </c>
      <c r="P181" s="65" t="s">
        <v>17</v>
      </c>
      <c r="Q181" s="65" t="s">
        <v>17</v>
      </c>
      <c r="R181" s="65" t="s">
        <v>17</v>
      </c>
      <c r="S181" s="65" t="s">
        <v>17</v>
      </c>
      <c r="T181" s="65" t="s">
        <v>17</v>
      </c>
      <c r="U181" s="65" t="s">
        <v>17</v>
      </c>
      <c r="V181" s="70" t="s">
        <v>17</v>
      </c>
      <c r="W181" s="65" t="s">
        <v>17</v>
      </c>
      <c r="X181" s="65" t="s">
        <v>17</v>
      </c>
      <c r="Y181" s="65" t="s">
        <v>17</v>
      </c>
      <c r="Z181" s="65" t="s">
        <v>17</v>
      </c>
      <c r="AA181" s="72">
        <v>0</v>
      </c>
      <c r="AB181" s="72">
        <v>0</v>
      </c>
      <c r="AC181">
        <v>0</v>
      </c>
      <c r="AD181">
        <v>1</v>
      </c>
    </row>
    <row r="182" spans="2:30">
      <c r="B182" t="s">
        <v>214</v>
      </c>
      <c r="C182" t="s">
        <v>50</v>
      </c>
      <c r="D182" t="s">
        <v>53</v>
      </c>
      <c r="E182" t="s">
        <v>874</v>
      </c>
      <c r="F182" t="s">
        <v>875</v>
      </c>
      <c r="G182" s="65" t="s">
        <v>876</v>
      </c>
      <c r="H182" s="65" t="s">
        <v>17</v>
      </c>
      <c r="I182" s="65" t="s">
        <v>17</v>
      </c>
      <c r="J182" s="65" t="s">
        <v>17</v>
      </c>
      <c r="K182" s="65" t="s">
        <v>17</v>
      </c>
      <c r="L182" s="65" t="s">
        <v>17</v>
      </c>
      <c r="M182" s="70" t="s">
        <v>17</v>
      </c>
      <c r="N182" s="65" t="s">
        <v>17</v>
      </c>
      <c r="O182" s="65" t="s">
        <v>17</v>
      </c>
      <c r="P182" s="65" t="s">
        <v>17</v>
      </c>
      <c r="Q182" s="65" t="s">
        <v>17</v>
      </c>
      <c r="R182" s="65" t="s">
        <v>17</v>
      </c>
      <c r="S182" s="65" t="s">
        <v>17</v>
      </c>
      <c r="T182" s="65" t="s">
        <v>17</v>
      </c>
      <c r="U182" s="65" t="s">
        <v>17</v>
      </c>
      <c r="V182" s="70" t="s">
        <v>17</v>
      </c>
      <c r="W182" s="65" t="s">
        <v>17</v>
      </c>
      <c r="X182" s="65" t="s">
        <v>17</v>
      </c>
      <c r="Y182" s="65" t="s">
        <v>17</v>
      </c>
      <c r="Z182" s="65" t="s">
        <v>17</v>
      </c>
      <c r="AA182" s="72">
        <v>0</v>
      </c>
      <c r="AB182" s="72">
        <v>0</v>
      </c>
      <c r="AC182">
        <v>0</v>
      </c>
      <c r="AD182">
        <v>0</v>
      </c>
    </row>
    <row r="183" spans="2:30">
      <c r="B183" t="s">
        <v>214</v>
      </c>
      <c r="C183" t="s">
        <v>50</v>
      </c>
      <c r="D183" t="s">
        <v>53</v>
      </c>
      <c r="E183" t="s">
        <v>877</v>
      </c>
      <c r="F183" t="s">
        <v>845</v>
      </c>
      <c r="G183" s="65" t="s">
        <v>878</v>
      </c>
      <c r="H183" s="65" t="s">
        <v>17</v>
      </c>
      <c r="I183" s="65" t="s">
        <v>17</v>
      </c>
      <c r="J183" s="65" t="s">
        <v>17</v>
      </c>
      <c r="K183" s="65" t="s">
        <v>17</v>
      </c>
      <c r="L183" s="65" t="s">
        <v>17</v>
      </c>
      <c r="M183" s="70" t="s">
        <v>17</v>
      </c>
      <c r="N183" s="65" t="s">
        <v>17</v>
      </c>
      <c r="O183" s="65" t="s">
        <v>17</v>
      </c>
      <c r="P183" s="65" t="s">
        <v>17</v>
      </c>
      <c r="Q183" s="65" t="s">
        <v>17</v>
      </c>
      <c r="R183" s="65" t="s">
        <v>17</v>
      </c>
      <c r="S183" s="65" t="s">
        <v>17</v>
      </c>
      <c r="T183" s="65" t="s">
        <v>17</v>
      </c>
      <c r="U183" s="65" t="s">
        <v>17</v>
      </c>
      <c r="V183" s="70" t="s">
        <v>17</v>
      </c>
      <c r="W183" s="65" t="s">
        <v>17</v>
      </c>
      <c r="X183" s="65" t="s">
        <v>17</v>
      </c>
      <c r="Y183" s="65" t="s">
        <v>17</v>
      </c>
      <c r="Z183" s="65" t="s">
        <v>17</v>
      </c>
      <c r="AA183" s="72">
        <v>0</v>
      </c>
      <c r="AB183" s="72">
        <v>0</v>
      </c>
      <c r="AC183">
        <v>0</v>
      </c>
      <c r="AD183">
        <v>0</v>
      </c>
    </row>
    <row r="184" spans="2:30">
      <c r="B184" t="s">
        <v>214</v>
      </c>
      <c r="C184" t="s">
        <v>50</v>
      </c>
      <c r="D184" t="s">
        <v>54</v>
      </c>
      <c r="E184" t="s">
        <v>486</v>
      </c>
      <c r="F184" t="s">
        <v>519</v>
      </c>
      <c r="G184" s="65" t="s">
        <v>879</v>
      </c>
      <c r="H184" s="65" t="s">
        <v>17</v>
      </c>
      <c r="I184" s="65" t="s">
        <v>17</v>
      </c>
      <c r="J184" s="65" t="s">
        <v>17</v>
      </c>
      <c r="K184" s="65" t="s">
        <v>17</v>
      </c>
      <c r="L184" s="65" t="s">
        <v>17</v>
      </c>
      <c r="M184" s="70" t="s">
        <v>17</v>
      </c>
      <c r="N184" s="65" t="s">
        <v>17</v>
      </c>
      <c r="O184" s="65" t="s">
        <v>17</v>
      </c>
      <c r="P184" s="65" t="s">
        <v>17</v>
      </c>
      <c r="Q184" s="65" t="s">
        <v>17</v>
      </c>
      <c r="R184" s="65" t="s">
        <v>17</v>
      </c>
      <c r="S184" s="65" t="s">
        <v>17</v>
      </c>
      <c r="T184" s="65" t="s">
        <v>17</v>
      </c>
      <c r="U184" s="65" t="s">
        <v>17</v>
      </c>
      <c r="V184" s="70" t="s">
        <v>17</v>
      </c>
      <c r="W184" s="65" t="s">
        <v>17</v>
      </c>
      <c r="X184" s="65" t="s">
        <v>17</v>
      </c>
      <c r="Y184" s="65" t="s">
        <v>17</v>
      </c>
      <c r="Z184" s="65" t="s">
        <v>17</v>
      </c>
      <c r="AA184" s="72">
        <v>0</v>
      </c>
      <c r="AB184" s="72">
        <v>0</v>
      </c>
      <c r="AC184">
        <v>0</v>
      </c>
      <c r="AD184">
        <v>1</v>
      </c>
    </row>
    <row r="185" spans="2:30">
      <c r="B185" t="s">
        <v>214</v>
      </c>
      <c r="C185" t="s">
        <v>50</v>
      </c>
      <c r="D185" t="s">
        <v>54</v>
      </c>
      <c r="E185" t="s">
        <v>880</v>
      </c>
      <c r="F185" t="s">
        <v>519</v>
      </c>
      <c r="G185" s="65" t="s">
        <v>879</v>
      </c>
      <c r="H185" s="65" t="s">
        <v>17</v>
      </c>
      <c r="I185" s="65" t="s">
        <v>17</v>
      </c>
      <c r="J185" s="65" t="s">
        <v>17</v>
      </c>
      <c r="K185" s="65" t="s">
        <v>17</v>
      </c>
      <c r="L185" s="65" t="s">
        <v>17</v>
      </c>
      <c r="M185" s="70" t="s">
        <v>17</v>
      </c>
      <c r="N185" s="65" t="s">
        <v>17</v>
      </c>
      <c r="O185" s="65" t="s">
        <v>17</v>
      </c>
      <c r="P185" s="65" t="s">
        <v>17</v>
      </c>
      <c r="Q185" s="65" t="s">
        <v>17</v>
      </c>
      <c r="R185" s="65" t="s">
        <v>17</v>
      </c>
      <c r="S185" s="65" t="s">
        <v>17</v>
      </c>
      <c r="T185" s="65" t="s">
        <v>17</v>
      </c>
      <c r="U185" s="65" t="s">
        <v>17</v>
      </c>
      <c r="V185" s="70" t="s">
        <v>17</v>
      </c>
      <c r="W185" s="65" t="s">
        <v>17</v>
      </c>
      <c r="X185" s="65" t="s">
        <v>17</v>
      </c>
      <c r="Y185" s="65" t="s">
        <v>17</v>
      </c>
      <c r="Z185" s="65" t="s">
        <v>17</v>
      </c>
      <c r="AA185" s="72">
        <v>0</v>
      </c>
      <c r="AB185" s="72">
        <v>0</v>
      </c>
      <c r="AC185">
        <v>0</v>
      </c>
      <c r="AD185">
        <v>0</v>
      </c>
    </row>
    <row r="186" spans="2:30">
      <c r="B186" t="s">
        <v>214</v>
      </c>
      <c r="C186" t="s">
        <v>50</v>
      </c>
      <c r="D186" t="s">
        <v>55</v>
      </c>
      <c r="E186" t="s">
        <v>486</v>
      </c>
      <c r="F186" t="s">
        <v>520</v>
      </c>
      <c r="G186" s="65" t="s">
        <v>881</v>
      </c>
      <c r="H186" s="65" t="s">
        <v>17</v>
      </c>
      <c r="I186" s="65" t="s">
        <v>17</v>
      </c>
      <c r="J186" s="65" t="s">
        <v>17</v>
      </c>
      <c r="K186" s="65" t="s">
        <v>17</v>
      </c>
      <c r="L186" s="65" t="s">
        <v>17</v>
      </c>
      <c r="M186" s="70" t="s">
        <v>17</v>
      </c>
      <c r="N186" s="65" t="s">
        <v>17</v>
      </c>
      <c r="O186" s="65" t="s">
        <v>17</v>
      </c>
      <c r="P186" s="65" t="s">
        <v>17</v>
      </c>
      <c r="Q186" s="65" t="s">
        <v>17</v>
      </c>
      <c r="R186" s="65" t="s">
        <v>17</v>
      </c>
      <c r="S186" s="65" t="s">
        <v>17</v>
      </c>
      <c r="T186" s="65" t="s">
        <v>17</v>
      </c>
      <c r="U186" s="65" t="s">
        <v>17</v>
      </c>
      <c r="V186" s="70" t="s">
        <v>17</v>
      </c>
      <c r="W186" s="65" t="s">
        <v>17</v>
      </c>
      <c r="X186" s="65" t="s">
        <v>17</v>
      </c>
      <c r="Y186" s="65" t="s">
        <v>17</v>
      </c>
      <c r="Z186" s="65" t="s">
        <v>17</v>
      </c>
      <c r="AA186" s="72">
        <v>0</v>
      </c>
      <c r="AB186" s="72">
        <v>0</v>
      </c>
      <c r="AC186">
        <v>0</v>
      </c>
      <c r="AD186">
        <v>1</v>
      </c>
    </row>
    <row r="187" spans="2:30">
      <c r="B187" t="s">
        <v>214</v>
      </c>
      <c r="C187" t="s">
        <v>50</v>
      </c>
      <c r="D187" t="s">
        <v>55</v>
      </c>
      <c r="E187" t="s">
        <v>882</v>
      </c>
      <c r="F187" t="s">
        <v>883</v>
      </c>
      <c r="G187" s="65" t="s">
        <v>884</v>
      </c>
      <c r="H187" s="65" t="s">
        <v>17</v>
      </c>
      <c r="I187" s="65" t="s">
        <v>17</v>
      </c>
      <c r="J187" s="65" t="s">
        <v>17</v>
      </c>
      <c r="K187" s="65" t="s">
        <v>17</v>
      </c>
      <c r="L187" s="65" t="s">
        <v>17</v>
      </c>
      <c r="M187" s="70" t="s">
        <v>17</v>
      </c>
      <c r="N187" s="65" t="s">
        <v>17</v>
      </c>
      <c r="O187" s="65" t="s">
        <v>17</v>
      </c>
      <c r="P187" s="65" t="s">
        <v>17</v>
      </c>
      <c r="Q187" s="65" t="s">
        <v>17</v>
      </c>
      <c r="R187" s="65" t="s">
        <v>17</v>
      </c>
      <c r="S187" s="65" t="s">
        <v>17</v>
      </c>
      <c r="T187" s="65" t="s">
        <v>17</v>
      </c>
      <c r="U187" s="65" t="s">
        <v>17</v>
      </c>
      <c r="V187" s="70" t="s">
        <v>17</v>
      </c>
      <c r="W187" s="65" t="s">
        <v>17</v>
      </c>
      <c r="X187" s="65" t="s">
        <v>17</v>
      </c>
      <c r="Y187" s="65" t="s">
        <v>17</v>
      </c>
      <c r="Z187" s="65" t="s">
        <v>17</v>
      </c>
      <c r="AA187" s="72">
        <v>0</v>
      </c>
      <c r="AB187" s="72">
        <v>0</v>
      </c>
      <c r="AC187">
        <v>0</v>
      </c>
      <c r="AD187">
        <v>0</v>
      </c>
    </row>
    <row r="188" spans="2:30">
      <c r="B188" t="s">
        <v>214</v>
      </c>
      <c r="C188" t="s">
        <v>50</v>
      </c>
      <c r="D188" t="s">
        <v>55</v>
      </c>
      <c r="E188" t="s">
        <v>885</v>
      </c>
      <c r="F188" t="s">
        <v>886</v>
      </c>
      <c r="G188" s="65" t="s">
        <v>887</v>
      </c>
      <c r="H188" s="65" t="s">
        <v>17</v>
      </c>
      <c r="I188" s="65" t="s">
        <v>17</v>
      </c>
      <c r="J188" s="65" t="s">
        <v>17</v>
      </c>
      <c r="K188" s="65" t="s">
        <v>17</v>
      </c>
      <c r="L188" s="65" t="s">
        <v>17</v>
      </c>
      <c r="M188" s="70" t="s">
        <v>17</v>
      </c>
      <c r="N188" s="65" t="s">
        <v>17</v>
      </c>
      <c r="O188" s="65" t="s">
        <v>17</v>
      </c>
      <c r="P188" s="65" t="s">
        <v>17</v>
      </c>
      <c r="Q188" s="65" t="s">
        <v>17</v>
      </c>
      <c r="R188" s="65" t="s">
        <v>17</v>
      </c>
      <c r="S188" s="65" t="s">
        <v>17</v>
      </c>
      <c r="T188" s="65" t="s">
        <v>17</v>
      </c>
      <c r="U188" s="65" t="s">
        <v>17</v>
      </c>
      <c r="V188" s="70" t="s">
        <v>17</v>
      </c>
      <c r="W188" s="65" t="s">
        <v>17</v>
      </c>
      <c r="X188" s="65" t="s">
        <v>17</v>
      </c>
      <c r="Y188" s="65" t="s">
        <v>17</v>
      </c>
      <c r="Z188" s="65" t="s">
        <v>17</v>
      </c>
      <c r="AA188" s="72">
        <v>0</v>
      </c>
      <c r="AB188" s="72">
        <v>0</v>
      </c>
      <c r="AC188">
        <v>0</v>
      </c>
      <c r="AD188">
        <v>0</v>
      </c>
    </row>
    <row r="189" spans="2:30">
      <c r="B189" t="s">
        <v>214</v>
      </c>
      <c r="C189" t="s">
        <v>50</v>
      </c>
      <c r="D189" t="s">
        <v>55</v>
      </c>
      <c r="E189" t="s">
        <v>888</v>
      </c>
      <c r="F189" t="s">
        <v>889</v>
      </c>
      <c r="G189" s="65" t="s">
        <v>890</v>
      </c>
      <c r="H189" s="65" t="s">
        <v>17</v>
      </c>
      <c r="I189" s="65" t="s">
        <v>17</v>
      </c>
      <c r="J189" s="65" t="s">
        <v>17</v>
      </c>
      <c r="K189" s="65" t="s">
        <v>17</v>
      </c>
      <c r="L189" s="65" t="s">
        <v>17</v>
      </c>
      <c r="M189" s="70" t="s">
        <v>17</v>
      </c>
      <c r="N189" s="65" t="s">
        <v>17</v>
      </c>
      <c r="O189" s="65" t="s">
        <v>17</v>
      </c>
      <c r="P189" s="65" t="s">
        <v>17</v>
      </c>
      <c r="Q189" s="65" t="s">
        <v>17</v>
      </c>
      <c r="R189" s="65" t="s">
        <v>17</v>
      </c>
      <c r="S189" s="65" t="s">
        <v>17</v>
      </c>
      <c r="T189" s="65" t="s">
        <v>17</v>
      </c>
      <c r="U189" s="65" t="s">
        <v>17</v>
      </c>
      <c r="V189" s="70" t="s">
        <v>17</v>
      </c>
      <c r="W189" s="65" t="s">
        <v>17</v>
      </c>
      <c r="X189" s="65" t="s">
        <v>17</v>
      </c>
      <c r="Y189" s="65" t="s">
        <v>17</v>
      </c>
      <c r="Z189" s="65" t="s">
        <v>17</v>
      </c>
      <c r="AA189" s="72">
        <v>0</v>
      </c>
      <c r="AB189" s="72">
        <v>0</v>
      </c>
      <c r="AC189">
        <v>0</v>
      </c>
      <c r="AD189">
        <v>0</v>
      </c>
    </row>
    <row r="190" spans="2:30">
      <c r="B190" t="s">
        <v>214</v>
      </c>
      <c r="C190" t="s">
        <v>50</v>
      </c>
      <c r="D190" t="s">
        <v>56</v>
      </c>
      <c r="E190" t="s">
        <v>486</v>
      </c>
      <c r="F190" t="s">
        <v>521</v>
      </c>
      <c r="G190" s="65" t="s">
        <v>891</v>
      </c>
      <c r="H190" s="65" t="s">
        <v>17</v>
      </c>
      <c r="I190" s="65" t="s">
        <v>17</v>
      </c>
      <c r="J190" s="65" t="s">
        <v>17</v>
      </c>
      <c r="K190" s="65" t="s">
        <v>17</v>
      </c>
      <c r="L190" s="65" t="s">
        <v>17</v>
      </c>
      <c r="M190" s="70" t="s">
        <v>17</v>
      </c>
      <c r="N190" s="65" t="s">
        <v>17</v>
      </c>
      <c r="O190" s="65" t="s">
        <v>17</v>
      </c>
      <c r="P190" s="65" t="s">
        <v>17</v>
      </c>
      <c r="Q190" s="65" t="s">
        <v>17</v>
      </c>
      <c r="R190" s="65" t="s">
        <v>17</v>
      </c>
      <c r="S190" s="65" t="s">
        <v>17</v>
      </c>
      <c r="T190" s="65" t="s">
        <v>17</v>
      </c>
      <c r="U190" s="65" t="s">
        <v>17</v>
      </c>
      <c r="V190" s="70" t="s">
        <v>17</v>
      </c>
      <c r="W190" s="65" t="s">
        <v>17</v>
      </c>
      <c r="X190" s="65" t="s">
        <v>17</v>
      </c>
      <c r="Y190" s="65" t="s">
        <v>17</v>
      </c>
      <c r="Z190" s="65" t="s">
        <v>17</v>
      </c>
      <c r="AA190" s="72">
        <v>0</v>
      </c>
      <c r="AB190" s="72">
        <v>0</v>
      </c>
      <c r="AC190">
        <v>0</v>
      </c>
      <c r="AD190">
        <v>1</v>
      </c>
    </row>
    <row r="191" spans="2:30">
      <c r="B191" t="s">
        <v>214</v>
      </c>
      <c r="C191" t="s">
        <v>50</v>
      </c>
      <c r="D191" t="s">
        <v>56</v>
      </c>
      <c r="E191" t="s">
        <v>892</v>
      </c>
      <c r="F191" t="s">
        <v>893</v>
      </c>
      <c r="G191" s="65" t="s">
        <v>894</v>
      </c>
      <c r="H191" s="65" t="s">
        <v>17</v>
      </c>
      <c r="I191" s="65" t="s">
        <v>17</v>
      </c>
      <c r="J191" s="65" t="s">
        <v>17</v>
      </c>
      <c r="K191" s="65" t="s">
        <v>17</v>
      </c>
      <c r="L191" s="65" t="s">
        <v>17</v>
      </c>
      <c r="M191" s="70" t="s">
        <v>17</v>
      </c>
      <c r="N191" s="65" t="s">
        <v>17</v>
      </c>
      <c r="O191" s="65" t="s">
        <v>17</v>
      </c>
      <c r="P191" s="65" t="s">
        <v>17</v>
      </c>
      <c r="Q191" s="65" t="s">
        <v>17</v>
      </c>
      <c r="R191" s="65" t="s">
        <v>17</v>
      </c>
      <c r="S191" s="65" t="s">
        <v>17</v>
      </c>
      <c r="T191" s="65" t="s">
        <v>17</v>
      </c>
      <c r="U191" s="65" t="s">
        <v>17</v>
      </c>
      <c r="V191" s="70" t="s">
        <v>17</v>
      </c>
      <c r="W191" s="65" t="s">
        <v>17</v>
      </c>
      <c r="X191" s="65" t="s">
        <v>17</v>
      </c>
      <c r="Y191" s="65" t="s">
        <v>17</v>
      </c>
      <c r="Z191" s="65" t="s">
        <v>17</v>
      </c>
      <c r="AA191" s="72">
        <v>0</v>
      </c>
      <c r="AB191" s="72">
        <v>0</v>
      </c>
      <c r="AC191">
        <v>0</v>
      </c>
      <c r="AD191">
        <v>0</v>
      </c>
    </row>
    <row r="192" spans="2:30">
      <c r="B192" t="s">
        <v>214</v>
      </c>
      <c r="C192" t="s">
        <v>50</v>
      </c>
      <c r="D192" t="s">
        <v>56</v>
      </c>
      <c r="E192" t="s">
        <v>895</v>
      </c>
      <c r="F192" t="s">
        <v>824</v>
      </c>
      <c r="G192" s="65" t="s">
        <v>896</v>
      </c>
      <c r="H192" s="65" t="s">
        <v>17</v>
      </c>
      <c r="I192" s="65" t="s">
        <v>17</v>
      </c>
      <c r="J192" s="65" t="s">
        <v>17</v>
      </c>
      <c r="K192" s="65" t="s">
        <v>17</v>
      </c>
      <c r="L192" s="65" t="s">
        <v>17</v>
      </c>
      <c r="M192" s="70" t="s">
        <v>17</v>
      </c>
      <c r="N192" s="65" t="s">
        <v>17</v>
      </c>
      <c r="O192" s="65" t="s">
        <v>17</v>
      </c>
      <c r="P192" s="65" t="s">
        <v>17</v>
      </c>
      <c r="Q192" s="65" t="s">
        <v>17</v>
      </c>
      <c r="R192" s="65" t="s">
        <v>17</v>
      </c>
      <c r="S192" s="65" t="s">
        <v>17</v>
      </c>
      <c r="T192" s="65" t="s">
        <v>17</v>
      </c>
      <c r="U192" s="65" t="s">
        <v>17</v>
      </c>
      <c r="V192" s="70" t="s">
        <v>17</v>
      </c>
      <c r="W192" s="65" t="s">
        <v>17</v>
      </c>
      <c r="X192" s="65" t="s">
        <v>17</v>
      </c>
      <c r="Y192" s="65" t="s">
        <v>17</v>
      </c>
      <c r="Z192" s="65" t="s">
        <v>17</v>
      </c>
      <c r="AA192" s="72">
        <v>0</v>
      </c>
      <c r="AB192" s="72">
        <v>0</v>
      </c>
      <c r="AC192">
        <v>0</v>
      </c>
      <c r="AD192">
        <v>0</v>
      </c>
    </row>
    <row r="193" spans="2:30">
      <c r="B193" t="s">
        <v>214</v>
      </c>
      <c r="C193" t="s">
        <v>76</v>
      </c>
      <c r="D193" t="s">
        <v>76</v>
      </c>
      <c r="E193" t="s">
        <v>486</v>
      </c>
      <c r="F193" t="s">
        <v>542</v>
      </c>
      <c r="G193" s="65" t="s">
        <v>897</v>
      </c>
      <c r="H193" s="65" t="s">
        <v>17</v>
      </c>
      <c r="I193" s="65" t="s">
        <v>17</v>
      </c>
      <c r="J193" s="65" t="s">
        <v>17</v>
      </c>
      <c r="K193" s="65" t="s">
        <v>17</v>
      </c>
      <c r="L193" s="65" t="s">
        <v>17</v>
      </c>
      <c r="M193" s="70" t="s">
        <v>17</v>
      </c>
      <c r="N193" s="65" t="s">
        <v>17</v>
      </c>
      <c r="O193" s="65" t="s">
        <v>17</v>
      </c>
      <c r="P193" s="65" t="s">
        <v>17</v>
      </c>
      <c r="Q193" s="65" t="s">
        <v>17</v>
      </c>
      <c r="R193" s="65" t="s">
        <v>17</v>
      </c>
      <c r="S193" s="65" t="s">
        <v>17</v>
      </c>
      <c r="T193" s="65" t="s">
        <v>17</v>
      </c>
      <c r="U193" s="65" t="s">
        <v>17</v>
      </c>
      <c r="V193" s="70" t="s">
        <v>17</v>
      </c>
      <c r="W193" s="65" t="s">
        <v>17</v>
      </c>
      <c r="X193" s="65" t="s">
        <v>17</v>
      </c>
      <c r="Y193" s="65" t="s">
        <v>17</v>
      </c>
      <c r="Z193" s="65" t="s">
        <v>17</v>
      </c>
      <c r="AA193" s="72">
        <v>0</v>
      </c>
      <c r="AB193" s="72">
        <v>0</v>
      </c>
      <c r="AC193">
        <v>1</v>
      </c>
      <c r="AD193">
        <v>1</v>
      </c>
    </row>
    <row r="194" spans="2:30">
      <c r="B194" t="s">
        <v>214</v>
      </c>
      <c r="C194" t="s">
        <v>76</v>
      </c>
      <c r="D194" t="s">
        <v>69</v>
      </c>
      <c r="E194" t="s">
        <v>486</v>
      </c>
      <c r="F194" t="s">
        <v>549</v>
      </c>
      <c r="G194" s="65" t="s">
        <v>898</v>
      </c>
      <c r="H194" s="65" t="s">
        <v>17</v>
      </c>
      <c r="I194" s="65" t="s">
        <v>17</v>
      </c>
      <c r="J194" s="65" t="s">
        <v>17</v>
      </c>
      <c r="K194" s="65" t="s">
        <v>17</v>
      </c>
      <c r="L194" s="65" t="s">
        <v>17</v>
      </c>
      <c r="M194" s="70" t="s">
        <v>17</v>
      </c>
      <c r="N194" s="65" t="s">
        <v>17</v>
      </c>
      <c r="O194" s="65" t="s">
        <v>17</v>
      </c>
      <c r="P194" s="65" t="s">
        <v>17</v>
      </c>
      <c r="Q194" s="65" t="s">
        <v>17</v>
      </c>
      <c r="R194" s="65" t="s">
        <v>17</v>
      </c>
      <c r="S194" s="65" t="s">
        <v>17</v>
      </c>
      <c r="T194" s="65" t="s">
        <v>17</v>
      </c>
      <c r="U194" s="65" t="s">
        <v>17</v>
      </c>
      <c r="V194" s="70" t="s">
        <v>17</v>
      </c>
      <c r="W194" s="65" t="s">
        <v>17</v>
      </c>
      <c r="X194" s="65" t="s">
        <v>17</v>
      </c>
      <c r="Y194" s="65" t="s">
        <v>17</v>
      </c>
      <c r="Z194" s="65" t="s">
        <v>17</v>
      </c>
      <c r="AA194" s="72">
        <v>0</v>
      </c>
      <c r="AB194" s="72">
        <v>0</v>
      </c>
      <c r="AC194">
        <v>0</v>
      </c>
      <c r="AD194">
        <v>1</v>
      </c>
    </row>
    <row r="195" spans="2:30">
      <c r="B195" t="s">
        <v>214</v>
      </c>
      <c r="C195" t="s">
        <v>76</v>
      </c>
      <c r="D195" t="s">
        <v>69</v>
      </c>
      <c r="E195" t="s">
        <v>899</v>
      </c>
      <c r="F195" t="s">
        <v>900</v>
      </c>
      <c r="G195" s="65" t="s">
        <v>901</v>
      </c>
      <c r="H195" s="65" t="s">
        <v>17</v>
      </c>
      <c r="I195" s="65" t="s">
        <v>17</v>
      </c>
      <c r="J195" s="65" t="s">
        <v>17</v>
      </c>
      <c r="K195" s="65" t="s">
        <v>17</v>
      </c>
      <c r="L195" s="65" t="s">
        <v>17</v>
      </c>
      <c r="M195" s="70" t="s">
        <v>17</v>
      </c>
      <c r="N195" s="65" t="s">
        <v>17</v>
      </c>
      <c r="O195" s="65" t="s">
        <v>17</v>
      </c>
      <c r="P195" s="65" t="s">
        <v>17</v>
      </c>
      <c r="Q195" s="65" t="s">
        <v>17</v>
      </c>
      <c r="R195" s="65" t="s">
        <v>17</v>
      </c>
      <c r="S195" s="65" t="s">
        <v>17</v>
      </c>
      <c r="T195" s="65" t="s">
        <v>17</v>
      </c>
      <c r="U195" s="65" t="s">
        <v>17</v>
      </c>
      <c r="V195" s="70" t="s">
        <v>17</v>
      </c>
      <c r="W195" s="65" t="s">
        <v>17</v>
      </c>
      <c r="X195" s="65" t="s">
        <v>17</v>
      </c>
      <c r="Y195" s="65" t="s">
        <v>17</v>
      </c>
      <c r="Z195" s="65" t="s">
        <v>17</v>
      </c>
      <c r="AA195" s="72">
        <v>0</v>
      </c>
      <c r="AB195" s="72">
        <v>0</v>
      </c>
      <c r="AC195">
        <v>0</v>
      </c>
      <c r="AD195">
        <v>0</v>
      </c>
    </row>
    <row r="196" spans="2:30">
      <c r="B196" t="s">
        <v>214</v>
      </c>
      <c r="C196" t="s">
        <v>76</v>
      </c>
      <c r="D196" t="s">
        <v>69</v>
      </c>
      <c r="E196" t="s">
        <v>902</v>
      </c>
      <c r="F196" t="s">
        <v>903</v>
      </c>
      <c r="G196" s="65" t="s">
        <v>904</v>
      </c>
      <c r="H196" s="65" t="s">
        <v>17</v>
      </c>
      <c r="I196" s="65" t="s">
        <v>17</v>
      </c>
      <c r="J196" s="65" t="s">
        <v>17</v>
      </c>
      <c r="K196" s="65" t="s">
        <v>17</v>
      </c>
      <c r="L196" s="65" t="s">
        <v>17</v>
      </c>
      <c r="M196" s="70" t="s">
        <v>17</v>
      </c>
      <c r="N196" s="65" t="s">
        <v>17</v>
      </c>
      <c r="O196" s="65" t="s">
        <v>17</v>
      </c>
      <c r="P196" s="65" t="s">
        <v>17</v>
      </c>
      <c r="Q196" s="65" t="s">
        <v>17</v>
      </c>
      <c r="R196" s="65" t="s">
        <v>17</v>
      </c>
      <c r="S196" s="65" t="s">
        <v>17</v>
      </c>
      <c r="T196" s="65" t="s">
        <v>17</v>
      </c>
      <c r="U196" s="65" t="s">
        <v>17</v>
      </c>
      <c r="V196" s="70" t="s">
        <v>17</v>
      </c>
      <c r="W196" s="65" t="s">
        <v>17</v>
      </c>
      <c r="X196" s="65" t="s">
        <v>17</v>
      </c>
      <c r="Y196" s="65" t="s">
        <v>17</v>
      </c>
      <c r="Z196" s="65" t="s">
        <v>17</v>
      </c>
      <c r="AA196" s="72">
        <v>0</v>
      </c>
      <c r="AB196" s="72">
        <v>0</v>
      </c>
      <c r="AC196">
        <v>0</v>
      </c>
      <c r="AD196">
        <v>0</v>
      </c>
    </row>
    <row r="197" spans="2:30">
      <c r="B197" t="s">
        <v>214</v>
      </c>
      <c r="C197" t="s">
        <v>76</v>
      </c>
      <c r="D197" t="s">
        <v>71</v>
      </c>
      <c r="E197" t="s">
        <v>486</v>
      </c>
      <c r="F197" t="s">
        <v>548</v>
      </c>
      <c r="G197" s="65" t="s">
        <v>905</v>
      </c>
      <c r="H197" s="65" t="s">
        <v>17</v>
      </c>
      <c r="I197" s="65" t="s">
        <v>17</v>
      </c>
      <c r="J197" s="65" t="s">
        <v>17</v>
      </c>
      <c r="K197" s="65" t="s">
        <v>17</v>
      </c>
      <c r="L197" s="65" t="s">
        <v>17</v>
      </c>
      <c r="M197" s="70" t="s">
        <v>17</v>
      </c>
      <c r="N197" s="65" t="s">
        <v>17</v>
      </c>
      <c r="O197" s="65" t="s">
        <v>17</v>
      </c>
      <c r="P197" s="65" t="s">
        <v>17</v>
      </c>
      <c r="Q197" s="65" t="s">
        <v>17</v>
      </c>
      <c r="R197" s="65" t="s">
        <v>17</v>
      </c>
      <c r="S197" s="65" t="s">
        <v>17</v>
      </c>
      <c r="T197" s="65" t="s">
        <v>17</v>
      </c>
      <c r="U197" s="65" t="s">
        <v>17</v>
      </c>
      <c r="V197" s="70" t="s">
        <v>17</v>
      </c>
      <c r="W197" s="65" t="s">
        <v>17</v>
      </c>
      <c r="X197" s="65" t="s">
        <v>17</v>
      </c>
      <c r="Y197" s="65" t="s">
        <v>17</v>
      </c>
      <c r="Z197" s="65" t="s">
        <v>17</v>
      </c>
      <c r="AA197" s="72">
        <v>0</v>
      </c>
      <c r="AB197" s="72">
        <v>0</v>
      </c>
      <c r="AC197">
        <v>0</v>
      </c>
      <c r="AD197">
        <v>1</v>
      </c>
    </row>
    <row r="198" spans="2:30">
      <c r="B198" t="s">
        <v>214</v>
      </c>
      <c r="C198" t="s">
        <v>76</v>
      </c>
      <c r="D198" t="s">
        <v>71</v>
      </c>
      <c r="E198" t="s">
        <v>906</v>
      </c>
      <c r="F198" t="s">
        <v>548</v>
      </c>
      <c r="G198" s="65" t="s">
        <v>905</v>
      </c>
      <c r="H198" s="65" t="s">
        <v>17</v>
      </c>
      <c r="I198" s="65" t="s">
        <v>17</v>
      </c>
      <c r="J198" s="65" t="s">
        <v>17</v>
      </c>
      <c r="K198" s="65" t="s">
        <v>17</v>
      </c>
      <c r="L198" s="65" t="s">
        <v>17</v>
      </c>
      <c r="M198" s="70" t="s">
        <v>17</v>
      </c>
      <c r="N198" s="65" t="s">
        <v>17</v>
      </c>
      <c r="O198" s="65" t="s">
        <v>17</v>
      </c>
      <c r="P198" s="65" t="s">
        <v>17</v>
      </c>
      <c r="Q198" s="65" t="s">
        <v>17</v>
      </c>
      <c r="R198" s="65" t="s">
        <v>17</v>
      </c>
      <c r="S198" s="65" t="s">
        <v>17</v>
      </c>
      <c r="T198" s="65" t="s">
        <v>17</v>
      </c>
      <c r="U198" s="65" t="s">
        <v>17</v>
      </c>
      <c r="V198" s="70" t="s">
        <v>17</v>
      </c>
      <c r="W198" s="65" t="s">
        <v>17</v>
      </c>
      <c r="X198" s="65" t="s">
        <v>17</v>
      </c>
      <c r="Y198" s="65" t="s">
        <v>17</v>
      </c>
      <c r="Z198" s="65" t="s">
        <v>17</v>
      </c>
      <c r="AA198" s="72">
        <v>0</v>
      </c>
      <c r="AB198" s="72">
        <v>0</v>
      </c>
      <c r="AC198">
        <v>0</v>
      </c>
      <c r="AD198">
        <v>0</v>
      </c>
    </row>
    <row r="199" spans="2:30">
      <c r="B199" t="s">
        <v>214</v>
      </c>
      <c r="C199" t="s">
        <v>76</v>
      </c>
      <c r="D199" t="s">
        <v>75</v>
      </c>
      <c r="E199" t="s">
        <v>486</v>
      </c>
      <c r="F199" t="s">
        <v>547</v>
      </c>
      <c r="G199" s="65" t="s">
        <v>907</v>
      </c>
      <c r="H199" s="65" t="s">
        <v>17</v>
      </c>
      <c r="I199" s="65" t="s">
        <v>17</v>
      </c>
      <c r="J199" s="65" t="s">
        <v>17</v>
      </c>
      <c r="K199" s="65" t="s">
        <v>17</v>
      </c>
      <c r="L199" s="65" t="s">
        <v>17</v>
      </c>
      <c r="M199" s="70" t="s">
        <v>17</v>
      </c>
      <c r="N199" s="65" t="s">
        <v>17</v>
      </c>
      <c r="O199" s="65" t="s">
        <v>17</v>
      </c>
      <c r="P199" s="65" t="s">
        <v>17</v>
      </c>
      <c r="Q199" s="65" t="s">
        <v>17</v>
      </c>
      <c r="R199" s="65" t="s">
        <v>17</v>
      </c>
      <c r="S199" s="65" t="s">
        <v>17</v>
      </c>
      <c r="T199" s="65" t="s">
        <v>17</v>
      </c>
      <c r="U199" s="65" t="s">
        <v>17</v>
      </c>
      <c r="V199" s="70" t="s">
        <v>17</v>
      </c>
      <c r="W199" s="65" t="s">
        <v>17</v>
      </c>
      <c r="X199" s="65" t="s">
        <v>17</v>
      </c>
      <c r="Y199" s="65" t="s">
        <v>17</v>
      </c>
      <c r="Z199" s="65" t="s">
        <v>17</v>
      </c>
      <c r="AA199" s="72">
        <v>0</v>
      </c>
      <c r="AB199" s="72">
        <v>0</v>
      </c>
      <c r="AC199">
        <v>0</v>
      </c>
      <c r="AD199">
        <v>1</v>
      </c>
    </row>
    <row r="200" spans="2:30">
      <c r="B200" t="s">
        <v>214</v>
      </c>
      <c r="C200" t="s">
        <v>76</v>
      </c>
      <c r="D200" t="s">
        <v>75</v>
      </c>
      <c r="E200" t="s">
        <v>908</v>
      </c>
      <c r="F200" t="s">
        <v>547</v>
      </c>
      <c r="G200" s="65" t="s">
        <v>907</v>
      </c>
      <c r="H200" s="65" t="s">
        <v>17</v>
      </c>
      <c r="I200" s="65" t="s">
        <v>17</v>
      </c>
      <c r="J200" s="65" t="s">
        <v>17</v>
      </c>
      <c r="K200" s="65" t="s">
        <v>17</v>
      </c>
      <c r="L200" s="65" t="s">
        <v>17</v>
      </c>
      <c r="M200" s="70" t="s">
        <v>17</v>
      </c>
      <c r="N200" s="65" t="s">
        <v>17</v>
      </c>
      <c r="O200" s="65" t="s">
        <v>17</v>
      </c>
      <c r="P200" s="65" t="s">
        <v>17</v>
      </c>
      <c r="Q200" s="65" t="s">
        <v>17</v>
      </c>
      <c r="R200" s="65" t="s">
        <v>17</v>
      </c>
      <c r="S200" s="65" t="s">
        <v>17</v>
      </c>
      <c r="T200" s="65" t="s">
        <v>17</v>
      </c>
      <c r="U200" s="65" t="s">
        <v>17</v>
      </c>
      <c r="V200" s="70" t="s">
        <v>17</v>
      </c>
      <c r="W200" s="65" t="s">
        <v>17</v>
      </c>
      <c r="X200" s="65" t="s">
        <v>17</v>
      </c>
      <c r="Y200" s="65" t="s">
        <v>17</v>
      </c>
      <c r="Z200" s="65" t="s">
        <v>17</v>
      </c>
      <c r="AA200" s="72">
        <v>0</v>
      </c>
      <c r="AB200" s="72">
        <v>0</v>
      </c>
      <c r="AC200">
        <v>0</v>
      </c>
      <c r="AD200">
        <v>0</v>
      </c>
    </row>
    <row r="201" spans="2:30">
      <c r="B201" t="s">
        <v>214</v>
      </c>
      <c r="C201" t="s">
        <v>76</v>
      </c>
      <c r="D201" t="s">
        <v>79</v>
      </c>
      <c r="E201" t="s">
        <v>486</v>
      </c>
      <c r="F201" t="s">
        <v>546</v>
      </c>
      <c r="G201" s="65" t="s">
        <v>909</v>
      </c>
      <c r="H201" s="65" t="s">
        <v>17</v>
      </c>
      <c r="I201" s="65" t="s">
        <v>17</v>
      </c>
      <c r="J201" s="65" t="s">
        <v>17</v>
      </c>
      <c r="K201" s="65" t="s">
        <v>17</v>
      </c>
      <c r="L201" s="65" t="s">
        <v>17</v>
      </c>
      <c r="M201" s="70" t="s">
        <v>17</v>
      </c>
      <c r="N201" s="65" t="s">
        <v>17</v>
      </c>
      <c r="O201" s="65" t="s">
        <v>17</v>
      </c>
      <c r="P201" s="65" t="s">
        <v>17</v>
      </c>
      <c r="Q201" s="65" t="s">
        <v>17</v>
      </c>
      <c r="R201" s="65" t="s">
        <v>17</v>
      </c>
      <c r="S201" s="65" t="s">
        <v>17</v>
      </c>
      <c r="T201" s="65" t="s">
        <v>17</v>
      </c>
      <c r="U201" s="65" t="s">
        <v>17</v>
      </c>
      <c r="V201" s="70" t="s">
        <v>17</v>
      </c>
      <c r="W201" s="65" t="s">
        <v>17</v>
      </c>
      <c r="X201" s="65" t="s">
        <v>17</v>
      </c>
      <c r="Y201" s="65" t="s">
        <v>17</v>
      </c>
      <c r="Z201" s="65" t="s">
        <v>17</v>
      </c>
      <c r="AA201" s="72">
        <v>0</v>
      </c>
      <c r="AB201" s="72">
        <v>0</v>
      </c>
      <c r="AC201">
        <v>0</v>
      </c>
      <c r="AD201">
        <v>1</v>
      </c>
    </row>
    <row r="202" spans="2:30">
      <c r="B202" t="s">
        <v>214</v>
      </c>
      <c r="C202" t="s">
        <v>76</v>
      </c>
      <c r="D202" t="s">
        <v>79</v>
      </c>
      <c r="E202" t="s">
        <v>910</v>
      </c>
      <c r="F202" t="s">
        <v>517</v>
      </c>
      <c r="G202" s="65" t="s">
        <v>911</v>
      </c>
      <c r="H202" s="65" t="s">
        <v>17</v>
      </c>
      <c r="I202" s="65" t="s">
        <v>17</v>
      </c>
      <c r="J202" s="65" t="s">
        <v>17</v>
      </c>
      <c r="K202" s="65" t="s">
        <v>17</v>
      </c>
      <c r="L202" s="65" t="s">
        <v>17</v>
      </c>
      <c r="M202" s="70" t="s">
        <v>17</v>
      </c>
      <c r="N202" s="65" t="s">
        <v>17</v>
      </c>
      <c r="O202" s="65" t="s">
        <v>17</v>
      </c>
      <c r="P202" s="65" t="s">
        <v>17</v>
      </c>
      <c r="Q202" s="65" t="s">
        <v>17</v>
      </c>
      <c r="R202" s="65" t="s">
        <v>17</v>
      </c>
      <c r="S202" s="65" t="s">
        <v>17</v>
      </c>
      <c r="T202" s="65" t="s">
        <v>17</v>
      </c>
      <c r="U202" s="65" t="s">
        <v>17</v>
      </c>
      <c r="V202" s="70" t="s">
        <v>17</v>
      </c>
      <c r="W202" s="65" t="s">
        <v>17</v>
      </c>
      <c r="X202" s="65" t="s">
        <v>17</v>
      </c>
      <c r="Y202" s="65" t="s">
        <v>17</v>
      </c>
      <c r="Z202" s="65" t="s">
        <v>17</v>
      </c>
      <c r="AA202" s="72">
        <v>0</v>
      </c>
      <c r="AB202" s="72">
        <v>0</v>
      </c>
      <c r="AC202">
        <v>0</v>
      </c>
      <c r="AD202">
        <v>0</v>
      </c>
    </row>
    <row r="203" spans="2:30">
      <c r="B203" t="s">
        <v>214</v>
      </c>
      <c r="C203" t="s">
        <v>76</v>
      </c>
      <c r="D203" t="s">
        <v>79</v>
      </c>
      <c r="E203" t="s">
        <v>912</v>
      </c>
      <c r="F203" t="s">
        <v>913</v>
      </c>
      <c r="G203" s="65" t="s">
        <v>914</v>
      </c>
      <c r="H203" s="65" t="s">
        <v>17</v>
      </c>
      <c r="I203" s="65" t="s">
        <v>17</v>
      </c>
      <c r="J203" s="65" t="s">
        <v>17</v>
      </c>
      <c r="K203" s="65" t="s">
        <v>17</v>
      </c>
      <c r="L203" s="65" t="s">
        <v>17</v>
      </c>
      <c r="M203" s="70" t="s">
        <v>17</v>
      </c>
      <c r="N203" s="65" t="s">
        <v>17</v>
      </c>
      <c r="O203" s="65" t="s">
        <v>17</v>
      </c>
      <c r="P203" s="65" t="s">
        <v>17</v>
      </c>
      <c r="Q203" s="65" t="s">
        <v>17</v>
      </c>
      <c r="R203" s="65" t="s">
        <v>17</v>
      </c>
      <c r="S203" s="65" t="s">
        <v>17</v>
      </c>
      <c r="T203" s="65" t="s">
        <v>17</v>
      </c>
      <c r="U203" s="65" t="s">
        <v>17</v>
      </c>
      <c r="V203" s="70" t="s">
        <v>17</v>
      </c>
      <c r="W203" s="65" t="s">
        <v>17</v>
      </c>
      <c r="X203" s="65" t="s">
        <v>17</v>
      </c>
      <c r="Y203" s="65" t="s">
        <v>17</v>
      </c>
      <c r="Z203" s="65" t="s">
        <v>17</v>
      </c>
      <c r="AA203" s="72">
        <v>0</v>
      </c>
      <c r="AB203" s="72">
        <v>0</v>
      </c>
      <c r="AC203">
        <v>0</v>
      </c>
      <c r="AD203">
        <v>0</v>
      </c>
    </row>
    <row r="204" spans="2:30">
      <c r="B204" t="s">
        <v>214</v>
      </c>
      <c r="C204" t="s">
        <v>76</v>
      </c>
      <c r="D204" t="s">
        <v>79</v>
      </c>
      <c r="E204" t="s">
        <v>915</v>
      </c>
      <c r="F204" t="s">
        <v>916</v>
      </c>
      <c r="G204" s="65" t="s">
        <v>917</v>
      </c>
      <c r="H204" s="65" t="s">
        <v>17</v>
      </c>
      <c r="I204" s="65" t="s">
        <v>17</v>
      </c>
      <c r="J204" s="65" t="s">
        <v>17</v>
      </c>
      <c r="K204" s="65" t="s">
        <v>17</v>
      </c>
      <c r="L204" s="65" t="s">
        <v>17</v>
      </c>
      <c r="M204" s="70" t="s">
        <v>17</v>
      </c>
      <c r="N204" s="65" t="s">
        <v>17</v>
      </c>
      <c r="O204" s="65" t="s">
        <v>17</v>
      </c>
      <c r="P204" s="65" t="s">
        <v>17</v>
      </c>
      <c r="Q204" s="65" t="s">
        <v>17</v>
      </c>
      <c r="R204" s="65" t="s">
        <v>17</v>
      </c>
      <c r="S204" s="65" t="s">
        <v>17</v>
      </c>
      <c r="T204" s="65" t="s">
        <v>17</v>
      </c>
      <c r="U204" s="65" t="s">
        <v>17</v>
      </c>
      <c r="V204" s="70" t="s">
        <v>17</v>
      </c>
      <c r="W204" s="65" t="s">
        <v>17</v>
      </c>
      <c r="X204" s="65" t="s">
        <v>17</v>
      </c>
      <c r="Y204" s="65" t="s">
        <v>17</v>
      </c>
      <c r="Z204" s="65" t="s">
        <v>17</v>
      </c>
      <c r="AA204" s="72">
        <v>0</v>
      </c>
      <c r="AB204" s="72">
        <v>0</v>
      </c>
      <c r="AC204">
        <v>0</v>
      </c>
      <c r="AD204">
        <v>0</v>
      </c>
    </row>
    <row r="205" spans="2:30">
      <c r="B205" t="s">
        <v>214</v>
      </c>
      <c r="C205" t="s">
        <v>76</v>
      </c>
      <c r="D205" t="s">
        <v>80</v>
      </c>
      <c r="E205" t="s">
        <v>486</v>
      </c>
      <c r="F205" t="s">
        <v>545</v>
      </c>
      <c r="G205" s="65" t="s">
        <v>918</v>
      </c>
      <c r="H205" s="65" t="s">
        <v>17</v>
      </c>
      <c r="I205" s="65" t="s">
        <v>17</v>
      </c>
      <c r="J205" s="65" t="s">
        <v>17</v>
      </c>
      <c r="K205" s="65" t="s">
        <v>17</v>
      </c>
      <c r="L205" s="65" t="s">
        <v>17</v>
      </c>
      <c r="M205" s="70" t="s">
        <v>17</v>
      </c>
      <c r="N205" s="65" t="s">
        <v>17</v>
      </c>
      <c r="O205" s="65" t="s">
        <v>17</v>
      </c>
      <c r="P205" s="65" t="s">
        <v>17</v>
      </c>
      <c r="Q205" s="65" t="s">
        <v>17</v>
      </c>
      <c r="R205" s="65" t="s">
        <v>17</v>
      </c>
      <c r="S205" s="65" t="s">
        <v>17</v>
      </c>
      <c r="T205" s="65" t="s">
        <v>17</v>
      </c>
      <c r="U205" s="65" t="s">
        <v>17</v>
      </c>
      <c r="V205" s="70" t="s">
        <v>17</v>
      </c>
      <c r="W205" s="65" t="s">
        <v>17</v>
      </c>
      <c r="X205" s="65" t="s">
        <v>17</v>
      </c>
      <c r="Y205" s="65" t="s">
        <v>17</v>
      </c>
      <c r="Z205" s="65" t="s">
        <v>17</v>
      </c>
      <c r="AA205" s="72">
        <v>0</v>
      </c>
      <c r="AB205" s="72">
        <v>0</v>
      </c>
      <c r="AC205">
        <v>0</v>
      </c>
      <c r="AD205">
        <v>1</v>
      </c>
    </row>
    <row r="206" spans="2:30">
      <c r="B206" t="s">
        <v>214</v>
      </c>
      <c r="C206" t="s">
        <v>76</v>
      </c>
      <c r="D206" t="s">
        <v>80</v>
      </c>
      <c r="E206" t="s">
        <v>919</v>
      </c>
      <c r="F206" t="s">
        <v>920</v>
      </c>
      <c r="G206" s="65" t="s">
        <v>921</v>
      </c>
      <c r="H206" s="65" t="s">
        <v>17</v>
      </c>
      <c r="I206" s="65" t="s">
        <v>17</v>
      </c>
      <c r="J206" s="65" t="s">
        <v>17</v>
      </c>
      <c r="K206" s="65" t="s">
        <v>17</v>
      </c>
      <c r="L206" s="65" t="s">
        <v>17</v>
      </c>
      <c r="M206" s="70" t="s">
        <v>17</v>
      </c>
      <c r="N206" s="65" t="s">
        <v>17</v>
      </c>
      <c r="O206" s="65" t="s">
        <v>17</v>
      </c>
      <c r="P206" s="65" t="s">
        <v>17</v>
      </c>
      <c r="Q206" s="65" t="s">
        <v>17</v>
      </c>
      <c r="R206" s="65" t="s">
        <v>17</v>
      </c>
      <c r="S206" s="65" t="s">
        <v>17</v>
      </c>
      <c r="T206" s="65" t="s">
        <v>17</v>
      </c>
      <c r="U206" s="65" t="s">
        <v>17</v>
      </c>
      <c r="V206" s="70" t="s">
        <v>17</v>
      </c>
      <c r="W206" s="65" t="s">
        <v>17</v>
      </c>
      <c r="X206" s="65" t="s">
        <v>17</v>
      </c>
      <c r="Y206" s="65" t="s">
        <v>17</v>
      </c>
      <c r="Z206" s="65" t="s">
        <v>17</v>
      </c>
      <c r="AA206" s="72">
        <v>0</v>
      </c>
      <c r="AB206" s="72">
        <v>0</v>
      </c>
      <c r="AC206">
        <v>0</v>
      </c>
      <c r="AD206">
        <v>0</v>
      </c>
    </row>
    <row r="207" spans="2:30">
      <c r="B207" t="s">
        <v>214</v>
      </c>
      <c r="C207" t="s">
        <v>76</v>
      </c>
      <c r="D207" t="s">
        <v>80</v>
      </c>
      <c r="E207" t="s">
        <v>922</v>
      </c>
      <c r="F207" t="s">
        <v>923</v>
      </c>
      <c r="G207" s="65" t="s">
        <v>924</v>
      </c>
      <c r="H207" s="65" t="s">
        <v>17</v>
      </c>
      <c r="I207" s="65" t="s">
        <v>17</v>
      </c>
      <c r="J207" s="65" t="s">
        <v>17</v>
      </c>
      <c r="K207" s="65" t="s">
        <v>17</v>
      </c>
      <c r="L207" s="65" t="s">
        <v>17</v>
      </c>
      <c r="M207" s="70" t="s">
        <v>17</v>
      </c>
      <c r="N207" s="65" t="s">
        <v>17</v>
      </c>
      <c r="O207" s="65" t="s">
        <v>17</v>
      </c>
      <c r="P207" s="65" t="s">
        <v>17</v>
      </c>
      <c r="Q207" s="65" t="s">
        <v>17</v>
      </c>
      <c r="R207" s="65" t="s">
        <v>17</v>
      </c>
      <c r="S207" s="65" t="s">
        <v>17</v>
      </c>
      <c r="T207" s="65" t="s">
        <v>17</v>
      </c>
      <c r="U207" s="65" t="s">
        <v>17</v>
      </c>
      <c r="V207" s="70" t="s">
        <v>17</v>
      </c>
      <c r="W207" s="65" t="s">
        <v>17</v>
      </c>
      <c r="X207" s="65" t="s">
        <v>17</v>
      </c>
      <c r="Y207" s="65" t="s">
        <v>17</v>
      </c>
      <c r="Z207" s="65" t="s">
        <v>17</v>
      </c>
      <c r="AA207" s="72">
        <v>0</v>
      </c>
      <c r="AB207" s="72">
        <v>0</v>
      </c>
      <c r="AC207">
        <v>0</v>
      </c>
      <c r="AD207">
        <v>0</v>
      </c>
    </row>
    <row r="208" spans="2:30">
      <c r="B208" t="s">
        <v>214</v>
      </c>
      <c r="C208" t="s">
        <v>76</v>
      </c>
      <c r="D208" t="s">
        <v>77</v>
      </c>
      <c r="E208" t="s">
        <v>486</v>
      </c>
      <c r="F208" t="s">
        <v>544</v>
      </c>
      <c r="G208" s="65" t="s">
        <v>925</v>
      </c>
      <c r="H208" s="65" t="s">
        <v>17</v>
      </c>
      <c r="I208" s="65" t="s">
        <v>17</v>
      </c>
      <c r="J208" s="65" t="s">
        <v>17</v>
      </c>
      <c r="K208" s="65" t="s">
        <v>17</v>
      </c>
      <c r="L208" s="65" t="s">
        <v>17</v>
      </c>
      <c r="M208" s="70" t="s">
        <v>17</v>
      </c>
      <c r="N208" s="65" t="s">
        <v>17</v>
      </c>
      <c r="O208" s="65" t="s">
        <v>17</v>
      </c>
      <c r="P208" s="65" t="s">
        <v>17</v>
      </c>
      <c r="Q208" s="65" t="s">
        <v>17</v>
      </c>
      <c r="R208" s="65" t="s">
        <v>17</v>
      </c>
      <c r="S208" s="65" t="s">
        <v>17</v>
      </c>
      <c r="T208" s="65" t="s">
        <v>17</v>
      </c>
      <c r="U208" s="65" t="s">
        <v>17</v>
      </c>
      <c r="V208" s="70" t="s">
        <v>17</v>
      </c>
      <c r="W208" s="65" t="s">
        <v>17</v>
      </c>
      <c r="X208" s="65" t="s">
        <v>17</v>
      </c>
      <c r="Y208" s="65" t="s">
        <v>17</v>
      </c>
      <c r="Z208" s="65" t="s">
        <v>17</v>
      </c>
      <c r="AA208" s="72">
        <v>0</v>
      </c>
      <c r="AB208" s="72">
        <v>0</v>
      </c>
      <c r="AC208">
        <v>0</v>
      </c>
      <c r="AD208">
        <v>1</v>
      </c>
    </row>
    <row r="209" spans="2:30">
      <c r="B209" t="s">
        <v>214</v>
      </c>
      <c r="C209" t="s">
        <v>76</v>
      </c>
      <c r="D209" t="s">
        <v>77</v>
      </c>
      <c r="E209" t="s">
        <v>926</v>
      </c>
      <c r="F209" t="s">
        <v>927</v>
      </c>
      <c r="G209" s="65" t="s">
        <v>928</v>
      </c>
      <c r="H209" s="65" t="s">
        <v>17</v>
      </c>
      <c r="I209" s="65" t="s">
        <v>17</v>
      </c>
      <c r="J209" s="65" t="s">
        <v>17</v>
      </c>
      <c r="K209" s="65" t="s">
        <v>17</v>
      </c>
      <c r="L209" s="65" t="s">
        <v>17</v>
      </c>
      <c r="M209" s="70" t="s">
        <v>17</v>
      </c>
      <c r="N209" s="65" t="s">
        <v>17</v>
      </c>
      <c r="O209" s="65" t="s">
        <v>17</v>
      </c>
      <c r="P209" s="65" t="s">
        <v>17</v>
      </c>
      <c r="Q209" s="65" t="s">
        <v>17</v>
      </c>
      <c r="R209" s="65" t="s">
        <v>17</v>
      </c>
      <c r="S209" s="65" t="s">
        <v>17</v>
      </c>
      <c r="T209" s="65" t="s">
        <v>17</v>
      </c>
      <c r="U209" s="65" t="s">
        <v>17</v>
      </c>
      <c r="V209" s="70" t="s">
        <v>17</v>
      </c>
      <c r="W209" s="65" t="s">
        <v>17</v>
      </c>
      <c r="X209" s="65" t="s">
        <v>17</v>
      </c>
      <c r="Y209" s="65" t="s">
        <v>17</v>
      </c>
      <c r="Z209" s="65" t="s">
        <v>17</v>
      </c>
      <c r="AA209" s="72">
        <v>0</v>
      </c>
      <c r="AB209" s="72">
        <v>0</v>
      </c>
      <c r="AC209">
        <v>0</v>
      </c>
      <c r="AD209">
        <v>0</v>
      </c>
    </row>
    <row r="210" spans="2:30">
      <c r="B210" t="s">
        <v>214</v>
      </c>
      <c r="C210" t="s">
        <v>76</v>
      </c>
      <c r="D210" t="s">
        <v>77</v>
      </c>
      <c r="E210" t="s">
        <v>929</v>
      </c>
      <c r="F210" t="s">
        <v>930</v>
      </c>
      <c r="G210" s="65" t="s">
        <v>931</v>
      </c>
      <c r="H210" s="65" t="s">
        <v>17</v>
      </c>
      <c r="I210" s="65" t="s">
        <v>17</v>
      </c>
      <c r="J210" s="65" t="s">
        <v>17</v>
      </c>
      <c r="K210" s="65" t="s">
        <v>17</v>
      </c>
      <c r="L210" s="65" t="s">
        <v>17</v>
      </c>
      <c r="M210" s="70" t="s">
        <v>17</v>
      </c>
      <c r="N210" s="65" t="s">
        <v>17</v>
      </c>
      <c r="O210" s="65" t="s">
        <v>17</v>
      </c>
      <c r="P210" s="65" t="s">
        <v>17</v>
      </c>
      <c r="Q210" s="65" t="s">
        <v>17</v>
      </c>
      <c r="R210" s="65" t="s">
        <v>17</v>
      </c>
      <c r="S210" s="65" t="s">
        <v>17</v>
      </c>
      <c r="T210" s="65" t="s">
        <v>17</v>
      </c>
      <c r="U210" s="65" t="s">
        <v>17</v>
      </c>
      <c r="V210" s="70" t="s">
        <v>17</v>
      </c>
      <c r="W210" s="65" t="s">
        <v>17</v>
      </c>
      <c r="X210" s="65" t="s">
        <v>17</v>
      </c>
      <c r="Y210" s="65" t="s">
        <v>17</v>
      </c>
      <c r="Z210" s="65" t="s">
        <v>17</v>
      </c>
      <c r="AA210" s="72">
        <v>0</v>
      </c>
      <c r="AB210" s="72">
        <v>0</v>
      </c>
      <c r="AC210">
        <v>0</v>
      </c>
      <c r="AD210">
        <v>0</v>
      </c>
    </row>
    <row r="211" spans="2:30">
      <c r="B211" t="s">
        <v>214</v>
      </c>
      <c r="C211" t="s">
        <v>76</v>
      </c>
      <c r="D211" t="s">
        <v>78</v>
      </c>
      <c r="E211" t="s">
        <v>486</v>
      </c>
      <c r="F211" t="s">
        <v>543</v>
      </c>
      <c r="G211" s="65" t="s">
        <v>932</v>
      </c>
      <c r="H211" s="65" t="s">
        <v>17</v>
      </c>
      <c r="I211" s="65" t="s">
        <v>17</v>
      </c>
      <c r="J211" s="65" t="s">
        <v>17</v>
      </c>
      <c r="K211" s="65" t="s">
        <v>17</v>
      </c>
      <c r="L211" s="65" t="s">
        <v>17</v>
      </c>
      <c r="M211" s="70" t="s">
        <v>17</v>
      </c>
      <c r="N211" s="65" t="s">
        <v>17</v>
      </c>
      <c r="O211" s="65" t="s">
        <v>17</v>
      </c>
      <c r="P211" s="65" t="s">
        <v>17</v>
      </c>
      <c r="Q211" s="65" t="s">
        <v>17</v>
      </c>
      <c r="R211" s="65" t="s">
        <v>17</v>
      </c>
      <c r="S211" s="65" t="s">
        <v>17</v>
      </c>
      <c r="T211" s="65" t="s">
        <v>17</v>
      </c>
      <c r="U211" s="65" t="s">
        <v>17</v>
      </c>
      <c r="V211" s="70" t="s">
        <v>17</v>
      </c>
      <c r="W211" s="65" t="s">
        <v>17</v>
      </c>
      <c r="X211" s="65" t="s">
        <v>17</v>
      </c>
      <c r="Y211" s="65" t="s">
        <v>17</v>
      </c>
      <c r="Z211" s="65" t="s">
        <v>17</v>
      </c>
      <c r="AA211" s="72">
        <v>0</v>
      </c>
      <c r="AB211" s="72">
        <v>0</v>
      </c>
      <c r="AC211">
        <v>0</v>
      </c>
      <c r="AD211">
        <v>1</v>
      </c>
    </row>
    <row r="212" spans="2:30">
      <c r="B212" t="s">
        <v>214</v>
      </c>
      <c r="C212" t="s">
        <v>76</v>
      </c>
      <c r="D212" t="s">
        <v>78</v>
      </c>
      <c r="E212" t="s">
        <v>933</v>
      </c>
      <c r="F212" t="s">
        <v>543</v>
      </c>
      <c r="G212" s="65" t="s">
        <v>932</v>
      </c>
      <c r="H212" s="65" t="s">
        <v>17</v>
      </c>
      <c r="I212" s="65" t="s">
        <v>17</v>
      </c>
      <c r="J212" s="65" t="s">
        <v>17</v>
      </c>
      <c r="K212" s="65" t="s">
        <v>17</v>
      </c>
      <c r="L212" s="65" t="s">
        <v>17</v>
      </c>
      <c r="M212" s="70" t="s">
        <v>17</v>
      </c>
      <c r="N212" s="65" t="s">
        <v>17</v>
      </c>
      <c r="O212" s="65" t="s">
        <v>17</v>
      </c>
      <c r="P212" s="65" t="s">
        <v>17</v>
      </c>
      <c r="Q212" s="65" t="s">
        <v>17</v>
      </c>
      <c r="R212" s="65" t="s">
        <v>17</v>
      </c>
      <c r="S212" s="65" t="s">
        <v>17</v>
      </c>
      <c r="T212" s="65" t="s">
        <v>17</v>
      </c>
      <c r="U212" s="65" t="s">
        <v>17</v>
      </c>
      <c r="V212" s="70" t="s">
        <v>17</v>
      </c>
      <c r="W212" s="65" t="s">
        <v>17</v>
      </c>
      <c r="X212" s="65" t="s">
        <v>17</v>
      </c>
      <c r="Y212" s="65" t="s">
        <v>17</v>
      </c>
      <c r="Z212" s="65" t="s">
        <v>17</v>
      </c>
      <c r="AA212" s="72">
        <v>0</v>
      </c>
      <c r="AB212" s="72">
        <v>0</v>
      </c>
      <c r="AC212">
        <v>0</v>
      </c>
      <c r="AD212">
        <v>0</v>
      </c>
    </row>
    <row r="213" spans="2:30">
      <c r="B213" t="s">
        <v>214</v>
      </c>
      <c r="C213" t="s">
        <v>76</v>
      </c>
      <c r="D213" t="s">
        <v>72</v>
      </c>
      <c r="E213" t="s">
        <v>486</v>
      </c>
      <c r="F213" t="s">
        <v>486</v>
      </c>
      <c r="G213" s="65" t="s">
        <v>17</v>
      </c>
      <c r="H213" s="65" t="s">
        <v>17</v>
      </c>
      <c r="I213" s="65" t="s">
        <v>17</v>
      </c>
      <c r="J213" s="65" t="s">
        <v>17</v>
      </c>
      <c r="K213" s="65" t="s">
        <v>17</v>
      </c>
      <c r="L213" s="65" t="s">
        <v>17</v>
      </c>
      <c r="M213" s="70" t="s">
        <v>17</v>
      </c>
      <c r="N213" s="65" t="s">
        <v>17</v>
      </c>
      <c r="O213" s="65" t="s">
        <v>17</v>
      </c>
      <c r="P213" s="65" t="s">
        <v>17</v>
      </c>
      <c r="Q213" s="65" t="s">
        <v>17</v>
      </c>
      <c r="R213" s="65" t="s">
        <v>17</v>
      </c>
      <c r="S213" s="65" t="s">
        <v>17</v>
      </c>
      <c r="T213" s="65" t="s">
        <v>17</v>
      </c>
      <c r="U213" s="65" t="s">
        <v>17</v>
      </c>
      <c r="V213" s="70" t="s">
        <v>17</v>
      </c>
      <c r="W213" s="65" t="s">
        <v>17</v>
      </c>
      <c r="X213" s="65" t="s">
        <v>17</v>
      </c>
      <c r="Y213" s="65" t="s">
        <v>17</v>
      </c>
      <c r="Z213" s="65" t="s">
        <v>17</v>
      </c>
      <c r="AA213" s="72">
        <v>0</v>
      </c>
      <c r="AB213" s="72">
        <v>0</v>
      </c>
      <c r="AC213">
        <v>0</v>
      </c>
      <c r="AD213">
        <v>1</v>
      </c>
    </row>
    <row r="214" spans="2:30">
      <c r="B214" t="s">
        <v>214</v>
      </c>
      <c r="C214" t="s">
        <v>76</v>
      </c>
      <c r="D214" t="s">
        <v>72</v>
      </c>
      <c r="E214" t="s">
        <v>486</v>
      </c>
      <c r="F214" t="s">
        <v>486</v>
      </c>
      <c r="G214" s="65" t="s">
        <v>17</v>
      </c>
      <c r="H214" s="65" t="s">
        <v>17</v>
      </c>
      <c r="I214" s="65" t="s">
        <v>17</v>
      </c>
      <c r="J214" s="65" t="s">
        <v>17</v>
      </c>
      <c r="K214" s="65" t="s">
        <v>17</v>
      </c>
      <c r="L214" s="65" t="s">
        <v>17</v>
      </c>
      <c r="M214" s="70" t="s">
        <v>17</v>
      </c>
      <c r="N214" s="65" t="s">
        <v>17</v>
      </c>
      <c r="O214" s="65" t="s">
        <v>17</v>
      </c>
      <c r="P214" s="65" t="s">
        <v>17</v>
      </c>
      <c r="Q214" s="65" t="s">
        <v>17</v>
      </c>
      <c r="R214" s="65" t="s">
        <v>17</v>
      </c>
      <c r="S214" s="65" t="s">
        <v>17</v>
      </c>
      <c r="T214" s="65" t="s">
        <v>17</v>
      </c>
      <c r="U214" s="65" t="s">
        <v>17</v>
      </c>
      <c r="V214" s="70" t="s">
        <v>17</v>
      </c>
      <c r="W214" s="65" t="s">
        <v>17</v>
      </c>
      <c r="X214" s="65" t="s">
        <v>17</v>
      </c>
      <c r="Y214" s="65" t="s">
        <v>17</v>
      </c>
      <c r="Z214" s="65" t="s">
        <v>17</v>
      </c>
      <c r="AA214" s="72">
        <v>0</v>
      </c>
      <c r="AB214" s="72">
        <v>0</v>
      </c>
      <c r="AC214">
        <v>0</v>
      </c>
      <c r="AD214">
        <v>0</v>
      </c>
    </row>
  </sheetData>
  <mergeCells count="28"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/>
  </sheetViews>
  <sheetFormatPr defaultRowHeight="15"/>
  <cols>
    <col min="1" max="2" width="4.85546875" style="7" customWidth="1"/>
    <col min="3" max="3" width="4.85546875" style="21" customWidth="1"/>
    <col min="4" max="4" width="8.5703125" style="8" customWidth="1"/>
    <col min="5" max="5" width="8.42578125" style="8" bestFit="1" customWidth="1"/>
    <col min="6" max="6" width="9.85546875" style="8" customWidth="1"/>
    <col min="7" max="7" width="11.5703125" style="8" customWidth="1"/>
    <col min="8" max="8" width="12.7109375" style="8" customWidth="1"/>
    <col min="9" max="9" width="20.7109375" style="8" bestFit="1" customWidth="1"/>
    <col min="10" max="10" width="13.28515625" style="25" bestFit="1" customWidth="1"/>
    <col min="11" max="13" width="9.7109375" style="8" customWidth="1"/>
    <col min="14" max="14" width="8.42578125" style="8" customWidth="1"/>
    <col min="15" max="15" width="9.28515625" style="8" customWidth="1"/>
    <col min="16" max="16" width="7.7109375" style="8" customWidth="1"/>
    <col min="17" max="19" width="10" style="8" customWidth="1"/>
    <col min="20" max="20" width="9.28515625" style="8" customWidth="1"/>
    <col min="21" max="21" width="10" style="8" customWidth="1"/>
    <col min="22" max="23" width="9.28515625" style="7" customWidth="1"/>
    <col min="24" max="16384" width="9.140625" style="7"/>
  </cols>
  <sheetData>
    <row r="2" spans="2:29" ht="33" customHeight="1">
      <c r="B2" s="11"/>
      <c r="C2" s="20"/>
      <c r="D2" s="174" t="s">
        <v>5</v>
      </c>
      <c r="E2" s="174"/>
      <c r="F2" s="174"/>
      <c r="G2" s="174"/>
      <c r="H2" s="174"/>
      <c r="I2" s="174" t="s">
        <v>118</v>
      </c>
      <c r="J2" s="174"/>
      <c r="K2" s="174"/>
      <c r="L2" s="174"/>
      <c r="M2" s="174"/>
      <c r="N2" s="174"/>
      <c r="O2" s="174"/>
      <c r="R2" s="175" t="s">
        <v>16</v>
      </c>
      <c r="S2" s="176"/>
      <c r="T2" s="176"/>
      <c r="U2" s="177"/>
    </row>
    <row r="4" spans="2:29" ht="15" customHeight="1">
      <c r="C4" s="21" t="s">
        <v>14</v>
      </c>
      <c r="D4" s="23" t="s">
        <v>18</v>
      </c>
    </row>
    <row r="5" spans="2:29">
      <c r="B5" s="18"/>
      <c r="C5" s="22"/>
      <c r="D5" s="19"/>
      <c r="E5" s="19"/>
      <c r="F5" s="19"/>
      <c r="G5" s="19"/>
      <c r="H5" s="19"/>
      <c r="I5" s="19"/>
      <c r="J5" s="26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8"/>
      <c r="W5" s="18"/>
      <c r="X5" s="18"/>
      <c r="Y5" s="18"/>
      <c r="Z5" s="18"/>
      <c r="AA5" s="18"/>
      <c r="AB5" s="18"/>
      <c r="AC5" s="18"/>
    </row>
    <row r="6" spans="2:29" s="15" customFormat="1">
      <c r="B6" s="10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1"/>
      <c r="O6" s="51"/>
      <c r="P6" s="51"/>
      <c r="Q6" s="51"/>
      <c r="R6" s="51"/>
      <c r="S6" s="51"/>
      <c r="T6" s="51"/>
      <c r="U6" s="51"/>
      <c r="V6" s="51"/>
      <c r="W6" s="51"/>
      <c r="X6" s="47"/>
      <c r="Y6" s="47"/>
      <c r="Z6" s="47"/>
      <c r="AA6" s="47"/>
      <c r="AB6" s="47"/>
      <c r="AC6" s="47"/>
    </row>
    <row r="7" spans="2:29" s="15" customFormat="1">
      <c r="B7" s="10"/>
      <c r="C7" s="58"/>
      <c r="D7" s="58"/>
      <c r="E7" s="58"/>
      <c r="F7" s="58"/>
      <c r="G7" s="58"/>
      <c r="H7" s="51"/>
      <c r="I7" s="58"/>
      <c r="J7" s="58"/>
      <c r="K7" s="58"/>
      <c r="L7" s="58"/>
      <c r="M7" s="48"/>
      <c r="N7" s="51"/>
      <c r="O7" s="51"/>
      <c r="P7" s="51"/>
      <c r="Q7" s="51"/>
      <c r="R7" s="51"/>
      <c r="S7" s="51"/>
      <c r="T7" s="51"/>
      <c r="U7" s="51"/>
      <c r="V7" s="51"/>
      <c r="W7" s="51"/>
      <c r="X7" s="47"/>
      <c r="Y7" s="47"/>
      <c r="Z7" s="47"/>
      <c r="AA7" s="47"/>
      <c r="AB7" s="47"/>
      <c r="AC7" s="47"/>
    </row>
    <row r="8" spans="2:29" ht="16.5" customHeight="1">
      <c r="B8" s="9"/>
      <c r="C8" s="58"/>
      <c r="D8" s="58"/>
      <c r="E8" s="58"/>
      <c r="F8" s="58"/>
      <c r="G8" s="58"/>
      <c r="H8" s="51"/>
      <c r="I8" s="9"/>
      <c r="J8" s="49"/>
      <c r="K8" s="48"/>
      <c r="L8" s="50"/>
      <c r="M8" s="48"/>
      <c r="N8" s="48"/>
      <c r="O8" s="48"/>
      <c r="P8" s="48"/>
      <c r="Q8" s="48"/>
      <c r="R8" s="51"/>
      <c r="S8" s="48"/>
      <c r="T8" s="51"/>
      <c r="U8" s="51"/>
      <c r="V8" s="51"/>
      <c r="W8" s="51"/>
      <c r="X8" s="18"/>
      <c r="Y8" s="18"/>
      <c r="Z8" s="18"/>
      <c r="AA8" s="18"/>
      <c r="AB8" s="18"/>
      <c r="AC8" s="18"/>
    </row>
    <row r="9" spans="2:29" s="24" customFormat="1">
      <c r="B9" s="10"/>
      <c r="C9" s="22"/>
      <c r="D9" s="52"/>
      <c r="E9" s="52" t="s">
        <v>168</v>
      </c>
      <c r="F9" s="52">
        <v>99</v>
      </c>
      <c r="G9" s="53" t="s">
        <v>17</v>
      </c>
      <c r="H9" s="53" t="s">
        <v>17</v>
      </c>
      <c r="I9" s="53" t="s">
        <v>17</v>
      </c>
      <c r="J9" s="54">
        <v>1273115</v>
      </c>
      <c r="K9" s="53">
        <v>1918413</v>
      </c>
      <c r="L9" s="53">
        <v>8780841</v>
      </c>
      <c r="M9" s="53">
        <v>11972369</v>
      </c>
      <c r="N9" s="53">
        <v>100</v>
      </c>
      <c r="O9" s="53" t="s">
        <v>147</v>
      </c>
      <c r="P9" s="53">
        <v>0</v>
      </c>
      <c r="Q9" s="53">
        <v>0</v>
      </c>
      <c r="R9" s="53">
        <v>0</v>
      </c>
      <c r="S9" s="52" t="s">
        <v>993</v>
      </c>
      <c r="T9" s="53" t="s">
        <v>992</v>
      </c>
      <c r="U9" s="53" t="s">
        <v>991</v>
      </c>
      <c r="V9" s="47" t="s">
        <v>486</v>
      </c>
      <c r="W9" s="47" t="s">
        <v>486</v>
      </c>
      <c r="X9" s="18" t="s">
        <v>486</v>
      </c>
      <c r="Y9" s="18" t="s">
        <v>486</v>
      </c>
      <c r="Z9" s="18" t="s">
        <v>991</v>
      </c>
      <c r="AA9" s="18">
        <v>1</v>
      </c>
      <c r="AB9" s="18">
        <v>1</v>
      </c>
      <c r="AC9" s="18">
        <v>1</v>
      </c>
    </row>
    <row r="10" spans="2:29" s="3" customFormat="1">
      <c r="B10" s="13"/>
      <c r="C10" s="22"/>
      <c r="D10" s="55"/>
      <c r="E10" s="55" t="s">
        <v>14</v>
      </c>
      <c r="F10" s="55">
        <v>13</v>
      </c>
      <c r="G10" s="55" t="s">
        <v>169</v>
      </c>
      <c r="H10" s="55" t="s">
        <v>169</v>
      </c>
      <c r="I10" s="55" t="s">
        <v>169</v>
      </c>
      <c r="J10" s="56">
        <v>1044681</v>
      </c>
      <c r="K10" s="55">
        <v>1662450</v>
      </c>
      <c r="L10" s="55">
        <v>7210641</v>
      </c>
      <c r="M10" s="55">
        <v>9917772</v>
      </c>
      <c r="N10" s="55">
        <v>0</v>
      </c>
      <c r="O10" s="55" t="s">
        <v>147</v>
      </c>
      <c r="P10" s="55">
        <v>0</v>
      </c>
      <c r="Q10" s="55">
        <v>0</v>
      </c>
      <c r="R10" s="55">
        <v>0</v>
      </c>
      <c r="S10" s="55" t="s">
        <v>486</v>
      </c>
      <c r="T10" s="55" t="s">
        <v>992</v>
      </c>
      <c r="U10" s="55" t="s">
        <v>992</v>
      </c>
      <c r="V10" s="13" t="s">
        <v>486</v>
      </c>
      <c r="W10" s="13" t="s">
        <v>486</v>
      </c>
      <c r="X10" s="18" t="s">
        <v>486</v>
      </c>
      <c r="Y10" s="18" t="s">
        <v>486</v>
      </c>
      <c r="Z10" s="18" t="s">
        <v>992</v>
      </c>
      <c r="AA10" s="18">
        <v>0</v>
      </c>
      <c r="AB10" s="18">
        <v>1</v>
      </c>
      <c r="AC10" s="18">
        <v>1</v>
      </c>
    </row>
    <row r="11" spans="2:29">
      <c r="B11" s="18"/>
      <c r="C11" s="10"/>
      <c r="D11" s="19"/>
      <c r="E11" s="19" t="s">
        <v>14</v>
      </c>
      <c r="F11" s="19">
        <v>1</v>
      </c>
      <c r="G11" s="19" t="s">
        <v>169</v>
      </c>
      <c r="H11" s="19" t="s">
        <v>90</v>
      </c>
      <c r="I11" s="19" t="s">
        <v>90</v>
      </c>
      <c r="J11" s="26">
        <v>544035</v>
      </c>
      <c r="K11" s="19">
        <v>734610</v>
      </c>
      <c r="L11" s="19">
        <v>3907518</v>
      </c>
      <c r="M11" s="19">
        <v>5186163</v>
      </c>
      <c r="N11" s="19">
        <v>0</v>
      </c>
      <c r="O11" s="19">
        <v>0</v>
      </c>
      <c r="P11" s="19">
        <v>0</v>
      </c>
      <c r="Q11" s="19">
        <v>0</v>
      </c>
      <c r="R11" s="19">
        <v>0</v>
      </c>
      <c r="S11" s="19" t="s">
        <v>486</v>
      </c>
      <c r="T11" s="19" t="s">
        <v>486</v>
      </c>
      <c r="U11" s="19" t="s">
        <v>486</v>
      </c>
      <c r="V11" s="18" t="s">
        <v>486</v>
      </c>
      <c r="W11" s="18" t="s">
        <v>486</v>
      </c>
      <c r="X11" s="18" t="s">
        <v>486</v>
      </c>
      <c r="Y11" s="18" t="s">
        <v>486</v>
      </c>
      <c r="Z11" s="18" t="s">
        <v>486</v>
      </c>
      <c r="AA11" s="18">
        <v>0</v>
      </c>
      <c r="AB11" s="18">
        <v>0</v>
      </c>
      <c r="AC11" s="18">
        <v>1</v>
      </c>
    </row>
    <row r="12" spans="2:29">
      <c r="B12" s="18"/>
      <c r="C12" s="57"/>
      <c r="D12" s="19"/>
      <c r="E12" s="19" t="s">
        <v>14</v>
      </c>
      <c r="F12" s="19">
        <v>1</v>
      </c>
      <c r="G12" s="19" t="s">
        <v>169</v>
      </c>
      <c r="H12" s="19" t="s">
        <v>90</v>
      </c>
      <c r="I12" s="19" t="s">
        <v>165</v>
      </c>
      <c r="J12" s="26">
        <v>181345</v>
      </c>
      <c r="K12" s="19">
        <v>244870</v>
      </c>
      <c r="L12" s="19">
        <v>1302506</v>
      </c>
      <c r="M12" s="19">
        <v>1728721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 t="s">
        <v>486</v>
      </c>
      <c r="T12" s="19" t="s">
        <v>486</v>
      </c>
      <c r="U12" s="19" t="s">
        <v>486</v>
      </c>
      <c r="V12" s="18" t="s">
        <v>486</v>
      </c>
      <c r="W12" s="18" t="s">
        <v>486</v>
      </c>
      <c r="X12" s="18" t="s">
        <v>486</v>
      </c>
      <c r="Y12" s="18" t="s">
        <v>486</v>
      </c>
      <c r="Z12" s="18" t="s">
        <v>486</v>
      </c>
      <c r="AA12" s="18">
        <v>0</v>
      </c>
      <c r="AB12" s="18">
        <v>0</v>
      </c>
      <c r="AC12" s="18">
        <v>0</v>
      </c>
    </row>
    <row r="13" spans="2:29">
      <c r="B13" s="18"/>
      <c r="C13" s="57"/>
      <c r="D13" s="19"/>
      <c r="E13" s="19" t="s">
        <v>14</v>
      </c>
      <c r="F13" s="19">
        <v>1</v>
      </c>
      <c r="G13" s="19" t="s">
        <v>169</v>
      </c>
      <c r="H13" s="19" t="s">
        <v>90</v>
      </c>
      <c r="I13" s="19" t="s">
        <v>92</v>
      </c>
      <c r="J13" s="26">
        <v>181345</v>
      </c>
      <c r="K13" s="19">
        <v>244870</v>
      </c>
      <c r="L13" s="19">
        <v>1302506</v>
      </c>
      <c r="M13" s="19">
        <v>1728721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 t="s">
        <v>486</v>
      </c>
      <c r="T13" s="19" t="s">
        <v>486</v>
      </c>
      <c r="U13" s="19" t="s">
        <v>486</v>
      </c>
      <c r="V13" s="18" t="s">
        <v>486</v>
      </c>
      <c r="W13" s="18" t="s">
        <v>486</v>
      </c>
      <c r="X13" s="18" t="s">
        <v>486</v>
      </c>
      <c r="Y13" s="18" t="s">
        <v>486</v>
      </c>
      <c r="Z13" s="18" t="s">
        <v>486</v>
      </c>
      <c r="AA13" s="18">
        <v>0</v>
      </c>
      <c r="AB13" s="18">
        <v>0</v>
      </c>
      <c r="AC13" s="18">
        <v>0</v>
      </c>
    </row>
    <row r="14" spans="2:29">
      <c r="B14" s="18"/>
      <c r="C14" s="57"/>
      <c r="D14" s="19"/>
      <c r="E14" s="19" t="s">
        <v>14</v>
      </c>
      <c r="F14" s="19">
        <v>1</v>
      </c>
      <c r="G14" s="19" t="s">
        <v>169</v>
      </c>
      <c r="H14" s="19" t="s">
        <v>90</v>
      </c>
      <c r="I14" s="19" t="s">
        <v>91</v>
      </c>
      <c r="J14" s="26">
        <v>181345</v>
      </c>
      <c r="K14" s="19">
        <v>244870</v>
      </c>
      <c r="L14" s="19">
        <v>1302506</v>
      </c>
      <c r="M14" s="19">
        <v>1728721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 t="s">
        <v>486</v>
      </c>
      <c r="T14" s="19" t="s">
        <v>486</v>
      </c>
      <c r="U14" s="19" t="s">
        <v>486</v>
      </c>
      <c r="V14" s="18" t="s">
        <v>486</v>
      </c>
      <c r="W14" s="18" t="s">
        <v>486</v>
      </c>
      <c r="X14" s="18" t="s">
        <v>486</v>
      </c>
      <c r="Y14" s="18" t="s">
        <v>486</v>
      </c>
      <c r="Z14" s="18" t="s">
        <v>486</v>
      </c>
      <c r="AA14" s="18">
        <v>0</v>
      </c>
      <c r="AB14" s="18">
        <v>0</v>
      </c>
      <c r="AC14" s="18">
        <v>0</v>
      </c>
    </row>
    <row r="15" spans="2:29">
      <c r="B15" s="18"/>
      <c r="C15" s="10"/>
      <c r="D15" s="19"/>
      <c r="E15" s="19" t="s">
        <v>14</v>
      </c>
      <c r="F15" s="19">
        <v>2</v>
      </c>
      <c r="G15" s="19" t="s">
        <v>169</v>
      </c>
      <c r="H15" s="19" t="s">
        <v>170</v>
      </c>
      <c r="I15" s="19" t="s">
        <v>170</v>
      </c>
      <c r="J15" s="26">
        <v>450</v>
      </c>
      <c r="K15" s="19">
        <v>300</v>
      </c>
      <c r="L15" s="19">
        <v>0</v>
      </c>
      <c r="M15" s="19">
        <v>750</v>
      </c>
      <c r="N15" s="19">
        <v>0</v>
      </c>
      <c r="O15" s="19" t="s">
        <v>147</v>
      </c>
      <c r="P15" s="19">
        <v>0</v>
      </c>
      <c r="Q15" s="19">
        <v>0</v>
      </c>
      <c r="R15" s="19">
        <v>0</v>
      </c>
      <c r="S15" s="19" t="s">
        <v>486</v>
      </c>
      <c r="T15" s="19" t="s">
        <v>992</v>
      </c>
      <c r="U15" s="19" t="s">
        <v>992</v>
      </c>
      <c r="V15" s="18" t="s">
        <v>486</v>
      </c>
      <c r="W15" s="18" t="s">
        <v>486</v>
      </c>
      <c r="X15" s="18" t="s">
        <v>486</v>
      </c>
      <c r="Y15" s="18" t="s">
        <v>486</v>
      </c>
      <c r="Z15" s="18" t="s">
        <v>992</v>
      </c>
      <c r="AA15" s="18">
        <v>0</v>
      </c>
      <c r="AB15" s="18">
        <v>0</v>
      </c>
      <c r="AC15" s="18">
        <v>1</v>
      </c>
    </row>
    <row r="16" spans="2:29">
      <c r="B16" s="18"/>
      <c r="C16" s="10"/>
      <c r="D16" s="19"/>
      <c r="E16" s="19" t="s">
        <v>14</v>
      </c>
      <c r="F16" s="19">
        <v>2</v>
      </c>
      <c r="G16" s="19" t="s">
        <v>169</v>
      </c>
      <c r="H16" s="19" t="s">
        <v>170</v>
      </c>
      <c r="I16" s="19" t="s">
        <v>170</v>
      </c>
      <c r="J16" s="26">
        <v>450</v>
      </c>
      <c r="K16" s="19">
        <v>300</v>
      </c>
      <c r="L16" s="19">
        <v>0</v>
      </c>
      <c r="M16" s="19">
        <v>750</v>
      </c>
      <c r="N16" s="19">
        <v>0</v>
      </c>
      <c r="O16" s="19" t="s">
        <v>147</v>
      </c>
      <c r="P16" s="19">
        <v>0</v>
      </c>
      <c r="Q16" s="19">
        <v>0</v>
      </c>
      <c r="R16" s="19">
        <v>0</v>
      </c>
      <c r="S16" s="19" t="s">
        <v>486</v>
      </c>
      <c r="T16" s="19" t="s">
        <v>992</v>
      </c>
      <c r="U16" s="19" t="s">
        <v>992</v>
      </c>
      <c r="V16" s="18" t="s">
        <v>486</v>
      </c>
      <c r="W16" s="18" t="s">
        <v>486</v>
      </c>
      <c r="X16" s="18" t="s">
        <v>486</v>
      </c>
      <c r="Y16" s="18" t="s">
        <v>486</v>
      </c>
      <c r="Z16" s="18" t="s">
        <v>992</v>
      </c>
      <c r="AA16" s="18">
        <v>0</v>
      </c>
      <c r="AB16" s="18">
        <v>0</v>
      </c>
      <c r="AC16" s="18">
        <v>0</v>
      </c>
    </row>
    <row r="17" spans="2:29">
      <c r="B17" s="18"/>
      <c r="C17" s="57"/>
      <c r="D17" s="19"/>
      <c r="E17" s="19" t="s">
        <v>14</v>
      </c>
      <c r="F17" s="19">
        <v>2</v>
      </c>
      <c r="G17" s="19" t="s">
        <v>169</v>
      </c>
      <c r="H17" s="19" t="s">
        <v>93</v>
      </c>
      <c r="I17" s="19" t="s">
        <v>93</v>
      </c>
      <c r="J17" s="26">
        <v>267232</v>
      </c>
      <c r="K17" s="19">
        <v>613196</v>
      </c>
      <c r="L17" s="19">
        <v>2728468</v>
      </c>
      <c r="M17" s="19">
        <v>3608896</v>
      </c>
      <c r="N17" s="19">
        <v>0</v>
      </c>
      <c r="O17" s="19">
        <v>0</v>
      </c>
      <c r="P17" s="19">
        <v>0</v>
      </c>
      <c r="Q17" s="19">
        <v>0</v>
      </c>
      <c r="R17" s="19">
        <v>0</v>
      </c>
      <c r="S17" s="19" t="s">
        <v>486</v>
      </c>
      <c r="T17" s="19" t="s">
        <v>486</v>
      </c>
      <c r="U17" s="19" t="s">
        <v>486</v>
      </c>
      <c r="V17" s="18" t="s">
        <v>486</v>
      </c>
      <c r="W17" s="18" t="s">
        <v>486</v>
      </c>
      <c r="X17" s="18" t="s">
        <v>486</v>
      </c>
      <c r="Y17" s="18" t="s">
        <v>486</v>
      </c>
      <c r="Z17" s="18" t="s">
        <v>486</v>
      </c>
      <c r="AA17" s="18">
        <v>0</v>
      </c>
      <c r="AB17" s="18">
        <v>0</v>
      </c>
      <c r="AC17" s="18">
        <v>1</v>
      </c>
    </row>
    <row r="18" spans="2:29">
      <c r="B18" s="18"/>
      <c r="C18" s="57"/>
      <c r="D18" s="19"/>
      <c r="E18" s="19" t="s">
        <v>14</v>
      </c>
      <c r="F18" s="19">
        <v>2</v>
      </c>
      <c r="G18" s="19" t="s">
        <v>169</v>
      </c>
      <c r="H18" s="19" t="s">
        <v>93</v>
      </c>
      <c r="I18" s="19" t="s">
        <v>171</v>
      </c>
      <c r="J18" s="26">
        <v>12345</v>
      </c>
      <c r="K18" s="19">
        <v>123456</v>
      </c>
      <c r="L18" s="19">
        <v>123456</v>
      </c>
      <c r="M18" s="19">
        <v>259257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 t="s">
        <v>486</v>
      </c>
      <c r="T18" s="19" t="s">
        <v>486</v>
      </c>
      <c r="U18" s="19" t="s">
        <v>486</v>
      </c>
      <c r="V18" s="18" t="s">
        <v>486</v>
      </c>
      <c r="W18" s="18" t="s">
        <v>486</v>
      </c>
      <c r="X18" s="18" t="s">
        <v>486</v>
      </c>
      <c r="Y18" s="18" t="s">
        <v>486</v>
      </c>
      <c r="Z18" s="18" t="s">
        <v>486</v>
      </c>
      <c r="AA18" s="18">
        <v>0</v>
      </c>
      <c r="AB18" s="18">
        <v>0</v>
      </c>
      <c r="AC18" s="18">
        <v>0</v>
      </c>
    </row>
    <row r="19" spans="2:29">
      <c r="B19" s="18"/>
      <c r="C19" s="57"/>
      <c r="D19" s="19"/>
      <c r="E19" s="19" t="s">
        <v>14</v>
      </c>
      <c r="F19" s="19">
        <v>2</v>
      </c>
      <c r="G19" s="19" t="s">
        <v>169</v>
      </c>
      <c r="H19" s="19" t="s">
        <v>93</v>
      </c>
      <c r="I19" s="19" t="s">
        <v>172</v>
      </c>
      <c r="J19" s="26">
        <v>99999</v>
      </c>
      <c r="K19" s="19">
        <v>244870</v>
      </c>
      <c r="L19" s="19">
        <v>1302506</v>
      </c>
      <c r="M19" s="19">
        <v>1647375</v>
      </c>
      <c r="N19" s="19">
        <v>0</v>
      </c>
      <c r="O19" s="19">
        <v>0</v>
      </c>
      <c r="P19" s="19">
        <v>0</v>
      </c>
      <c r="Q19" s="19">
        <v>0</v>
      </c>
      <c r="R19" s="19">
        <v>0</v>
      </c>
      <c r="S19" s="19" t="s">
        <v>486</v>
      </c>
      <c r="T19" s="19" t="s">
        <v>486</v>
      </c>
      <c r="U19" s="19" t="s">
        <v>486</v>
      </c>
      <c r="V19" s="18" t="s">
        <v>486</v>
      </c>
      <c r="W19" s="18" t="s">
        <v>486</v>
      </c>
      <c r="X19" s="18" t="s">
        <v>486</v>
      </c>
      <c r="Y19" s="18" t="s">
        <v>486</v>
      </c>
      <c r="Z19" s="18" t="s">
        <v>486</v>
      </c>
      <c r="AA19" s="18">
        <v>0</v>
      </c>
      <c r="AB19" s="18">
        <v>0</v>
      </c>
      <c r="AC19" s="18">
        <v>0</v>
      </c>
    </row>
    <row r="20" spans="2:29">
      <c r="B20" s="18"/>
      <c r="C20" s="10"/>
      <c r="D20" s="19"/>
      <c r="E20" s="19" t="s">
        <v>14</v>
      </c>
      <c r="F20" s="19">
        <v>2</v>
      </c>
      <c r="G20" s="19" t="s">
        <v>169</v>
      </c>
      <c r="H20" s="19" t="s">
        <v>93</v>
      </c>
      <c r="I20" s="19" t="s">
        <v>94</v>
      </c>
      <c r="J20" s="26">
        <v>154888</v>
      </c>
      <c r="K20" s="19">
        <v>244870</v>
      </c>
      <c r="L20" s="19">
        <v>1302506</v>
      </c>
      <c r="M20" s="19">
        <v>1702264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 t="s">
        <v>486</v>
      </c>
      <c r="T20" s="19" t="s">
        <v>486</v>
      </c>
      <c r="U20" s="19" t="s">
        <v>486</v>
      </c>
      <c r="V20" s="18" t="s">
        <v>486</v>
      </c>
      <c r="W20" s="18" t="s">
        <v>486</v>
      </c>
      <c r="X20" s="18" t="s">
        <v>486</v>
      </c>
      <c r="Y20" s="18" t="s">
        <v>486</v>
      </c>
      <c r="Z20" s="18" t="s">
        <v>486</v>
      </c>
      <c r="AA20" s="18">
        <v>0</v>
      </c>
      <c r="AB20" s="18">
        <v>0</v>
      </c>
      <c r="AC20" s="18">
        <v>0</v>
      </c>
    </row>
    <row r="21" spans="2:29">
      <c r="B21" s="18"/>
      <c r="C21" s="57"/>
      <c r="D21" s="19"/>
      <c r="E21" s="19" t="s">
        <v>14</v>
      </c>
      <c r="F21" s="19">
        <v>3</v>
      </c>
      <c r="G21" s="19" t="s">
        <v>169</v>
      </c>
      <c r="H21" s="19" t="s">
        <v>95</v>
      </c>
      <c r="I21" s="19" t="s">
        <v>95</v>
      </c>
      <c r="J21" s="26">
        <v>5340</v>
      </c>
      <c r="K21" s="19">
        <v>2440</v>
      </c>
      <c r="L21" s="19">
        <v>574655</v>
      </c>
      <c r="M21" s="19">
        <v>582435</v>
      </c>
      <c r="N21" s="19">
        <v>0</v>
      </c>
      <c r="O21" s="19">
        <v>0</v>
      </c>
      <c r="P21" s="19">
        <v>0</v>
      </c>
      <c r="Q21" s="19">
        <v>0</v>
      </c>
      <c r="R21" s="19">
        <v>0</v>
      </c>
      <c r="S21" s="19" t="s">
        <v>486</v>
      </c>
      <c r="T21" s="19" t="s">
        <v>486</v>
      </c>
      <c r="U21" s="19" t="s">
        <v>486</v>
      </c>
      <c r="V21" s="18" t="s">
        <v>486</v>
      </c>
      <c r="W21" s="18" t="s">
        <v>486</v>
      </c>
      <c r="X21" s="18" t="s">
        <v>486</v>
      </c>
      <c r="Y21" s="18" t="s">
        <v>486</v>
      </c>
      <c r="Z21" s="18" t="s">
        <v>486</v>
      </c>
      <c r="AA21" s="18">
        <v>0</v>
      </c>
      <c r="AB21" s="18">
        <v>0</v>
      </c>
      <c r="AC21" s="18">
        <v>1</v>
      </c>
    </row>
    <row r="22" spans="2:29">
      <c r="B22" s="18"/>
      <c r="C22" s="57"/>
      <c r="D22" s="19"/>
      <c r="E22" s="19" t="s">
        <v>14</v>
      </c>
      <c r="F22" s="19">
        <v>3</v>
      </c>
      <c r="G22" s="19" t="s">
        <v>169</v>
      </c>
      <c r="H22" s="19" t="s">
        <v>95</v>
      </c>
      <c r="I22" s="19" t="s">
        <v>97</v>
      </c>
      <c r="J22" s="26">
        <v>5340</v>
      </c>
      <c r="K22" s="19">
        <v>2440</v>
      </c>
      <c r="L22" s="19">
        <v>29310</v>
      </c>
      <c r="M22" s="19">
        <v>37090</v>
      </c>
      <c r="N22" s="19">
        <v>0</v>
      </c>
      <c r="O22" s="19">
        <v>0</v>
      </c>
      <c r="P22" s="19">
        <v>0</v>
      </c>
      <c r="Q22" s="19">
        <v>0</v>
      </c>
      <c r="R22" s="19">
        <v>0</v>
      </c>
      <c r="S22" s="19" t="s">
        <v>486</v>
      </c>
      <c r="T22" s="19" t="s">
        <v>486</v>
      </c>
      <c r="U22" s="19" t="s">
        <v>486</v>
      </c>
      <c r="V22" s="18" t="s">
        <v>486</v>
      </c>
      <c r="W22" s="18" t="s">
        <v>486</v>
      </c>
      <c r="X22" s="18" t="s">
        <v>486</v>
      </c>
      <c r="Y22" s="18" t="s">
        <v>486</v>
      </c>
      <c r="Z22" s="18" t="s">
        <v>486</v>
      </c>
      <c r="AA22" s="18">
        <v>0</v>
      </c>
      <c r="AB22" s="18">
        <v>0</v>
      </c>
      <c r="AC22" s="18">
        <v>0</v>
      </c>
    </row>
    <row r="23" spans="2:29">
      <c r="B23" s="18"/>
      <c r="C23" s="10"/>
      <c r="D23" s="19"/>
      <c r="E23" s="19" t="s">
        <v>14</v>
      </c>
      <c r="F23" s="19">
        <v>3</v>
      </c>
      <c r="G23" s="19" t="s">
        <v>169</v>
      </c>
      <c r="H23" s="19" t="s">
        <v>95</v>
      </c>
      <c r="I23" s="19" t="s">
        <v>96</v>
      </c>
      <c r="J23" s="26">
        <v>0</v>
      </c>
      <c r="K23" s="19">
        <v>0</v>
      </c>
      <c r="L23" s="19">
        <v>545345</v>
      </c>
      <c r="M23" s="19">
        <v>545345</v>
      </c>
      <c r="N23" s="19">
        <v>0</v>
      </c>
      <c r="O23" s="19">
        <v>0</v>
      </c>
      <c r="P23" s="19">
        <v>0</v>
      </c>
      <c r="Q23" s="19">
        <v>0</v>
      </c>
      <c r="R23" s="19">
        <v>0</v>
      </c>
      <c r="S23" s="19" t="s">
        <v>486</v>
      </c>
      <c r="T23" s="19" t="s">
        <v>486</v>
      </c>
      <c r="U23" s="19" t="s">
        <v>486</v>
      </c>
      <c r="V23" s="18" t="s">
        <v>486</v>
      </c>
      <c r="W23" s="18" t="s">
        <v>486</v>
      </c>
      <c r="X23" s="18" t="s">
        <v>486</v>
      </c>
      <c r="Y23" s="18" t="s">
        <v>486</v>
      </c>
      <c r="Z23" s="18" t="s">
        <v>486</v>
      </c>
      <c r="AA23" s="18">
        <v>0</v>
      </c>
      <c r="AB23" s="18">
        <v>0</v>
      </c>
      <c r="AC23" s="18">
        <v>0</v>
      </c>
    </row>
    <row r="24" spans="2:29">
      <c r="B24" s="18"/>
      <c r="C24" s="10"/>
      <c r="D24" s="19"/>
      <c r="E24" s="19" t="s">
        <v>14</v>
      </c>
      <c r="F24" s="19">
        <v>3</v>
      </c>
      <c r="G24" s="19" t="s">
        <v>169</v>
      </c>
      <c r="H24" s="19" t="s">
        <v>173</v>
      </c>
      <c r="I24" s="19" t="s">
        <v>173</v>
      </c>
      <c r="J24" s="26">
        <v>12323</v>
      </c>
      <c r="K24" s="19">
        <v>12323</v>
      </c>
      <c r="L24" s="19">
        <v>0</v>
      </c>
      <c r="M24" s="19">
        <v>24646</v>
      </c>
      <c r="N24" s="19">
        <v>0</v>
      </c>
      <c r="O24" s="19">
        <v>0</v>
      </c>
      <c r="P24" s="19">
        <v>0</v>
      </c>
      <c r="Q24" s="19">
        <v>0</v>
      </c>
      <c r="R24" s="19">
        <v>0</v>
      </c>
      <c r="S24" s="19" t="s">
        <v>486</v>
      </c>
      <c r="T24" s="19" t="s">
        <v>486</v>
      </c>
      <c r="U24" s="19" t="s">
        <v>486</v>
      </c>
      <c r="V24" s="18" t="s">
        <v>486</v>
      </c>
      <c r="W24" s="18" t="s">
        <v>486</v>
      </c>
      <c r="X24" s="18" t="s">
        <v>486</v>
      </c>
      <c r="Y24" s="18" t="s">
        <v>486</v>
      </c>
      <c r="Z24" s="18" t="s">
        <v>486</v>
      </c>
      <c r="AA24" s="18">
        <v>0</v>
      </c>
      <c r="AB24" s="18">
        <v>0</v>
      </c>
      <c r="AC24" s="18">
        <v>1</v>
      </c>
    </row>
    <row r="25" spans="2:29">
      <c r="B25" s="18"/>
      <c r="C25" s="10"/>
      <c r="D25" s="19"/>
      <c r="E25" s="19" t="s">
        <v>14</v>
      </c>
      <c r="F25" s="19">
        <v>3</v>
      </c>
      <c r="G25" s="19" t="s">
        <v>169</v>
      </c>
      <c r="H25" s="19" t="s">
        <v>173</v>
      </c>
      <c r="I25" s="19" t="s">
        <v>173</v>
      </c>
      <c r="J25" s="26">
        <v>12323</v>
      </c>
      <c r="K25" s="19">
        <v>12323</v>
      </c>
      <c r="L25" s="19">
        <v>0</v>
      </c>
      <c r="M25" s="19">
        <v>24646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 t="s">
        <v>486</v>
      </c>
      <c r="T25" s="19" t="s">
        <v>486</v>
      </c>
      <c r="U25" s="19" t="s">
        <v>486</v>
      </c>
      <c r="V25" s="18" t="s">
        <v>486</v>
      </c>
      <c r="W25" s="18" t="s">
        <v>486</v>
      </c>
      <c r="X25" s="18" t="s">
        <v>486</v>
      </c>
      <c r="Y25" s="18" t="s">
        <v>486</v>
      </c>
      <c r="Z25" s="18" t="s">
        <v>486</v>
      </c>
      <c r="AA25" s="18">
        <v>0</v>
      </c>
      <c r="AB25" s="18">
        <v>0</v>
      </c>
      <c r="AC25" s="18">
        <v>0</v>
      </c>
    </row>
    <row r="26" spans="2:29">
      <c r="B26" s="18"/>
      <c r="C26" s="10"/>
      <c r="D26" s="19"/>
      <c r="E26" s="19" t="s">
        <v>14</v>
      </c>
      <c r="F26" s="19">
        <v>4</v>
      </c>
      <c r="G26" s="19" t="s">
        <v>169</v>
      </c>
      <c r="H26" s="19" t="s">
        <v>174</v>
      </c>
      <c r="I26" s="19" t="s">
        <v>174</v>
      </c>
      <c r="J26" s="26">
        <v>555</v>
      </c>
      <c r="K26" s="19">
        <v>555</v>
      </c>
      <c r="L26" s="19">
        <v>0</v>
      </c>
      <c r="M26" s="19">
        <v>1110</v>
      </c>
      <c r="N26" s="19">
        <v>0</v>
      </c>
      <c r="O26" s="19">
        <v>0</v>
      </c>
      <c r="P26" s="19">
        <v>0</v>
      </c>
      <c r="Q26" s="19">
        <v>0</v>
      </c>
      <c r="R26" s="19">
        <v>0</v>
      </c>
      <c r="S26" s="19" t="s">
        <v>486</v>
      </c>
      <c r="T26" s="19" t="s">
        <v>486</v>
      </c>
      <c r="U26" s="19" t="s">
        <v>486</v>
      </c>
      <c r="V26" s="18" t="s">
        <v>486</v>
      </c>
      <c r="W26" s="18" t="s">
        <v>486</v>
      </c>
      <c r="X26" s="18" t="s">
        <v>486</v>
      </c>
      <c r="Y26" s="18" t="s">
        <v>486</v>
      </c>
      <c r="Z26" s="18" t="s">
        <v>486</v>
      </c>
      <c r="AA26" s="18">
        <v>0</v>
      </c>
      <c r="AB26" s="18">
        <v>0</v>
      </c>
      <c r="AC26" s="18">
        <v>1</v>
      </c>
    </row>
    <row r="27" spans="2:29">
      <c r="B27" s="18"/>
      <c r="C27" s="10"/>
      <c r="D27" s="19"/>
      <c r="E27" s="19" t="s">
        <v>14</v>
      </c>
      <c r="F27" s="19">
        <v>4</v>
      </c>
      <c r="G27" s="19" t="s">
        <v>169</v>
      </c>
      <c r="H27" s="19" t="s">
        <v>174</v>
      </c>
      <c r="I27" s="19" t="s">
        <v>174</v>
      </c>
      <c r="J27" s="26">
        <v>555</v>
      </c>
      <c r="K27" s="19">
        <v>555</v>
      </c>
      <c r="L27" s="19">
        <v>0</v>
      </c>
      <c r="M27" s="19">
        <v>1110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 t="s">
        <v>486</v>
      </c>
      <c r="T27" s="19" t="s">
        <v>486</v>
      </c>
      <c r="U27" s="19" t="s">
        <v>486</v>
      </c>
      <c r="V27" s="18" t="s">
        <v>486</v>
      </c>
      <c r="W27" s="18" t="s">
        <v>486</v>
      </c>
      <c r="X27" s="18" t="s">
        <v>486</v>
      </c>
      <c r="Y27" s="18" t="s">
        <v>486</v>
      </c>
      <c r="Z27" s="18" t="s">
        <v>486</v>
      </c>
      <c r="AA27" s="18">
        <v>0</v>
      </c>
      <c r="AB27" s="18">
        <v>0</v>
      </c>
      <c r="AC27" s="18">
        <v>0</v>
      </c>
    </row>
    <row r="28" spans="2:29">
      <c r="B28" s="18"/>
      <c r="C28" s="10"/>
      <c r="D28" s="19"/>
      <c r="E28" s="19" t="s">
        <v>14</v>
      </c>
      <c r="F28" s="19">
        <v>4</v>
      </c>
      <c r="G28" s="19" t="s">
        <v>169</v>
      </c>
      <c r="H28" s="19" t="s">
        <v>98</v>
      </c>
      <c r="I28" s="19" t="s">
        <v>98</v>
      </c>
      <c r="J28" s="26">
        <v>753</v>
      </c>
      <c r="K28" s="19">
        <v>752</v>
      </c>
      <c r="L28" s="19">
        <v>0</v>
      </c>
      <c r="M28" s="19">
        <v>1505</v>
      </c>
      <c r="N28" s="19">
        <v>0</v>
      </c>
      <c r="O28" s="19">
        <v>0</v>
      </c>
      <c r="P28" s="19">
        <v>0</v>
      </c>
      <c r="Q28" s="19">
        <v>0</v>
      </c>
      <c r="R28" s="19">
        <v>0</v>
      </c>
      <c r="S28" s="19" t="s">
        <v>486</v>
      </c>
      <c r="T28" s="19" t="s">
        <v>486</v>
      </c>
      <c r="U28" s="19" t="s">
        <v>486</v>
      </c>
      <c r="V28" s="18" t="s">
        <v>486</v>
      </c>
      <c r="W28" s="18" t="s">
        <v>486</v>
      </c>
      <c r="X28" s="18" t="s">
        <v>486</v>
      </c>
      <c r="Y28" s="18" t="s">
        <v>486</v>
      </c>
      <c r="Z28" s="18" t="s">
        <v>486</v>
      </c>
      <c r="AA28" s="18">
        <v>0</v>
      </c>
      <c r="AB28" s="18">
        <v>0</v>
      </c>
      <c r="AC28" s="18">
        <v>1</v>
      </c>
    </row>
    <row r="29" spans="2:29">
      <c r="B29" s="18"/>
      <c r="C29" s="10"/>
      <c r="D29" s="19"/>
      <c r="E29" s="19" t="s">
        <v>14</v>
      </c>
      <c r="F29" s="19">
        <v>4</v>
      </c>
      <c r="G29" s="19" t="s">
        <v>169</v>
      </c>
      <c r="H29" s="19" t="s">
        <v>98</v>
      </c>
      <c r="I29" s="19" t="s">
        <v>98</v>
      </c>
      <c r="J29" s="26">
        <v>753</v>
      </c>
      <c r="K29" s="19">
        <v>752</v>
      </c>
      <c r="L29" s="19">
        <v>0</v>
      </c>
      <c r="M29" s="19">
        <v>1505</v>
      </c>
      <c r="N29" s="19">
        <v>0</v>
      </c>
      <c r="O29" s="19">
        <v>0</v>
      </c>
      <c r="P29" s="19">
        <v>0</v>
      </c>
      <c r="Q29" s="19">
        <v>0</v>
      </c>
      <c r="R29" s="19">
        <v>0</v>
      </c>
      <c r="S29" s="19" t="s">
        <v>486</v>
      </c>
      <c r="T29" s="19" t="s">
        <v>486</v>
      </c>
      <c r="U29" s="19" t="s">
        <v>486</v>
      </c>
      <c r="V29" s="18" t="s">
        <v>486</v>
      </c>
      <c r="W29" s="18" t="s">
        <v>486</v>
      </c>
      <c r="X29" s="18" t="s">
        <v>486</v>
      </c>
      <c r="Y29" s="18" t="s">
        <v>486</v>
      </c>
      <c r="Z29" s="18" t="s">
        <v>486</v>
      </c>
      <c r="AA29" s="18">
        <v>0</v>
      </c>
      <c r="AB29" s="18">
        <v>0</v>
      </c>
      <c r="AC29" s="18">
        <v>0</v>
      </c>
    </row>
    <row r="30" spans="2:29">
      <c r="B30" s="18"/>
      <c r="C30" s="10"/>
      <c r="D30" s="19"/>
      <c r="E30" s="19" t="s">
        <v>14</v>
      </c>
      <c r="F30" s="19">
        <v>6</v>
      </c>
      <c r="G30" s="19" t="s">
        <v>169</v>
      </c>
      <c r="H30" s="19" t="s">
        <v>175</v>
      </c>
      <c r="I30" s="19" t="s">
        <v>175</v>
      </c>
      <c r="J30" s="26">
        <v>154888</v>
      </c>
      <c r="K30" s="19">
        <v>244870</v>
      </c>
      <c r="L30" s="19">
        <v>0</v>
      </c>
      <c r="M30" s="19">
        <v>399758</v>
      </c>
      <c r="N30" s="19">
        <v>0</v>
      </c>
      <c r="O30" s="19">
        <v>0</v>
      </c>
      <c r="P30" s="19">
        <v>0</v>
      </c>
      <c r="Q30" s="19">
        <v>0</v>
      </c>
      <c r="R30" s="19">
        <v>0</v>
      </c>
      <c r="S30" s="19" t="s">
        <v>486</v>
      </c>
      <c r="T30" s="19" t="s">
        <v>486</v>
      </c>
      <c r="U30" s="19" t="s">
        <v>486</v>
      </c>
      <c r="V30" s="18" t="s">
        <v>486</v>
      </c>
      <c r="W30" s="18" t="s">
        <v>486</v>
      </c>
      <c r="X30" s="18" t="s">
        <v>486</v>
      </c>
      <c r="Y30" s="18" t="s">
        <v>486</v>
      </c>
      <c r="Z30" s="18" t="s">
        <v>486</v>
      </c>
      <c r="AA30" s="18">
        <v>0</v>
      </c>
      <c r="AB30" s="18">
        <v>0</v>
      </c>
      <c r="AC30" s="18">
        <v>1</v>
      </c>
    </row>
    <row r="31" spans="2:29">
      <c r="B31" s="18"/>
      <c r="C31" s="10"/>
      <c r="D31" s="19"/>
      <c r="E31" s="19" t="s">
        <v>14</v>
      </c>
      <c r="F31" s="19">
        <v>6</v>
      </c>
      <c r="G31" s="19" t="s">
        <v>169</v>
      </c>
      <c r="H31" s="19" t="s">
        <v>175</v>
      </c>
      <c r="I31" s="19" t="s">
        <v>175</v>
      </c>
      <c r="J31" s="26">
        <v>154888</v>
      </c>
      <c r="K31" s="19">
        <v>244870</v>
      </c>
      <c r="L31" s="19">
        <v>0</v>
      </c>
      <c r="M31" s="19">
        <v>399758</v>
      </c>
      <c r="N31" s="19">
        <v>0</v>
      </c>
      <c r="O31" s="19">
        <v>0</v>
      </c>
      <c r="P31" s="19">
        <v>0</v>
      </c>
      <c r="Q31" s="19">
        <v>0</v>
      </c>
      <c r="R31" s="19">
        <v>0</v>
      </c>
      <c r="S31" s="19" t="s">
        <v>486</v>
      </c>
      <c r="T31" s="19" t="s">
        <v>486</v>
      </c>
      <c r="U31" s="19" t="s">
        <v>486</v>
      </c>
      <c r="V31" s="18" t="s">
        <v>486</v>
      </c>
      <c r="W31" s="18" t="s">
        <v>486</v>
      </c>
      <c r="X31" s="18" t="s">
        <v>486</v>
      </c>
      <c r="Y31" s="18" t="s">
        <v>486</v>
      </c>
      <c r="Z31" s="18" t="s">
        <v>486</v>
      </c>
      <c r="AA31" s="18">
        <v>0</v>
      </c>
      <c r="AB31" s="18">
        <v>0</v>
      </c>
      <c r="AC31" s="18">
        <v>0</v>
      </c>
    </row>
    <row r="32" spans="2:29">
      <c r="B32" s="18"/>
      <c r="C32" s="10"/>
      <c r="D32" s="19"/>
      <c r="E32" s="19" t="s">
        <v>14</v>
      </c>
      <c r="F32" s="19">
        <v>7</v>
      </c>
      <c r="G32" s="19" t="s">
        <v>169</v>
      </c>
      <c r="H32" s="19" t="s">
        <v>176</v>
      </c>
      <c r="I32" s="19" t="s">
        <v>176</v>
      </c>
      <c r="J32" s="26">
        <v>2618</v>
      </c>
      <c r="K32" s="19">
        <v>2081</v>
      </c>
      <c r="L32" s="19">
        <v>0</v>
      </c>
      <c r="M32" s="19">
        <v>4699</v>
      </c>
      <c r="N32" s="19">
        <v>0</v>
      </c>
      <c r="O32" s="19">
        <v>0</v>
      </c>
      <c r="P32" s="19">
        <v>0</v>
      </c>
      <c r="Q32" s="19">
        <v>0</v>
      </c>
      <c r="R32" s="19">
        <v>0</v>
      </c>
      <c r="S32" s="19" t="s">
        <v>486</v>
      </c>
      <c r="T32" s="19" t="s">
        <v>486</v>
      </c>
      <c r="U32" s="19" t="s">
        <v>486</v>
      </c>
      <c r="V32" s="18" t="s">
        <v>486</v>
      </c>
      <c r="W32" s="18" t="s">
        <v>486</v>
      </c>
      <c r="X32" s="18" t="s">
        <v>486</v>
      </c>
      <c r="Y32" s="18" t="s">
        <v>486</v>
      </c>
      <c r="Z32" s="18" t="s">
        <v>486</v>
      </c>
      <c r="AA32" s="18">
        <v>0</v>
      </c>
      <c r="AB32" s="18">
        <v>0</v>
      </c>
      <c r="AC32" s="18">
        <v>1</v>
      </c>
    </row>
    <row r="33" spans="2:29">
      <c r="B33" s="18"/>
      <c r="C33" s="10"/>
      <c r="D33" s="19"/>
      <c r="E33" s="19" t="s">
        <v>14</v>
      </c>
      <c r="F33" s="19">
        <v>7</v>
      </c>
      <c r="G33" s="19" t="s">
        <v>169</v>
      </c>
      <c r="H33" s="19" t="s">
        <v>176</v>
      </c>
      <c r="I33" s="19" t="s">
        <v>176</v>
      </c>
      <c r="J33" s="26">
        <v>2618</v>
      </c>
      <c r="K33" s="19">
        <v>2081</v>
      </c>
      <c r="L33" s="19">
        <v>0</v>
      </c>
      <c r="M33" s="19">
        <v>4699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 t="s">
        <v>486</v>
      </c>
      <c r="T33" s="19" t="s">
        <v>486</v>
      </c>
      <c r="U33" s="19" t="s">
        <v>486</v>
      </c>
      <c r="V33" s="18" t="s">
        <v>486</v>
      </c>
      <c r="W33" s="18" t="s">
        <v>486</v>
      </c>
      <c r="X33" s="18" t="s">
        <v>486</v>
      </c>
      <c r="Y33" s="18" t="s">
        <v>486</v>
      </c>
      <c r="Z33" s="18" t="s">
        <v>486</v>
      </c>
      <c r="AA33" s="18">
        <v>0</v>
      </c>
      <c r="AB33" s="18">
        <v>0</v>
      </c>
      <c r="AC33" s="18">
        <v>0</v>
      </c>
    </row>
    <row r="34" spans="2:29" s="3" customFormat="1">
      <c r="B34" s="13"/>
      <c r="C34" s="22"/>
      <c r="D34" s="55"/>
      <c r="E34" s="55" t="s">
        <v>14</v>
      </c>
      <c r="F34" s="55">
        <v>7</v>
      </c>
      <c r="G34" s="55" t="s">
        <v>169</v>
      </c>
      <c r="H34" s="55" t="s">
        <v>12</v>
      </c>
      <c r="I34" s="55" t="s">
        <v>12</v>
      </c>
      <c r="J34" s="56">
        <v>500</v>
      </c>
      <c r="K34" s="55">
        <v>123</v>
      </c>
      <c r="L34" s="55">
        <v>0</v>
      </c>
      <c r="M34" s="55">
        <v>623</v>
      </c>
      <c r="N34" s="55">
        <v>0</v>
      </c>
      <c r="O34" s="55">
        <v>0</v>
      </c>
      <c r="P34" s="55">
        <v>0</v>
      </c>
      <c r="Q34" s="55">
        <v>0</v>
      </c>
      <c r="R34" s="55">
        <v>0</v>
      </c>
      <c r="S34" s="55" t="s">
        <v>486</v>
      </c>
      <c r="T34" s="55" t="s">
        <v>486</v>
      </c>
      <c r="U34" s="55" t="s">
        <v>486</v>
      </c>
      <c r="V34" s="13" t="s">
        <v>486</v>
      </c>
      <c r="W34" s="13" t="s">
        <v>486</v>
      </c>
      <c r="X34" s="18" t="s">
        <v>486</v>
      </c>
      <c r="Y34" s="18" t="s">
        <v>486</v>
      </c>
      <c r="Z34" s="18" t="s">
        <v>486</v>
      </c>
      <c r="AA34" s="18">
        <v>0</v>
      </c>
      <c r="AB34" s="18">
        <v>0</v>
      </c>
      <c r="AC34" s="18">
        <v>1</v>
      </c>
    </row>
    <row r="35" spans="2:29">
      <c r="B35" s="13"/>
      <c r="C35" s="10"/>
      <c r="D35" s="19"/>
      <c r="E35" s="19" t="s">
        <v>14</v>
      </c>
      <c r="F35" s="19">
        <v>7</v>
      </c>
      <c r="G35" s="19" t="s">
        <v>169</v>
      </c>
      <c r="H35" s="19" t="s">
        <v>12</v>
      </c>
      <c r="I35" s="19" t="s">
        <v>12</v>
      </c>
      <c r="J35" s="26">
        <v>500</v>
      </c>
      <c r="K35" s="19">
        <v>123</v>
      </c>
      <c r="L35" s="19">
        <v>0</v>
      </c>
      <c r="M35" s="19">
        <v>623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 t="s">
        <v>486</v>
      </c>
      <c r="T35" s="19" t="s">
        <v>486</v>
      </c>
      <c r="U35" s="19" t="s">
        <v>486</v>
      </c>
      <c r="V35" s="18" t="s">
        <v>486</v>
      </c>
      <c r="W35" s="18" t="s">
        <v>486</v>
      </c>
      <c r="X35" s="18" t="s">
        <v>486</v>
      </c>
      <c r="Y35" s="18" t="s">
        <v>486</v>
      </c>
      <c r="Z35" s="18" t="s">
        <v>486</v>
      </c>
      <c r="AA35" s="18">
        <v>0</v>
      </c>
      <c r="AB35" s="18">
        <v>0</v>
      </c>
      <c r="AC35" s="18">
        <v>0</v>
      </c>
    </row>
    <row r="36" spans="2:29">
      <c r="B36" s="18"/>
      <c r="C36" s="57"/>
      <c r="D36" s="19"/>
      <c r="E36" s="19" t="s">
        <v>14</v>
      </c>
      <c r="F36" s="19">
        <v>9</v>
      </c>
      <c r="G36" s="19" t="s">
        <v>169</v>
      </c>
      <c r="H36" s="19" t="s">
        <v>177</v>
      </c>
      <c r="I36" s="19" t="s">
        <v>177</v>
      </c>
      <c r="J36" s="26">
        <v>10000</v>
      </c>
      <c r="K36" s="19">
        <v>10500</v>
      </c>
      <c r="L36" s="19">
        <v>0</v>
      </c>
      <c r="M36" s="19">
        <v>20500</v>
      </c>
      <c r="N36" s="19">
        <v>0</v>
      </c>
      <c r="O36" s="19">
        <v>0</v>
      </c>
      <c r="P36" s="19">
        <v>0</v>
      </c>
      <c r="Q36" s="19">
        <v>0</v>
      </c>
      <c r="R36" s="19">
        <v>0</v>
      </c>
      <c r="S36" s="19" t="s">
        <v>486</v>
      </c>
      <c r="T36" s="19" t="s">
        <v>486</v>
      </c>
      <c r="U36" s="19" t="s">
        <v>486</v>
      </c>
      <c r="V36" s="18" t="s">
        <v>486</v>
      </c>
      <c r="W36" s="18" t="s">
        <v>486</v>
      </c>
      <c r="X36" s="18" t="s">
        <v>486</v>
      </c>
      <c r="Y36" s="18" t="s">
        <v>486</v>
      </c>
      <c r="Z36" s="18" t="s">
        <v>486</v>
      </c>
      <c r="AA36" s="18">
        <v>0</v>
      </c>
      <c r="AB36" s="18">
        <v>0</v>
      </c>
      <c r="AC36" s="18">
        <v>1</v>
      </c>
    </row>
    <row r="37" spans="2:29">
      <c r="B37" s="18"/>
      <c r="C37" s="57"/>
      <c r="D37" s="19"/>
      <c r="E37" s="19" t="s">
        <v>14</v>
      </c>
      <c r="F37" s="19">
        <v>9</v>
      </c>
      <c r="G37" s="19" t="s">
        <v>169</v>
      </c>
      <c r="H37" s="19" t="s">
        <v>177</v>
      </c>
      <c r="I37" s="19" t="s">
        <v>177</v>
      </c>
      <c r="J37" s="26">
        <v>10000</v>
      </c>
      <c r="K37" s="19">
        <v>10500</v>
      </c>
      <c r="L37" s="19">
        <v>0</v>
      </c>
      <c r="M37" s="19">
        <v>20500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 t="s">
        <v>486</v>
      </c>
      <c r="T37" s="19" t="s">
        <v>486</v>
      </c>
      <c r="U37" s="19" t="s">
        <v>486</v>
      </c>
      <c r="V37" s="18" t="s">
        <v>486</v>
      </c>
      <c r="W37" s="18" t="s">
        <v>486</v>
      </c>
      <c r="X37" s="18" t="s">
        <v>486</v>
      </c>
      <c r="Y37" s="18" t="s">
        <v>486</v>
      </c>
      <c r="Z37" s="18" t="s">
        <v>486</v>
      </c>
      <c r="AA37" s="18">
        <v>0</v>
      </c>
      <c r="AB37" s="18">
        <v>0</v>
      </c>
      <c r="AC37" s="18">
        <v>0</v>
      </c>
    </row>
    <row r="38" spans="2:29">
      <c r="B38" s="18"/>
      <c r="C38" s="10"/>
      <c r="D38" s="19"/>
      <c r="E38" s="19" t="s">
        <v>14</v>
      </c>
      <c r="F38" s="19">
        <v>10</v>
      </c>
      <c r="G38" s="19" t="s">
        <v>169</v>
      </c>
      <c r="H38" s="19" t="s">
        <v>178</v>
      </c>
      <c r="I38" s="19" t="s">
        <v>178</v>
      </c>
      <c r="J38" s="26">
        <v>14000</v>
      </c>
      <c r="K38" s="19">
        <v>19830</v>
      </c>
      <c r="L38" s="19">
        <v>0</v>
      </c>
      <c r="M38" s="19">
        <v>33830</v>
      </c>
      <c r="N38" s="19">
        <v>0</v>
      </c>
      <c r="O38" s="19">
        <v>0</v>
      </c>
      <c r="P38" s="19">
        <v>0</v>
      </c>
      <c r="Q38" s="19">
        <v>0</v>
      </c>
      <c r="R38" s="19">
        <v>0</v>
      </c>
      <c r="S38" s="19" t="s">
        <v>486</v>
      </c>
      <c r="T38" s="19" t="s">
        <v>486</v>
      </c>
      <c r="U38" s="19" t="s">
        <v>486</v>
      </c>
      <c r="V38" s="18" t="s">
        <v>486</v>
      </c>
      <c r="W38" s="18" t="s">
        <v>486</v>
      </c>
      <c r="X38" s="18" t="s">
        <v>486</v>
      </c>
      <c r="Y38" s="18" t="s">
        <v>486</v>
      </c>
      <c r="Z38" s="18" t="s">
        <v>486</v>
      </c>
      <c r="AA38" s="18">
        <v>0</v>
      </c>
      <c r="AB38" s="18">
        <v>0</v>
      </c>
      <c r="AC38" s="18">
        <v>1</v>
      </c>
    </row>
    <row r="39" spans="2:29">
      <c r="B39" s="18"/>
      <c r="C39" s="10"/>
      <c r="D39" s="19"/>
      <c r="E39" s="19" t="s">
        <v>14</v>
      </c>
      <c r="F39" s="19">
        <v>10</v>
      </c>
      <c r="G39" s="19" t="s">
        <v>169</v>
      </c>
      <c r="H39" s="19" t="s">
        <v>178</v>
      </c>
      <c r="I39" s="19" t="s">
        <v>178</v>
      </c>
      <c r="J39" s="26">
        <v>14000</v>
      </c>
      <c r="K39" s="19">
        <v>19830</v>
      </c>
      <c r="L39" s="19">
        <v>0</v>
      </c>
      <c r="M39" s="19">
        <v>33830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 t="s">
        <v>486</v>
      </c>
      <c r="T39" s="19" t="s">
        <v>486</v>
      </c>
      <c r="U39" s="19" t="s">
        <v>486</v>
      </c>
      <c r="V39" s="18" t="s">
        <v>486</v>
      </c>
      <c r="W39" s="18" t="s">
        <v>486</v>
      </c>
      <c r="X39" s="18" t="s">
        <v>486</v>
      </c>
      <c r="Y39" s="18" t="s">
        <v>486</v>
      </c>
      <c r="Z39" s="18" t="s">
        <v>486</v>
      </c>
      <c r="AA39" s="18">
        <v>0</v>
      </c>
      <c r="AB39" s="18">
        <v>0</v>
      </c>
      <c r="AC39" s="18">
        <v>0</v>
      </c>
    </row>
    <row r="40" spans="2:29">
      <c r="B40" s="18"/>
      <c r="C40" s="10"/>
      <c r="D40" s="19"/>
      <c r="E40" s="19" t="s">
        <v>14</v>
      </c>
      <c r="F40" s="19">
        <v>11</v>
      </c>
      <c r="G40" s="19" t="s">
        <v>169</v>
      </c>
      <c r="H40" s="19" t="s">
        <v>179</v>
      </c>
      <c r="I40" s="19" t="s">
        <v>179</v>
      </c>
      <c r="J40" s="26">
        <v>2315</v>
      </c>
      <c r="K40" s="19">
        <v>12348</v>
      </c>
      <c r="L40" s="19">
        <v>0</v>
      </c>
      <c r="M40" s="19">
        <v>14663</v>
      </c>
      <c r="N40" s="19">
        <v>0</v>
      </c>
      <c r="O40" s="19">
        <v>0</v>
      </c>
      <c r="P40" s="19">
        <v>0</v>
      </c>
      <c r="Q40" s="19">
        <v>0</v>
      </c>
      <c r="R40" s="19">
        <v>0</v>
      </c>
      <c r="S40" s="19" t="s">
        <v>486</v>
      </c>
      <c r="T40" s="19" t="s">
        <v>486</v>
      </c>
      <c r="U40" s="19" t="s">
        <v>486</v>
      </c>
      <c r="V40" s="18" t="s">
        <v>486</v>
      </c>
      <c r="W40" s="18" t="s">
        <v>486</v>
      </c>
      <c r="X40" s="18" t="s">
        <v>486</v>
      </c>
      <c r="Y40" s="18" t="s">
        <v>486</v>
      </c>
      <c r="Z40" s="18" t="s">
        <v>486</v>
      </c>
      <c r="AA40" s="18">
        <v>0</v>
      </c>
      <c r="AB40" s="18">
        <v>0</v>
      </c>
      <c r="AC40" s="18">
        <v>1</v>
      </c>
    </row>
    <row r="41" spans="2:29">
      <c r="B41" s="18"/>
      <c r="C41" s="10"/>
      <c r="D41" s="19"/>
      <c r="E41" s="19" t="s">
        <v>14</v>
      </c>
      <c r="F41" s="19">
        <v>11</v>
      </c>
      <c r="G41" s="19" t="s">
        <v>169</v>
      </c>
      <c r="H41" s="19" t="s">
        <v>179</v>
      </c>
      <c r="I41" s="19" t="s">
        <v>179</v>
      </c>
      <c r="J41" s="26">
        <v>2315</v>
      </c>
      <c r="K41" s="19">
        <v>12348</v>
      </c>
      <c r="L41" s="19">
        <v>0</v>
      </c>
      <c r="M41" s="19">
        <v>14663</v>
      </c>
      <c r="N41" s="19">
        <v>0</v>
      </c>
      <c r="O41" s="19">
        <v>0</v>
      </c>
      <c r="P41" s="19">
        <v>0</v>
      </c>
      <c r="Q41" s="19">
        <v>0</v>
      </c>
      <c r="R41" s="19">
        <v>0</v>
      </c>
      <c r="S41" s="19" t="s">
        <v>486</v>
      </c>
      <c r="T41" s="19" t="s">
        <v>486</v>
      </c>
      <c r="U41" s="19" t="s">
        <v>486</v>
      </c>
      <c r="V41" s="18" t="s">
        <v>486</v>
      </c>
      <c r="W41" s="18" t="s">
        <v>486</v>
      </c>
      <c r="X41" s="18" t="s">
        <v>486</v>
      </c>
      <c r="Y41" s="18" t="s">
        <v>486</v>
      </c>
      <c r="Z41" s="18" t="s">
        <v>486</v>
      </c>
      <c r="AA41" s="18">
        <v>0</v>
      </c>
      <c r="AB41" s="18">
        <v>0</v>
      </c>
      <c r="AC41" s="18">
        <v>0</v>
      </c>
    </row>
    <row r="42" spans="2:29" s="3" customFormat="1">
      <c r="B42" s="13"/>
      <c r="C42" s="22"/>
      <c r="D42" s="55"/>
      <c r="E42" s="55" t="s">
        <v>14</v>
      </c>
      <c r="F42" s="55">
        <v>12</v>
      </c>
      <c r="G42" s="55" t="s">
        <v>169</v>
      </c>
      <c r="H42" s="55" t="s">
        <v>180</v>
      </c>
      <c r="I42" s="55" t="s">
        <v>180</v>
      </c>
      <c r="J42" s="56">
        <v>22222</v>
      </c>
      <c r="K42" s="55">
        <v>2222</v>
      </c>
      <c r="L42" s="55">
        <v>0</v>
      </c>
      <c r="M42" s="55">
        <v>24444</v>
      </c>
      <c r="N42" s="55">
        <v>0</v>
      </c>
      <c r="O42" s="55">
        <v>0</v>
      </c>
      <c r="P42" s="55">
        <v>0</v>
      </c>
      <c r="Q42" s="55">
        <v>0</v>
      </c>
      <c r="R42" s="55">
        <v>0</v>
      </c>
      <c r="S42" s="55" t="s">
        <v>486</v>
      </c>
      <c r="T42" s="55" t="s">
        <v>486</v>
      </c>
      <c r="U42" s="55" t="s">
        <v>486</v>
      </c>
      <c r="V42" s="13" t="s">
        <v>486</v>
      </c>
      <c r="W42" s="13" t="s">
        <v>486</v>
      </c>
      <c r="X42" s="18" t="s">
        <v>486</v>
      </c>
      <c r="Y42" s="18" t="s">
        <v>486</v>
      </c>
      <c r="Z42" s="18" t="s">
        <v>486</v>
      </c>
      <c r="AA42" s="18">
        <v>0</v>
      </c>
      <c r="AB42" s="18">
        <v>0</v>
      </c>
      <c r="AC42" s="18">
        <v>1</v>
      </c>
    </row>
    <row r="43" spans="2:29">
      <c r="B43" s="13"/>
      <c r="C43" s="10"/>
      <c r="D43" s="19"/>
      <c r="E43" s="19" t="s">
        <v>14</v>
      </c>
      <c r="F43" s="19">
        <v>12</v>
      </c>
      <c r="G43" s="19" t="s">
        <v>169</v>
      </c>
      <c r="H43" s="19" t="s">
        <v>180</v>
      </c>
      <c r="I43" s="19" t="s">
        <v>180</v>
      </c>
      <c r="J43" s="26">
        <v>22222</v>
      </c>
      <c r="K43" s="19">
        <v>2222</v>
      </c>
      <c r="L43" s="19">
        <v>0</v>
      </c>
      <c r="M43" s="19">
        <v>24444</v>
      </c>
      <c r="N43" s="19">
        <v>0</v>
      </c>
      <c r="O43" s="19">
        <v>0</v>
      </c>
      <c r="P43" s="19">
        <v>0</v>
      </c>
      <c r="Q43" s="19">
        <v>0</v>
      </c>
      <c r="R43" s="19">
        <v>0</v>
      </c>
      <c r="S43" s="19" t="s">
        <v>486</v>
      </c>
      <c r="T43" s="19" t="s">
        <v>486</v>
      </c>
      <c r="U43" s="19" t="s">
        <v>486</v>
      </c>
      <c r="V43" s="18" t="s">
        <v>486</v>
      </c>
      <c r="W43" s="18" t="s">
        <v>486</v>
      </c>
      <c r="X43" s="18" t="s">
        <v>486</v>
      </c>
      <c r="Y43" s="18" t="s">
        <v>486</v>
      </c>
      <c r="Z43" s="18" t="s">
        <v>486</v>
      </c>
      <c r="AA43" s="18">
        <v>0</v>
      </c>
      <c r="AB43" s="18">
        <v>0</v>
      </c>
      <c r="AC43" s="18">
        <v>0</v>
      </c>
    </row>
    <row r="44" spans="2:29">
      <c r="B44" s="18"/>
      <c r="C44" s="10"/>
      <c r="D44" s="19"/>
      <c r="E44" s="19" t="s">
        <v>14</v>
      </c>
      <c r="F44" s="19">
        <v>13</v>
      </c>
      <c r="G44" s="19" t="s">
        <v>169</v>
      </c>
      <c r="H44" s="19" t="s">
        <v>181</v>
      </c>
      <c r="I44" s="19" t="s">
        <v>181</v>
      </c>
      <c r="J44" s="26">
        <v>7450</v>
      </c>
      <c r="K44" s="19">
        <v>6300</v>
      </c>
      <c r="L44" s="19">
        <v>0</v>
      </c>
      <c r="M44" s="19">
        <v>13750</v>
      </c>
      <c r="N44" s="19">
        <v>0</v>
      </c>
      <c r="O44" s="19">
        <v>0</v>
      </c>
      <c r="P44" s="19">
        <v>0</v>
      </c>
      <c r="Q44" s="19">
        <v>0</v>
      </c>
      <c r="R44" s="19">
        <v>0</v>
      </c>
      <c r="S44" s="19" t="s">
        <v>486</v>
      </c>
      <c r="T44" s="19" t="s">
        <v>486</v>
      </c>
      <c r="U44" s="19" t="s">
        <v>486</v>
      </c>
      <c r="V44" s="18" t="s">
        <v>486</v>
      </c>
      <c r="W44" s="18" t="s">
        <v>486</v>
      </c>
      <c r="X44" s="18" t="s">
        <v>486</v>
      </c>
      <c r="Y44" s="18" t="s">
        <v>486</v>
      </c>
      <c r="Z44" s="18" t="s">
        <v>486</v>
      </c>
      <c r="AA44" s="18">
        <v>0</v>
      </c>
      <c r="AB44" s="18">
        <v>0</v>
      </c>
      <c r="AC44" s="18">
        <v>1</v>
      </c>
    </row>
    <row r="45" spans="2:29">
      <c r="B45" s="18"/>
      <c r="C45" s="10"/>
      <c r="D45" s="19"/>
      <c r="E45" s="19" t="s">
        <v>14</v>
      </c>
      <c r="F45" s="19">
        <v>13</v>
      </c>
      <c r="G45" s="19" t="s">
        <v>169</v>
      </c>
      <c r="H45" s="19" t="s">
        <v>181</v>
      </c>
      <c r="I45" s="19" t="s">
        <v>181</v>
      </c>
      <c r="J45" s="26">
        <v>7450</v>
      </c>
      <c r="K45" s="19">
        <v>6300</v>
      </c>
      <c r="L45" s="19">
        <v>0</v>
      </c>
      <c r="M45" s="19">
        <v>13750</v>
      </c>
      <c r="N45" s="19">
        <v>0</v>
      </c>
      <c r="O45" s="19">
        <v>0</v>
      </c>
      <c r="P45" s="19">
        <v>0</v>
      </c>
      <c r="Q45" s="19">
        <v>0</v>
      </c>
      <c r="R45" s="19">
        <v>0</v>
      </c>
      <c r="S45" s="19" t="s">
        <v>486</v>
      </c>
      <c r="T45" s="19" t="s">
        <v>486</v>
      </c>
      <c r="U45" s="19" t="s">
        <v>486</v>
      </c>
      <c r="V45" s="18" t="s">
        <v>486</v>
      </c>
      <c r="W45" s="18" t="s">
        <v>486</v>
      </c>
      <c r="X45" s="18" t="s">
        <v>486</v>
      </c>
      <c r="Y45" s="18" t="s">
        <v>486</v>
      </c>
      <c r="Z45" s="18" t="s">
        <v>486</v>
      </c>
      <c r="AA45" s="18">
        <v>0</v>
      </c>
      <c r="AB45" s="18">
        <v>0</v>
      </c>
      <c r="AC45" s="18">
        <v>0</v>
      </c>
    </row>
    <row r="46" spans="2:29">
      <c r="B46" s="18"/>
      <c r="C46" s="10"/>
      <c r="D46" s="19"/>
      <c r="E46" s="19" t="s">
        <v>182</v>
      </c>
      <c r="F46" s="19">
        <v>5</v>
      </c>
      <c r="G46" s="19" t="s">
        <v>183</v>
      </c>
      <c r="H46" s="19" t="s">
        <v>183</v>
      </c>
      <c r="I46" s="19" t="s">
        <v>183</v>
      </c>
      <c r="J46" s="26">
        <v>117467</v>
      </c>
      <c r="K46" s="19">
        <v>116942</v>
      </c>
      <c r="L46" s="19">
        <v>0</v>
      </c>
      <c r="M46" s="19">
        <v>234409</v>
      </c>
      <c r="N46" s="19">
        <v>0</v>
      </c>
      <c r="O46" s="19">
        <v>0</v>
      </c>
      <c r="P46" s="19">
        <v>0</v>
      </c>
      <c r="Q46" s="19">
        <v>0</v>
      </c>
      <c r="R46" s="19">
        <v>0</v>
      </c>
      <c r="S46" s="19" t="s">
        <v>486</v>
      </c>
      <c r="T46" s="19" t="s">
        <v>486</v>
      </c>
      <c r="U46" s="19" t="s">
        <v>486</v>
      </c>
      <c r="V46" s="18" t="s">
        <v>486</v>
      </c>
      <c r="W46" s="18" t="s">
        <v>486</v>
      </c>
      <c r="X46" s="18" t="s">
        <v>486</v>
      </c>
      <c r="Y46" s="18" t="s">
        <v>486</v>
      </c>
      <c r="Z46" s="18" t="s">
        <v>486</v>
      </c>
      <c r="AA46" s="18">
        <v>0</v>
      </c>
      <c r="AB46" s="18">
        <v>1</v>
      </c>
      <c r="AC46" s="18">
        <v>1</v>
      </c>
    </row>
    <row r="47" spans="2:29">
      <c r="B47" s="18"/>
      <c r="C47" s="10"/>
      <c r="D47" s="19"/>
      <c r="E47" s="19" t="s">
        <v>182</v>
      </c>
      <c r="F47" s="19">
        <v>1</v>
      </c>
      <c r="G47" s="19" t="s">
        <v>183</v>
      </c>
      <c r="H47" s="19" t="s">
        <v>184</v>
      </c>
      <c r="I47" s="19" t="s">
        <v>184</v>
      </c>
      <c r="J47" s="26">
        <v>8678</v>
      </c>
      <c r="K47" s="19">
        <v>10555</v>
      </c>
      <c r="L47" s="19">
        <v>0</v>
      </c>
      <c r="M47" s="19">
        <v>19233</v>
      </c>
      <c r="N47" s="19">
        <v>0</v>
      </c>
      <c r="O47" s="19">
        <v>0</v>
      </c>
      <c r="P47" s="19">
        <v>0</v>
      </c>
      <c r="Q47" s="19">
        <v>0</v>
      </c>
      <c r="R47" s="19">
        <v>0</v>
      </c>
      <c r="S47" s="19" t="s">
        <v>486</v>
      </c>
      <c r="T47" s="19" t="s">
        <v>486</v>
      </c>
      <c r="U47" s="19" t="s">
        <v>486</v>
      </c>
      <c r="V47" s="18" t="s">
        <v>486</v>
      </c>
      <c r="W47" s="18" t="s">
        <v>486</v>
      </c>
      <c r="X47" s="18" t="s">
        <v>486</v>
      </c>
      <c r="Y47" s="18" t="s">
        <v>486</v>
      </c>
      <c r="Z47" s="18" t="s">
        <v>486</v>
      </c>
      <c r="AA47" s="18">
        <v>0</v>
      </c>
      <c r="AB47" s="18">
        <v>0</v>
      </c>
      <c r="AC47" s="18">
        <v>1</v>
      </c>
    </row>
    <row r="48" spans="2:29">
      <c r="B48" s="18"/>
      <c r="C48" s="10"/>
      <c r="D48" s="19"/>
      <c r="E48" s="19" t="s">
        <v>182</v>
      </c>
      <c r="F48" s="19">
        <v>1</v>
      </c>
      <c r="G48" s="19" t="s">
        <v>183</v>
      </c>
      <c r="H48" s="19" t="s">
        <v>184</v>
      </c>
      <c r="I48" s="19" t="s">
        <v>185</v>
      </c>
      <c r="J48" s="26">
        <v>3333</v>
      </c>
      <c r="K48" s="19">
        <v>6000</v>
      </c>
      <c r="L48" s="19">
        <v>0</v>
      </c>
      <c r="M48" s="19">
        <v>9333</v>
      </c>
      <c r="N48" s="19">
        <v>0</v>
      </c>
      <c r="O48" s="19">
        <v>0</v>
      </c>
      <c r="P48" s="19">
        <v>0</v>
      </c>
      <c r="Q48" s="19">
        <v>0</v>
      </c>
      <c r="R48" s="19">
        <v>0</v>
      </c>
      <c r="S48" s="19" t="s">
        <v>486</v>
      </c>
      <c r="T48" s="19" t="s">
        <v>486</v>
      </c>
      <c r="U48" s="19" t="s">
        <v>486</v>
      </c>
      <c r="V48" s="18" t="s">
        <v>486</v>
      </c>
      <c r="W48" s="18" t="s">
        <v>486</v>
      </c>
      <c r="X48" s="18" t="s">
        <v>486</v>
      </c>
      <c r="Y48" s="18" t="s">
        <v>486</v>
      </c>
      <c r="Z48" s="18" t="s">
        <v>486</v>
      </c>
      <c r="AA48" s="18">
        <v>0</v>
      </c>
      <c r="AB48" s="18">
        <v>0</v>
      </c>
      <c r="AC48" s="18">
        <v>0</v>
      </c>
    </row>
    <row r="49" spans="2:29" s="3" customFormat="1">
      <c r="B49" s="13"/>
      <c r="C49" s="22"/>
      <c r="D49" s="55"/>
      <c r="E49" s="55" t="s">
        <v>182</v>
      </c>
      <c r="F49" s="55">
        <v>1</v>
      </c>
      <c r="G49" s="55" t="s">
        <v>183</v>
      </c>
      <c r="H49" s="55" t="s">
        <v>184</v>
      </c>
      <c r="I49" s="55" t="s">
        <v>186</v>
      </c>
      <c r="J49" s="56">
        <v>5345</v>
      </c>
      <c r="K49" s="55">
        <v>4555</v>
      </c>
      <c r="L49" s="55">
        <v>0</v>
      </c>
      <c r="M49" s="55">
        <v>9900</v>
      </c>
      <c r="N49" s="55">
        <v>0</v>
      </c>
      <c r="O49" s="55">
        <v>0</v>
      </c>
      <c r="P49" s="55">
        <v>0</v>
      </c>
      <c r="Q49" s="55">
        <v>0</v>
      </c>
      <c r="R49" s="55">
        <v>0</v>
      </c>
      <c r="S49" s="55" t="s">
        <v>486</v>
      </c>
      <c r="T49" s="55" t="s">
        <v>486</v>
      </c>
      <c r="U49" s="55" t="s">
        <v>486</v>
      </c>
      <c r="V49" s="13" t="s">
        <v>486</v>
      </c>
      <c r="W49" s="13" t="s">
        <v>486</v>
      </c>
      <c r="X49" s="18" t="s">
        <v>486</v>
      </c>
      <c r="Y49" s="18" t="s">
        <v>486</v>
      </c>
      <c r="Z49" s="18" t="s">
        <v>486</v>
      </c>
      <c r="AA49" s="18">
        <v>0</v>
      </c>
      <c r="AB49" s="18">
        <v>0</v>
      </c>
      <c r="AC49" s="18">
        <v>0</v>
      </c>
    </row>
    <row r="50" spans="2:29">
      <c r="B50" s="13"/>
      <c r="C50" s="10"/>
      <c r="D50" s="19"/>
      <c r="E50" s="19" t="s">
        <v>182</v>
      </c>
      <c r="F50" s="19">
        <v>2</v>
      </c>
      <c r="G50" s="19" t="s">
        <v>183</v>
      </c>
      <c r="H50" s="19" t="s">
        <v>187</v>
      </c>
      <c r="I50" s="19" t="s">
        <v>187</v>
      </c>
      <c r="J50" s="26">
        <v>5455</v>
      </c>
      <c r="K50" s="19">
        <v>5555</v>
      </c>
      <c r="L50" s="19">
        <v>0</v>
      </c>
      <c r="M50" s="19">
        <v>11010</v>
      </c>
      <c r="N50" s="19">
        <v>0</v>
      </c>
      <c r="O50" s="19">
        <v>0</v>
      </c>
      <c r="P50" s="19">
        <v>0</v>
      </c>
      <c r="Q50" s="19">
        <v>0</v>
      </c>
      <c r="R50" s="19">
        <v>0</v>
      </c>
      <c r="S50" s="19" t="s">
        <v>486</v>
      </c>
      <c r="T50" s="19" t="s">
        <v>486</v>
      </c>
      <c r="U50" s="19" t="s">
        <v>486</v>
      </c>
      <c r="V50" s="18" t="s">
        <v>486</v>
      </c>
      <c r="W50" s="18" t="s">
        <v>486</v>
      </c>
      <c r="X50" s="18" t="s">
        <v>486</v>
      </c>
      <c r="Y50" s="18" t="s">
        <v>486</v>
      </c>
      <c r="Z50" s="18" t="s">
        <v>486</v>
      </c>
      <c r="AA50" s="18">
        <v>0</v>
      </c>
      <c r="AB50" s="18">
        <v>0</v>
      </c>
      <c r="AC50" s="18">
        <v>1</v>
      </c>
    </row>
    <row r="51" spans="2:29">
      <c r="B51" s="18"/>
      <c r="C51" s="10"/>
      <c r="D51" s="19"/>
      <c r="E51" s="19" t="s">
        <v>182</v>
      </c>
      <c r="F51" s="19">
        <v>2</v>
      </c>
      <c r="G51" s="19" t="s">
        <v>183</v>
      </c>
      <c r="H51" s="19" t="s">
        <v>187</v>
      </c>
      <c r="I51" s="19" t="s">
        <v>187</v>
      </c>
      <c r="J51" s="26">
        <v>5455</v>
      </c>
      <c r="K51" s="19">
        <v>5555</v>
      </c>
      <c r="L51" s="19">
        <v>0</v>
      </c>
      <c r="M51" s="19">
        <v>11010</v>
      </c>
      <c r="N51" s="19">
        <v>0</v>
      </c>
      <c r="O51" s="19">
        <v>0</v>
      </c>
      <c r="P51" s="19">
        <v>0</v>
      </c>
      <c r="Q51" s="19">
        <v>0</v>
      </c>
      <c r="R51" s="19">
        <v>0</v>
      </c>
      <c r="S51" s="19" t="s">
        <v>486</v>
      </c>
      <c r="T51" s="19" t="s">
        <v>486</v>
      </c>
      <c r="U51" s="19" t="s">
        <v>486</v>
      </c>
      <c r="V51" s="18" t="s">
        <v>486</v>
      </c>
      <c r="W51" s="18" t="s">
        <v>486</v>
      </c>
      <c r="X51" s="18" t="s">
        <v>486</v>
      </c>
      <c r="Y51" s="18" t="s">
        <v>486</v>
      </c>
      <c r="Z51" s="18" t="s">
        <v>486</v>
      </c>
      <c r="AA51" s="18">
        <v>0</v>
      </c>
      <c r="AB51" s="18">
        <v>0</v>
      </c>
      <c r="AC51" s="18">
        <v>0</v>
      </c>
    </row>
    <row r="52" spans="2:29">
      <c r="B52" s="18"/>
      <c r="C52" s="10"/>
      <c r="D52" s="19"/>
      <c r="E52" s="19" t="s">
        <v>182</v>
      </c>
      <c r="F52" s="19">
        <v>3</v>
      </c>
      <c r="G52" s="19" t="s">
        <v>183</v>
      </c>
      <c r="H52" s="19" t="s">
        <v>188</v>
      </c>
      <c r="I52" s="19" t="s">
        <v>188</v>
      </c>
      <c r="J52" s="26">
        <v>54544</v>
      </c>
      <c r="K52" s="19">
        <v>4444</v>
      </c>
      <c r="L52" s="19">
        <v>0</v>
      </c>
      <c r="M52" s="19">
        <v>58988</v>
      </c>
      <c r="N52" s="19">
        <v>0</v>
      </c>
      <c r="O52" s="19">
        <v>0</v>
      </c>
      <c r="P52" s="19">
        <v>0</v>
      </c>
      <c r="Q52" s="19">
        <v>0</v>
      </c>
      <c r="R52" s="19">
        <v>0</v>
      </c>
      <c r="S52" s="19" t="s">
        <v>486</v>
      </c>
      <c r="T52" s="19" t="s">
        <v>486</v>
      </c>
      <c r="U52" s="19" t="s">
        <v>486</v>
      </c>
      <c r="V52" s="18" t="s">
        <v>486</v>
      </c>
      <c r="W52" s="18" t="s">
        <v>486</v>
      </c>
      <c r="X52" s="18" t="s">
        <v>486</v>
      </c>
      <c r="Y52" s="18" t="s">
        <v>486</v>
      </c>
      <c r="Z52" s="18" t="s">
        <v>486</v>
      </c>
      <c r="AA52" s="18">
        <v>0</v>
      </c>
      <c r="AB52" s="18">
        <v>0</v>
      </c>
      <c r="AC52" s="18">
        <v>1</v>
      </c>
    </row>
    <row r="53" spans="2:29">
      <c r="B53" s="18"/>
      <c r="C53" s="10"/>
      <c r="D53" s="19"/>
      <c r="E53" s="19" t="s">
        <v>182</v>
      </c>
      <c r="F53" s="19">
        <v>3</v>
      </c>
      <c r="G53" s="19" t="s">
        <v>183</v>
      </c>
      <c r="H53" s="19" t="s">
        <v>188</v>
      </c>
      <c r="I53" s="19" t="s">
        <v>188</v>
      </c>
      <c r="J53" s="26">
        <v>54544</v>
      </c>
      <c r="K53" s="19">
        <v>4444</v>
      </c>
      <c r="L53" s="19">
        <v>0</v>
      </c>
      <c r="M53" s="19">
        <v>58988</v>
      </c>
      <c r="N53" s="19">
        <v>0</v>
      </c>
      <c r="O53" s="19">
        <v>0</v>
      </c>
      <c r="P53" s="19">
        <v>0</v>
      </c>
      <c r="Q53" s="19">
        <v>0</v>
      </c>
      <c r="R53" s="19">
        <v>0</v>
      </c>
      <c r="S53" s="19" t="s">
        <v>486</v>
      </c>
      <c r="T53" s="19" t="s">
        <v>486</v>
      </c>
      <c r="U53" s="19" t="s">
        <v>486</v>
      </c>
      <c r="V53" s="18" t="s">
        <v>486</v>
      </c>
      <c r="W53" s="18" t="s">
        <v>486</v>
      </c>
      <c r="X53" s="18" t="s">
        <v>486</v>
      </c>
      <c r="Y53" s="18" t="s">
        <v>486</v>
      </c>
      <c r="Z53" s="18" t="s">
        <v>486</v>
      </c>
      <c r="AA53" s="18">
        <v>0</v>
      </c>
      <c r="AB53" s="18">
        <v>0</v>
      </c>
      <c r="AC53" s="18">
        <v>0</v>
      </c>
    </row>
    <row r="54" spans="2:29">
      <c r="B54" s="18"/>
      <c r="C54" s="10"/>
      <c r="D54" s="19"/>
      <c r="E54" s="19" t="s">
        <v>182</v>
      </c>
      <c r="F54" s="19">
        <v>4</v>
      </c>
      <c r="G54" s="19" t="s">
        <v>183</v>
      </c>
      <c r="H54" s="19" t="s">
        <v>189</v>
      </c>
      <c r="I54" s="19" t="s">
        <v>189</v>
      </c>
      <c r="J54" s="26">
        <v>36920</v>
      </c>
      <c r="K54" s="19">
        <v>88888</v>
      </c>
      <c r="L54" s="19">
        <v>0</v>
      </c>
      <c r="M54" s="19">
        <v>125808</v>
      </c>
      <c r="N54" s="19">
        <v>0</v>
      </c>
      <c r="O54" s="19">
        <v>0</v>
      </c>
      <c r="P54" s="19">
        <v>0</v>
      </c>
      <c r="Q54" s="19">
        <v>0</v>
      </c>
      <c r="R54" s="19">
        <v>0</v>
      </c>
      <c r="S54" s="19" t="s">
        <v>486</v>
      </c>
      <c r="T54" s="19" t="s">
        <v>486</v>
      </c>
      <c r="U54" s="19" t="s">
        <v>486</v>
      </c>
      <c r="V54" s="18" t="s">
        <v>486</v>
      </c>
      <c r="W54" s="18" t="s">
        <v>486</v>
      </c>
      <c r="X54" s="18" t="s">
        <v>486</v>
      </c>
      <c r="Y54" s="18" t="s">
        <v>486</v>
      </c>
      <c r="Z54" s="18" t="s">
        <v>486</v>
      </c>
      <c r="AA54" s="18">
        <v>0</v>
      </c>
      <c r="AB54" s="18">
        <v>0</v>
      </c>
      <c r="AC54" s="18">
        <v>1</v>
      </c>
    </row>
    <row r="55" spans="2:29">
      <c r="B55" s="18"/>
      <c r="C55" s="57"/>
      <c r="D55" s="19"/>
      <c r="E55" s="19" t="s">
        <v>182</v>
      </c>
      <c r="F55" s="19">
        <v>4</v>
      </c>
      <c r="G55" s="19" t="s">
        <v>183</v>
      </c>
      <c r="H55" s="19" t="s">
        <v>189</v>
      </c>
      <c r="I55" s="19" t="s">
        <v>189</v>
      </c>
      <c r="J55" s="26">
        <v>36920</v>
      </c>
      <c r="K55" s="19">
        <v>88888</v>
      </c>
      <c r="L55" s="19">
        <v>0</v>
      </c>
      <c r="M55" s="19">
        <v>125808</v>
      </c>
      <c r="N55" s="19">
        <v>0</v>
      </c>
      <c r="O55" s="19">
        <v>0</v>
      </c>
      <c r="P55" s="19">
        <v>0</v>
      </c>
      <c r="Q55" s="19">
        <v>0</v>
      </c>
      <c r="R55" s="19">
        <v>0</v>
      </c>
      <c r="S55" s="19" t="s">
        <v>486</v>
      </c>
      <c r="T55" s="19" t="s">
        <v>486</v>
      </c>
      <c r="U55" s="19" t="s">
        <v>486</v>
      </c>
      <c r="V55" s="18" t="s">
        <v>486</v>
      </c>
      <c r="W55" s="18" t="s">
        <v>486</v>
      </c>
      <c r="X55" s="18" t="s">
        <v>486</v>
      </c>
      <c r="Y55" s="18" t="s">
        <v>486</v>
      </c>
      <c r="Z55" s="18" t="s">
        <v>486</v>
      </c>
      <c r="AA55" s="18">
        <v>0</v>
      </c>
      <c r="AB55" s="18">
        <v>0</v>
      </c>
      <c r="AC55" s="18">
        <v>0</v>
      </c>
    </row>
    <row r="56" spans="2:29">
      <c r="B56" s="18"/>
      <c r="C56" s="10"/>
      <c r="D56" s="19"/>
      <c r="E56" s="19" t="s">
        <v>182</v>
      </c>
      <c r="F56" s="19">
        <v>5</v>
      </c>
      <c r="G56" s="19" t="s">
        <v>183</v>
      </c>
      <c r="H56" s="19" t="s">
        <v>190</v>
      </c>
      <c r="I56" s="19" t="s">
        <v>190</v>
      </c>
      <c r="J56" s="26">
        <v>11870</v>
      </c>
      <c r="K56" s="19">
        <v>7500</v>
      </c>
      <c r="L56" s="19">
        <v>0</v>
      </c>
      <c r="M56" s="19">
        <v>19370</v>
      </c>
      <c r="N56" s="19">
        <v>0</v>
      </c>
      <c r="O56" s="19">
        <v>0</v>
      </c>
      <c r="P56" s="19">
        <v>0</v>
      </c>
      <c r="Q56" s="19">
        <v>0</v>
      </c>
      <c r="R56" s="19">
        <v>0</v>
      </c>
      <c r="S56" s="19" t="s">
        <v>486</v>
      </c>
      <c r="T56" s="19" t="s">
        <v>486</v>
      </c>
      <c r="U56" s="19" t="s">
        <v>486</v>
      </c>
      <c r="V56" s="18" t="s">
        <v>486</v>
      </c>
      <c r="W56" s="18" t="s">
        <v>486</v>
      </c>
      <c r="X56" s="18" t="s">
        <v>486</v>
      </c>
      <c r="Y56" s="18" t="s">
        <v>486</v>
      </c>
      <c r="Z56" s="18" t="s">
        <v>486</v>
      </c>
      <c r="AA56" s="18">
        <v>0</v>
      </c>
      <c r="AB56" s="18">
        <v>0</v>
      </c>
      <c r="AC56" s="18">
        <v>1</v>
      </c>
    </row>
    <row r="57" spans="2:29">
      <c r="B57" s="18"/>
      <c r="C57" s="10"/>
      <c r="D57" s="19"/>
      <c r="E57" s="19" t="s">
        <v>182</v>
      </c>
      <c r="F57" s="19">
        <v>5</v>
      </c>
      <c r="G57" s="19" t="s">
        <v>183</v>
      </c>
      <c r="H57" s="19" t="s">
        <v>190</v>
      </c>
      <c r="I57" s="19" t="s">
        <v>190</v>
      </c>
      <c r="J57" s="26">
        <v>11870</v>
      </c>
      <c r="K57" s="19">
        <v>7500</v>
      </c>
      <c r="L57" s="19">
        <v>0</v>
      </c>
      <c r="M57" s="19">
        <v>19370</v>
      </c>
      <c r="N57" s="19">
        <v>0</v>
      </c>
      <c r="O57" s="19">
        <v>0</v>
      </c>
      <c r="P57" s="19">
        <v>0</v>
      </c>
      <c r="Q57" s="19">
        <v>0</v>
      </c>
      <c r="R57" s="19">
        <v>0</v>
      </c>
      <c r="S57" s="19" t="s">
        <v>486</v>
      </c>
      <c r="T57" s="19" t="s">
        <v>486</v>
      </c>
      <c r="U57" s="19" t="s">
        <v>486</v>
      </c>
      <c r="V57" s="18" t="s">
        <v>486</v>
      </c>
      <c r="W57" s="18" t="s">
        <v>486</v>
      </c>
      <c r="X57" s="18" t="s">
        <v>486</v>
      </c>
      <c r="Y57" s="18" t="s">
        <v>486</v>
      </c>
      <c r="Z57" s="18" t="s">
        <v>486</v>
      </c>
      <c r="AA57" s="18">
        <v>0</v>
      </c>
      <c r="AB57" s="18">
        <v>0</v>
      </c>
      <c r="AC57" s="18">
        <v>0</v>
      </c>
    </row>
    <row r="58" spans="2:29">
      <c r="B58" s="18"/>
      <c r="C58" s="10"/>
      <c r="D58" s="19"/>
      <c r="E58" s="19" t="s">
        <v>191</v>
      </c>
      <c r="F58" s="19">
        <v>6</v>
      </c>
      <c r="G58" s="19" t="s">
        <v>192</v>
      </c>
      <c r="H58" s="19" t="s">
        <v>192</v>
      </c>
      <c r="I58" s="19" t="s">
        <v>192</v>
      </c>
      <c r="J58" s="26">
        <v>26231</v>
      </c>
      <c r="K58" s="19">
        <v>46052</v>
      </c>
      <c r="L58" s="19">
        <v>0</v>
      </c>
      <c r="M58" s="19">
        <v>72283</v>
      </c>
      <c r="N58" s="19">
        <v>0</v>
      </c>
      <c r="O58" s="19">
        <v>0</v>
      </c>
      <c r="P58" s="19">
        <v>0</v>
      </c>
      <c r="Q58" s="19">
        <v>0</v>
      </c>
      <c r="R58" s="19">
        <v>0</v>
      </c>
      <c r="S58" s="19" t="s">
        <v>486</v>
      </c>
      <c r="T58" s="19" t="s">
        <v>486</v>
      </c>
      <c r="U58" s="19" t="s">
        <v>486</v>
      </c>
      <c r="V58" s="18" t="s">
        <v>486</v>
      </c>
      <c r="W58" s="18" t="s">
        <v>486</v>
      </c>
      <c r="X58" s="18" t="s">
        <v>486</v>
      </c>
      <c r="Y58" s="18" t="s">
        <v>486</v>
      </c>
      <c r="Z58" s="18" t="s">
        <v>486</v>
      </c>
      <c r="AA58" s="18">
        <v>0</v>
      </c>
      <c r="AB58" s="18">
        <v>1</v>
      </c>
      <c r="AC58" s="18">
        <v>1</v>
      </c>
    </row>
    <row r="59" spans="2:29">
      <c r="B59" s="18"/>
      <c r="C59" s="10"/>
      <c r="D59" s="19"/>
      <c r="E59" s="19" t="s">
        <v>191</v>
      </c>
      <c r="F59" s="19">
        <v>1</v>
      </c>
      <c r="G59" s="19" t="s">
        <v>192</v>
      </c>
      <c r="H59" s="19" t="s">
        <v>193</v>
      </c>
      <c r="I59" s="19" t="s">
        <v>193</v>
      </c>
      <c r="J59" s="26">
        <v>1111</v>
      </c>
      <c r="K59" s="19">
        <v>1111</v>
      </c>
      <c r="L59" s="19">
        <v>0</v>
      </c>
      <c r="M59" s="19">
        <v>2222</v>
      </c>
      <c r="N59" s="19">
        <v>0</v>
      </c>
      <c r="O59" s="19">
        <v>0</v>
      </c>
      <c r="P59" s="19">
        <v>0</v>
      </c>
      <c r="Q59" s="19">
        <v>0</v>
      </c>
      <c r="R59" s="19">
        <v>0</v>
      </c>
      <c r="S59" s="19" t="s">
        <v>486</v>
      </c>
      <c r="T59" s="19" t="s">
        <v>486</v>
      </c>
      <c r="U59" s="19" t="s">
        <v>486</v>
      </c>
      <c r="V59" s="18" t="s">
        <v>486</v>
      </c>
      <c r="W59" s="18" t="s">
        <v>486</v>
      </c>
      <c r="X59" s="18" t="s">
        <v>486</v>
      </c>
      <c r="Y59" s="18" t="s">
        <v>486</v>
      </c>
      <c r="Z59" s="18" t="s">
        <v>486</v>
      </c>
      <c r="AA59" s="18">
        <v>0</v>
      </c>
      <c r="AB59" s="18">
        <v>0</v>
      </c>
      <c r="AC59" s="18">
        <v>1</v>
      </c>
    </row>
    <row r="60" spans="2:29" s="3" customFormat="1">
      <c r="B60" s="13"/>
      <c r="C60" s="22"/>
      <c r="D60" s="55"/>
      <c r="E60" s="55" t="s">
        <v>191</v>
      </c>
      <c r="F60" s="55">
        <v>1</v>
      </c>
      <c r="G60" s="55" t="s">
        <v>192</v>
      </c>
      <c r="H60" s="55" t="s">
        <v>193</v>
      </c>
      <c r="I60" s="55" t="s">
        <v>193</v>
      </c>
      <c r="J60" s="56">
        <v>1111</v>
      </c>
      <c r="K60" s="55">
        <v>1111</v>
      </c>
      <c r="L60" s="55">
        <v>0</v>
      </c>
      <c r="M60" s="55">
        <v>2222</v>
      </c>
      <c r="N60" s="55">
        <v>0</v>
      </c>
      <c r="O60" s="55">
        <v>0</v>
      </c>
      <c r="P60" s="55">
        <v>0</v>
      </c>
      <c r="Q60" s="55">
        <v>0</v>
      </c>
      <c r="R60" s="55">
        <v>0</v>
      </c>
      <c r="S60" s="55" t="s">
        <v>486</v>
      </c>
      <c r="T60" s="55" t="s">
        <v>486</v>
      </c>
      <c r="U60" s="55" t="s">
        <v>486</v>
      </c>
      <c r="V60" s="13" t="s">
        <v>486</v>
      </c>
      <c r="W60" s="13" t="s">
        <v>486</v>
      </c>
      <c r="X60" s="18" t="s">
        <v>486</v>
      </c>
      <c r="Y60" s="18" t="s">
        <v>486</v>
      </c>
      <c r="Z60" s="18" t="s">
        <v>486</v>
      </c>
      <c r="AA60" s="18">
        <v>0</v>
      </c>
      <c r="AB60" s="18">
        <v>0</v>
      </c>
      <c r="AC60" s="18">
        <v>0</v>
      </c>
    </row>
    <row r="61" spans="2:29">
      <c r="B61" s="13"/>
      <c r="C61" s="22"/>
      <c r="D61" s="19"/>
      <c r="E61" s="19" t="s">
        <v>191</v>
      </c>
      <c r="F61" s="19">
        <v>2</v>
      </c>
      <c r="G61" s="19" t="s">
        <v>192</v>
      </c>
      <c r="H61" s="19" t="s">
        <v>194</v>
      </c>
      <c r="I61" s="19" t="s">
        <v>194</v>
      </c>
      <c r="J61" s="26">
        <v>1100</v>
      </c>
      <c r="K61" s="19">
        <v>1111</v>
      </c>
      <c r="L61" s="19">
        <v>0</v>
      </c>
      <c r="M61" s="19">
        <v>2211</v>
      </c>
      <c r="N61" s="19">
        <v>0</v>
      </c>
      <c r="O61" s="19">
        <v>0</v>
      </c>
      <c r="P61" s="19">
        <v>0</v>
      </c>
      <c r="Q61" s="19">
        <v>0</v>
      </c>
      <c r="R61" s="19">
        <v>0</v>
      </c>
      <c r="S61" s="19" t="s">
        <v>486</v>
      </c>
      <c r="T61" s="19" t="s">
        <v>486</v>
      </c>
      <c r="U61" s="19" t="s">
        <v>486</v>
      </c>
      <c r="V61" s="18" t="s">
        <v>486</v>
      </c>
      <c r="W61" s="18" t="s">
        <v>486</v>
      </c>
      <c r="X61" s="18" t="s">
        <v>486</v>
      </c>
      <c r="Y61" s="18" t="s">
        <v>486</v>
      </c>
      <c r="Z61" s="18" t="s">
        <v>486</v>
      </c>
      <c r="AA61" s="18">
        <v>0</v>
      </c>
      <c r="AB61" s="18">
        <v>0</v>
      </c>
      <c r="AC61" s="18">
        <v>1</v>
      </c>
    </row>
    <row r="62" spans="2:29">
      <c r="B62" s="18"/>
      <c r="C62" s="22"/>
      <c r="D62" s="19"/>
      <c r="E62" s="19" t="s">
        <v>191</v>
      </c>
      <c r="F62" s="19">
        <v>2</v>
      </c>
      <c r="G62" s="19" t="s">
        <v>192</v>
      </c>
      <c r="H62" s="19" t="s">
        <v>194</v>
      </c>
      <c r="I62" s="19" t="s">
        <v>194</v>
      </c>
      <c r="J62" s="26">
        <v>1100</v>
      </c>
      <c r="K62" s="19">
        <v>1111</v>
      </c>
      <c r="L62" s="19">
        <v>0</v>
      </c>
      <c r="M62" s="19">
        <v>2211</v>
      </c>
      <c r="N62" s="19">
        <v>0</v>
      </c>
      <c r="O62" s="19">
        <v>0</v>
      </c>
      <c r="P62" s="19">
        <v>0</v>
      </c>
      <c r="Q62" s="19">
        <v>0</v>
      </c>
      <c r="R62" s="19">
        <v>0</v>
      </c>
      <c r="S62" s="19" t="s">
        <v>486</v>
      </c>
      <c r="T62" s="19" t="s">
        <v>486</v>
      </c>
      <c r="U62" s="19" t="s">
        <v>486</v>
      </c>
      <c r="V62" s="18" t="s">
        <v>486</v>
      </c>
      <c r="W62" s="18" t="s">
        <v>486</v>
      </c>
      <c r="X62" s="18" t="s">
        <v>486</v>
      </c>
      <c r="Y62" s="18" t="s">
        <v>486</v>
      </c>
      <c r="Z62" s="18" t="s">
        <v>486</v>
      </c>
      <c r="AA62" s="18">
        <v>0</v>
      </c>
      <c r="AB62" s="18">
        <v>0</v>
      </c>
      <c r="AC62" s="18">
        <v>0</v>
      </c>
    </row>
    <row r="63" spans="2:29">
      <c r="B63" s="18"/>
      <c r="C63" s="22"/>
      <c r="D63" s="19"/>
      <c r="E63" s="19" t="s">
        <v>191</v>
      </c>
      <c r="F63" s="19">
        <v>3</v>
      </c>
      <c r="G63" s="19" t="s">
        <v>192</v>
      </c>
      <c r="H63" s="19" t="s">
        <v>195</v>
      </c>
      <c r="I63" s="19" t="s">
        <v>195</v>
      </c>
      <c r="J63" s="26">
        <v>1370</v>
      </c>
      <c r="K63" s="19">
        <v>1930</v>
      </c>
      <c r="L63" s="19">
        <v>0</v>
      </c>
      <c r="M63" s="19">
        <v>3300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 t="s">
        <v>486</v>
      </c>
      <c r="T63" s="19" t="s">
        <v>486</v>
      </c>
      <c r="U63" s="19" t="s">
        <v>486</v>
      </c>
      <c r="V63" s="18" t="s">
        <v>486</v>
      </c>
      <c r="W63" s="18" t="s">
        <v>486</v>
      </c>
      <c r="X63" s="18" t="s">
        <v>486</v>
      </c>
      <c r="Y63" s="18" t="s">
        <v>486</v>
      </c>
      <c r="Z63" s="18" t="s">
        <v>486</v>
      </c>
      <c r="AA63" s="18">
        <v>0</v>
      </c>
      <c r="AB63" s="18">
        <v>0</v>
      </c>
      <c r="AC63" s="18">
        <v>1</v>
      </c>
    </row>
    <row r="64" spans="2:29">
      <c r="B64" s="18"/>
      <c r="C64" s="22"/>
      <c r="D64" s="19"/>
      <c r="E64" s="19" t="s">
        <v>191</v>
      </c>
      <c r="F64" s="19">
        <v>3</v>
      </c>
      <c r="G64" s="19" t="s">
        <v>192</v>
      </c>
      <c r="H64" s="19" t="s">
        <v>195</v>
      </c>
      <c r="I64" s="19" t="s">
        <v>195</v>
      </c>
      <c r="J64" s="26">
        <v>1370</v>
      </c>
      <c r="K64" s="19">
        <v>1930</v>
      </c>
      <c r="L64" s="19">
        <v>0</v>
      </c>
      <c r="M64" s="19">
        <v>3300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 t="s">
        <v>486</v>
      </c>
      <c r="T64" s="19" t="s">
        <v>486</v>
      </c>
      <c r="U64" s="19" t="s">
        <v>486</v>
      </c>
      <c r="V64" s="18" t="s">
        <v>486</v>
      </c>
      <c r="W64" s="18" t="s">
        <v>486</v>
      </c>
      <c r="X64" s="18" t="s">
        <v>486</v>
      </c>
      <c r="Y64" s="18" t="s">
        <v>486</v>
      </c>
      <c r="Z64" s="18" t="s">
        <v>486</v>
      </c>
      <c r="AA64" s="18">
        <v>0</v>
      </c>
      <c r="AB64" s="18">
        <v>0</v>
      </c>
      <c r="AC64" s="18">
        <v>0</v>
      </c>
    </row>
    <row r="65" spans="2:29">
      <c r="B65" s="18"/>
      <c r="C65" s="22"/>
      <c r="D65" s="19"/>
      <c r="E65" s="19" t="s">
        <v>191</v>
      </c>
      <c r="F65" s="19">
        <v>4</v>
      </c>
      <c r="G65" s="19" t="s">
        <v>192</v>
      </c>
      <c r="H65" s="19" t="s">
        <v>196</v>
      </c>
      <c r="I65" s="19" t="s">
        <v>196</v>
      </c>
      <c r="J65" s="26">
        <v>5200</v>
      </c>
      <c r="K65" s="19">
        <v>21600</v>
      </c>
      <c r="L65" s="19">
        <v>0</v>
      </c>
      <c r="M65" s="19">
        <v>26800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 t="s">
        <v>486</v>
      </c>
      <c r="T65" s="19" t="s">
        <v>486</v>
      </c>
      <c r="U65" s="19" t="s">
        <v>486</v>
      </c>
      <c r="V65" s="18" t="s">
        <v>486</v>
      </c>
      <c r="W65" s="18" t="s">
        <v>486</v>
      </c>
      <c r="X65" s="18" t="s">
        <v>486</v>
      </c>
      <c r="Y65" s="18" t="s">
        <v>486</v>
      </c>
      <c r="Z65" s="18" t="s">
        <v>486</v>
      </c>
      <c r="AA65" s="18">
        <v>0</v>
      </c>
      <c r="AB65" s="18">
        <v>0</v>
      </c>
      <c r="AC65" s="18">
        <v>1</v>
      </c>
    </row>
    <row r="66" spans="2:29">
      <c r="B66" s="18"/>
      <c r="C66" s="22"/>
      <c r="D66" s="19"/>
      <c r="E66" s="19" t="s">
        <v>191</v>
      </c>
      <c r="F66" s="19">
        <v>4</v>
      </c>
      <c r="G66" s="19" t="s">
        <v>192</v>
      </c>
      <c r="H66" s="19" t="s">
        <v>196</v>
      </c>
      <c r="I66" s="19" t="s">
        <v>196</v>
      </c>
      <c r="J66" s="26">
        <v>5200</v>
      </c>
      <c r="K66" s="19">
        <v>21600</v>
      </c>
      <c r="L66" s="19">
        <v>0</v>
      </c>
      <c r="M66" s="19">
        <v>26800</v>
      </c>
      <c r="N66" s="19">
        <v>0</v>
      </c>
      <c r="O66" s="19">
        <v>0</v>
      </c>
      <c r="P66" s="19">
        <v>0</v>
      </c>
      <c r="Q66" s="19">
        <v>0</v>
      </c>
      <c r="R66" s="19">
        <v>0</v>
      </c>
      <c r="S66" s="19" t="s">
        <v>486</v>
      </c>
      <c r="T66" s="19" t="s">
        <v>486</v>
      </c>
      <c r="U66" s="19" t="s">
        <v>486</v>
      </c>
      <c r="V66" s="18" t="s">
        <v>486</v>
      </c>
      <c r="W66" s="18" t="s">
        <v>486</v>
      </c>
      <c r="X66" s="18" t="s">
        <v>486</v>
      </c>
      <c r="Y66" s="18" t="s">
        <v>486</v>
      </c>
      <c r="Z66" s="18" t="s">
        <v>486</v>
      </c>
      <c r="AA66" s="18">
        <v>0</v>
      </c>
      <c r="AB66" s="18">
        <v>0</v>
      </c>
      <c r="AC66" s="18">
        <v>0</v>
      </c>
    </row>
    <row r="67" spans="2:29">
      <c r="B67" s="18"/>
      <c r="C67" s="22"/>
      <c r="D67" s="19"/>
      <c r="E67" s="19" t="s">
        <v>191</v>
      </c>
      <c r="F67" s="19">
        <v>5</v>
      </c>
      <c r="G67" s="19" t="s">
        <v>192</v>
      </c>
      <c r="H67" s="19" t="s">
        <v>197</v>
      </c>
      <c r="I67" s="19" t="s">
        <v>197</v>
      </c>
      <c r="J67" s="26">
        <v>14000</v>
      </c>
      <c r="K67" s="19">
        <v>15600</v>
      </c>
      <c r="L67" s="19">
        <v>0</v>
      </c>
      <c r="M67" s="19">
        <v>29600</v>
      </c>
      <c r="N67" s="19">
        <v>0</v>
      </c>
      <c r="O67" s="19">
        <v>0</v>
      </c>
      <c r="P67" s="19">
        <v>0</v>
      </c>
      <c r="Q67" s="19">
        <v>0</v>
      </c>
      <c r="R67" s="19">
        <v>0</v>
      </c>
      <c r="S67" s="19" t="s">
        <v>486</v>
      </c>
      <c r="T67" s="19" t="s">
        <v>486</v>
      </c>
      <c r="U67" s="19" t="s">
        <v>486</v>
      </c>
      <c r="V67" s="18" t="s">
        <v>486</v>
      </c>
      <c r="W67" s="18" t="s">
        <v>486</v>
      </c>
      <c r="X67" s="18" t="s">
        <v>486</v>
      </c>
      <c r="Y67" s="18" t="s">
        <v>486</v>
      </c>
      <c r="Z67" s="18" t="s">
        <v>486</v>
      </c>
      <c r="AA67" s="18">
        <v>0</v>
      </c>
      <c r="AB67" s="18">
        <v>0</v>
      </c>
      <c r="AC67" s="18">
        <v>1</v>
      </c>
    </row>
    <row r="68" spans="2:29">
      <c r="B68" s="18"/>
      <c r="C68" s="22"/>
      <c r="D68" s="19"/>
      <c r="E68" s="19" t="s">
        <v>191</v>
      </c>
      <c r="F68" s="19">
        <v>5</v>
      </c>
      <c r="G68" s="19" t="s">
        <v>192</v>
      </c>
      <c r="H68" s="19" t="s">
        <v>197</v>
      </c>
      <c r="I68" s="19" t="s">
        <v>197</v>
      </c>
      <c r="J68" s="26">
        <v>14000</v>
      </c>
      <c r="K68" s="19">
        <v>15600</v>
      </c>
      <c r="L68" s="19">
        <v>0</v>
      </c>
      <c r="M68" s="19">
        <v>29600</v>
      </c>
      <c r="N68" s="19">
        <v>0</v>
      </c>
      <c r="O68" s="19">
        <v>0</v>
      </c>
      <c r="P68" s="19">
        <v>0</v>
      </c>
      <c r="Q68" s="19">
        <v>0</v>
      </c>
      <c r="R68" s="19">
        <v>0</v>
      </c>
      <c r="S68" s="19" t="s">
        <v>486</v>
      </c>
      <c r="T68" s="19" t="s">
        <v>486</v>
      </c>
      <c r="U68" s="19" t="s">
        <v>486</v>
      </c>
      <c r="V68" s="18" t="s">
        <v>486</v>
      </c>
      <c r="W68" s="18" t="s">
        <v>486</v>
      </c>
      <c r="X68" s="18" t="s">
        <v>486</v>
      </c>
      <c r="Y68" s="18" t="s">
        <v>486</v>
      </c>
      <c r="Z68" s="18" t="s">
        <v>486</v>
      </c>
      <c r="AA68" s="18">
        <v>0</v>
      </c>
      <c r="AB68" s="18">
        <v>0</v>
      </c>
      <c r="AC68" s="18">
        <v>0</v>
      </c>
    </row>
    <row r="69" spans="2:29">
      <c r="B69" s="18"/>
      <c r="C69" s="22"/>
      <c r="D69" s="19"/>
      <c r="E69" s="19" t="s">
        <v>191</v>
      </c>
      <c r="F69" s="19">
        <v>6</v>
      </c>
      <c r="G69" s="19" t="s">
        <v>192</v>
      </c>
      <c r="H69" s="19" t="s">
        <v>198</v>
      </c>
      <c r="I69" s="19" t="s">
        <v>198</v>
      </c>
      <c r="J69" s="26">
        <v>3450</v>
      </c>
      <c r="K69" s="19">
        <v>4700</v>
      </c>
      <c r="L69" s="19">
        <v>0</v>
      </c>
      <c r="M69" s="19">
        <v>8150</v>
      </c>
      <c r="N69" s="19">
        <v>0</v>
      </c>
      <c r="O69" s="19">
        <v>0</v>
      </c>
      <c r="P69" s="19">
        <v>0</v>
      </c>
      <c r="Q69" s="19">
        <v>0</v>
      </c>
      <c r="R69" s="19">
        <v>0</v>
      </c>
      <c r="S69" s="19" t="s">
        <v>486</v>
      </c>
      <c r="T69" s="19" t="s">
        <v>486</v>
      </c>
      <c r="U69" s="19" t="s">
        <v>486</v>
      </c>
      <c r="V69" s="18" t="s">
        <v>486</v>
      </c>
      <c r="W69" s="18" t="s">
        <v>486</v>
      </c>
      <c r="X69" s="18" t="s">
        <v>486</v>
      </c>
      <c r="Y69" s="18" t="s">
        <v>486</v>
      </c>
      <c r="Z69" s="18" t="s">
        <v>486</v>
      </c>
      <c r="AA69" s="18">
        <v>0</v>
      </c>
      <c r="AB69" s="18">
        <v>0</v>
      </c>
      <c r="AC69" s="18">
        <v>1</v>
      </c>
    </row>
    <row r="70" spans="2:29">
      <c r="B70" s="18"/>
      <c r="C70" s="22"/>
      <c r="D70" s="19"/>
      <c r="E70" s="19" t="s">
        <v>191</v>
      </c>
      <c r="F70" s="19">
        <v>6</v>
      </c>
      <c r="G70" s="19" t="s">
        <v>192</v>
      </c>
      <c r="H70" s="19" t="s">
        <v>198</v>
      </c>
      <c r="I70" s="19" t="s">
        <v>198</v>
      </c>
      <c r="J70" s="26">
        <v>3450</v>
      </c>
      <c r="K70" s="19">
        <v>4700</v>
      </c>
      <c r="L70" s="19">
        <v>0</v>
      </c>
      <c r="M70" s="19">
        <v>8150</v>
      </c>
      <c r="N70" s="19">
        <v>0</v>
      </c>
      <c r="O70" s="19">
        <v>0</v>
      </c>
      <c r="P70" s="19">
        <v>0</v>
      </c>
      <c r="Q70" s="19">
        <v>0</v>
      </c>
      <c r="R70" s="19">
        <v>0</v>
      </c>
      <c r="S70" s="19" t="s">
        <v>486</v>
      </c>
      <c r="T70" s="19" t="s">
        <v>486</v>
      </c>
      <c r="U70" s="19" t="s">
        <v>486</v>
      </c>
      <c r="V70" s="18" t="s">
        <v>486</v>
      </c>
      <c r="W70" s="18" t="s">
        <v>486</v>
      </c>
      <c r="X70" s="18" t="s">
        <v>486</v>
      </c>
      <c r="Y70" s="18" t="s">
        <v>486</v>
      </c>
      <c r="Z70" s="18" t="s">
        <v>486</v>
      </c>
      <c r="AA70" s="18">
        <v>0</v>
      </c>
      <c r="AB70" s="18">
        <v>0</v>
      </c>
      <c r="AC70" s="18">
        <v>0</v>
      </c>
    </row>
    <row r="71" spans="2:29">
      <c r="B71" s="18"/>
      <c r="C71" s="22"/>
      <c r="D71" s="19"/>
      <c r="E71" s="19" t="s">
        <v>199</v>
      </c>
      <c r="F71" s="19">
        <v>99</v>
      </c>
      <c r="G71" s="19" t="s">
        <v>200</v>
      </c>
      <c r="H71" s="19" t="s">
        <v>200</v>
      </c>
      <c r="I71" s="19" t="s">
        <v>200</v>
      </c>
      <c r="J71" s="26">
        <v>78192</v>
      </c>
      <c r="K71" s="19">
        <v>86525</v>
      </c>
      <c r="L71" s="19">
        <v>1570200</v>
      </c>
      <c r="M71" s="19">
        <v>1734917</v>
      </c>
      <c r="N71" s="19">
        <v>100</v>
      </c>
      <c r="O71" s="19" t="s">
        <v>147</v>
      </c>
      <c r="P71" s="19">
        <v>0</v>
      </c>
      <c r="Q71" s="19">
        <v>0</v>
      </c>
      <c r="R71" s="19">
        <v>0</v>
      </c>
      <c r="S71" s="19" t="s">
        <v>993</v>
      </c>
      <c r="T71" s="19" t="s">
        <v>486</v>
      </c>
      <c r="U71" s="19" t="s">
        <v>993</v>
      </c>
      <c r="V71" s="18" t="s">
        <v>486</v>
      </c>
      <c r="W71" s="18" t="s">
        <v>486</v>
      </c>
      <c r="X71" s="18" t="s">
        <v>486</v>
      </c>
      <c r="Y71" s="18" t="s">
        <v>486</v>
      </c>
      <c r="Z71" s="18" t="s">
        <v>993</v>
      </c>
      <c r="AA71" s="18">
        <v>0</v>
      </c>
      <c r="AB71" s="18">
        <v>1</v>
      </c>
      <c r="AC71" s="18">
        <v>1</v>
      </c>
    </row>
    <row r="72" spans="2:29">
      <c r="B72" s="18"/>
      <c r="C72" s="22"/>
      <c r="D72" s="19"/>
      <c r="E72" s="19" t="s">
        <v>199</v>
      </c>
      <c r="F72" s="19">
        <v>1</v>
      </c>
      <c r="G72" s="19" t="s">
        <v>200</v>
      </c>
      <c r="H72" s="19" t="s">
        <v>201</v>
      </c>
      <c r="I72" s="19" t="s">
        <v>201</v>
      </c>
      <c r="J72" s="26">
        <v>2000</v>
      </c>
      <c r="K72" s="19">
        <v>1000</v>
      </c>
      <c r="L72" s="19">
        <v>0</v>
      </c>
      <c r="M72" s="19">
        <v>3000</v>
      </c>
      <c r="N72" s="19">
        <v>0</v>
      </c>
      <c r="O72" s="19">
        <v>0</v>
      </c>
      <c r="P72" s="19">
        <v>0</v>
      </c>
      <c r="Q72" s="19">
        <v>0</v>
      </c>
      <c r="R72" s="19">
        <v>0</v>
      </c>
      <c r="S72" s="19" t="s">
        <v>486</v>
      </c>
      <c r="T72" s="19" t="s">
        <v>486</v>
      </c>
      <c r="U72" s="19" t="s">
        <v>486</v>
      </c>
      <c r="V72" s="18" t="s">
        <v>486</v>
      </c>
      <c r="W72" s="18" t="s">
        <v>486</v>
      </c>
      <c r="X72" s="18" t="s">
        <v>486</v>
      </c>
      <c r="Y72" s="18" t="s">
        <v>486</v>
      </c>
      <c r="Z72" s="18" t="s">
        <v>486</v>
      </c>
      <c r="AA72" s="18">
        <v>0</v>
      </c>
      <c r="AB72" s="18">
        <v>0</v>
      </c>
      <c r="AC72" s="18">
        <v>1</v>
      </c>
    </row>
    <row r="73" spans="2:29">
      <c r="B73" s="18"/>
      <c r="C73" s="22"/>
      <c r="D73" s="19"/>
      <c r="E73" s="19" t="s">
        <v>199</v>
      </c>
      <c r="F73" s="19">
        <v>1</v>
      </c>
      <c r="G73" s="19" t="s">
        <v>200</v>
      </c>
      <c r="H73" s="19" t="s">
        <v>201</v>
      </c>
      <c r="I73" s="19" t="s">
        <v>201</v>
      </c>
      <c r="J73" s="26">
        <v>2000</v>
      </c>
      <c r="K73" s="19">
        <v>1000</v>
      </c>
      <c r="L73" s="19">
        <v>0</v>
      </c>
      <c r="M73" s="19">
        <v>3000</v>
      </c>
      <c r="N73" s="19">
        <v>0</v>
      </c>
      <c r="O73" s="19">
        <v>0</v>
      </c>
      <c r="P73" s="19">
        <v>0</v>
      </c>
      <c r="Q73" s="19">
        <v>0</v>
      </c>
      <c r="R73" s="19">
        <v>0</v>
      </c>
      <c r="S73" s="19" t="s">
        <v>486</v>
      </c>
      <c r="T73" s="19" t="s">
        <v>486</v>
      </c>
      <c r="U73" s="19" t="s">
        <v>486</v>
      </c>
      <c r="V73" s="18" t="s">
        <v>486</v>
      </c>
      <c r="W73" s="18" t="s">
        <v>486</v>
      </c>
      <c r="X73" s="18" t="s">
        <v>486</v>
      </c>
      <c r="Y73" s="18" t="s">
        <v>486</v>
      </c>
      <c r="Z73" s="18" t="s">
        <v>486</v>
      </c>
      <c r="AA73" s="18">
        <v>0</v>
      </c>
      <c r="AB73" s="18">
        <v>0</v>
      </c>
      <c r="AC73" s="18">
        <v>0</v>
      </c>
    </row>
    <row r="74" spans="2:29">
      <c r="B74" s="18"/>
      <c r="C74" s="22"/>
      <c r="D74" s="19"/>
      <c r="E74" s="19" t="s">
        <v>199</v>
      </c>
      <c r="F74" s="19">
        <v>2</v>
      </c>
      <c r="G74" s="19" t="s">
        <v>200</v>
      </c>
      <c r="H74" s="19" t="s">
        <v>202</v>
      </c>
      <c r="I74" s="19" t="s">
        <v>202</v>
      </c>
      <c r="J74" s="26">
        <v>200</v>
      </c>
      <c r="K74" s="19">
        <v>400</v>
      </c>
      <c r="L74" s="19">
        <v>0</v>
      </c>
      <c r="M74" s="19">
        <v>600</v>
      </c>
      <c r="N74" s="19">
        <v>0</v>
      </c>
      <c r="O74" s="19">
        <v>0</v>
      </c>
      <c r="P74" s="19">
        <v>0</v>
      </c>
      <c r="Q74" s="19">
        <v>0</v>
      </c>
      <c r="R74" s="19">
        <v>0</v>
      </c>
      <c r="S74" s="19" t="s">
        <v>486</v>
      </c>
      <c r="T74" s="19" t="s">
        <v>486</v>
      </c>
      <c r="U74" s="19" t="s">
        <v>486</v>
      </c>
      <c r="V74" s="18" t="s">
        <v>486</v>
      </c>
      <c r="W74" s="18" t="s">
        <v>486</v>
      </c>
      <c r="X74" s="18" t="s">
        <v>486</v>
      </c>
      <c r="Y74" s="18" t="s">
        <v>486</v>
      </c>
      <c r="Z74" s="18" t="s">
        <v>486</v>
      </c>
      <c r="AA74" s="18">
        <v>0</v>
      </c>
      <c r="AB74" s="18">
        <v>0</v>
      </c>
      <c r="AC74" s="18">
        <v>1</v>
      </c>
    </row>
    <row r="75" spans="2:29">
      <c r="B75" s="18"/>
      <c r="C75" s="22"/>
      <c r="D75" s="19"/>
      <c r="E75" s="19" t="s">
        <v>199</v>
      </c>
      <c r="F75" s="19">
        <v>2</v>
      </c>
      <c r="G75" s="19" t="s">
        <v>200</v>
      </c>
      <c r="H75" s="19" t="s">
        <v>202</v>
      </c>
      <c r="I75" s="19" t="s">
        <v>202</v>
      </c>
      <c r="J75" s="26">
        <v>200</v>
      </c>
      <c r="K75" s="19">
        <v>400</v>
      </c>
      <c r="L75" s="19">
        <v>0</v>
      </c>
      <c r="M75" s="19">
        <v>600</v>
      </c>
      <c r="N75" s="19">
        <v>0</v>
      </c>
      <c r="O75" s="19">
        <v>0</v>
      </c>
      <c r="P75" s="19">
        <v>0</v>
      </c>
      <c r="Q75" s="19">
        <v>0</v>
      </c>
      <c r="R75" s="19">
        <v>0</v>
      </c>
      <c r="S75" s="19" t="s">
        <v>486</v>
      </c>
      <c r="T75" s="19" t="s">
        <v>486</v>
      </c>
      <c r="U75" s="19" t="s">
        <v>486</v>
      </c>
      <c r="V75" s="18" t="s">
        <v>486</v>
      </c>
      <c r="W75" s="18" t="s">
        <v>486</v>
      </c>
      <c r="X75" s="18" t="s">
        <v>486</v>
      </c>
      <c r="Y75" s="18" t="s">
        <v>486</v>
      </c>
      <c r="Z75" s="18" t="s">
        <v>486</v>
      </c>
      <c r="AA75" s="18">
        <v>0</v>
      </c>
      <c r="AB75" s="18">
        <v>0</v>
      </c>
      <c r="AC75" s="18">
        <v>0</v>
      </c>
    </row>
    <row r="76" spans="2:29">
      <c r="B76" s="18"/>
      <c r="C76" s="22"/>
      <c r="D76" s="19"/>
      <c r="E76" s="19" t="s">
        <v>199</v>
      </c>
      <c r="F76" s="19">
        <v>3</v>
      </c>
      <c r="G76" s="19" t="s">
        <v>200</v>
      </c>
      <c r="H76" s="19" t="s">
        <v>203</v>
      </c>
      <c r="I76" s="19" t="s">
        <v>203</v>
      </c>
      <c r="J76" s="26">
        <v>200</v>
      </c>
      <c r="K76" s="19">
        <v>120</v>
      </c>
      <c r="L76" s="19">
        <v>0</v>
      </c>
      <c r="M76" s="19">
        <v>320</v>
      </c>
      <c r="N76" s="19">
        <v>0</v>
      </c>
      <c r="O76" s="19">
        <v>0</v>
      </c>
      <c r="P76" s="19">
        <v>0</v>
      </c>
      <c r="Q76" s="19">
        <v>0</v>
      </c>
      <c r="R76" s="19">
        <v>0</v>
      </c>
      <c r="S76" s="19" t="s">
        <v>486</v>
      </c>
      <c r="T76" s="19" t="s">
        <v>486</v>
      </c>
      <c r="U76" s="19" t="s">
        <v>486</v>
      </c>
      <c r="V76" s="18" t="s">
        <v>486</v>
      </c>
      <c r="W76" s="18" t="s">
        <v>486</v>
      </c>
      <c r="X76" s="18" t="s">
        <v>486</v>
      </c>
      <c r="Y76" s="18" t="s">
        <v>486</v>
      </c>
      <c r="Z76" s="18" t="s">
        <v>486</v>
      </c>
      <c r="AA76" s="18">
        <v>0</v>
      </c>
      <c r="AB76" s="18">
        <v>0</v>
      </c>
      <c r="AC76" s="18">
        <v>1</v>
      </c>
    </row>
    <row r="77" spans="2:29">
      <c r="B77" s="18"/>
      <c r="C77" s="22"/>
      <c r="D77" s="19"/>
      <c r="E77" s="19" t="s">
        <v>199</v>
      </c>
      <c r="F77" s="19">
        <v>3</v>
      </c>
      <c r="G77" s="19" t="s">
        <v>200</v>
      </c>
      <c r="H77" s="19" t="s">
        <v>203</v>
      </c>
      <c r="I77" s="19" t="s">
        <v>203</v>
      </c>
      <c r="J77" s="26">
        <v>200</v>
      </c>
      <c r="K77" s="19">
        <v>120</v>
      </c>
      <c r="L77" s="19">
        <v>0</v>
      </c>
      <c r="M77" s="19">
        <v>320</v>
      </c>
      <c r="N77" s="19">
        <v>0</v>
      </c>
      <c r="O77" s="19">
        <v>0</v>
      </c>
      <c r="P77" s="19">
        <v>0</v>
      </c>
      <c r="Q77" s="19">
        <v>0</v>
      </c>
      <c r="R77" s="19">
        <v>0</v>
      </c>
      <c r="S77" s="19" t="s">
        <v>486</v>
      </c>
      <c r="T77" s="19" t="s">
        <v>486</v>
      </c>
      <c r="U77" s="19" t="s">
        <v>486</v>
      </c>
      <c r="V77" s="18" t="s">
        <v>486</v>
      </c>
      <c r="W77" s="18" t="s">
        <v>486</v>
      </c>
      <c r="X77" s="18" t="s">
        <v>486</v>
      </c>
      <c r="Y77" s="18" t="s">
        <v>486</v>
      </c>
      <c r="Z77" s="18" t="s">
        <v>486</v>
      </c>
      <c r="AA77" s="18">
        <v>0</v>
      </c>
      <c r="AB77" s="18">
        <v>0</v>
      </c>
      <c r="AC77" s="18">
        <v>0</v>
      </c>
    </row>
    <row r="78" spans="2:29">
      <c r="B78" s="18"/>
      <c r="C78" s="22"/>
      <c r="D78" s="19"/>
      <c r="E78" s="19" t="s">
        <v>199</v>
      </c>
      <c r="F78" s="19">
        <v>4</v>
      </c>
      <c r="G78" s="19" t="s">
        <v>200</v>
      </c>
      <c r="H78" s="19" t="s">
        <v>204</v>
      </c>
      <c r="I78" s="19" t="s">
        <v>204</v>
      </c>
      <c r="J78" s="26">
        <v>1300</v>
      </c>
      <c r="K78" s="19">
        <v>1000</v>
      </c>
      <c r="L78" s="19">
        <v>0</v>
      </c>
      <c r="M78" s="19">
        <v>2300</v>
      </c>
      <c r="N78" s="19">
        <v>0</v>
      </c>
      <c r="O78" s="19">
        <v>0</v>
      </c>
      <c r="P78" s="19">
        <v>0</v>
      </c>
      <c r="Q78" s="19">
        <v>0</v>
      </c>
      <c r="R78" s="19">
        <v>0</v>
      </c>
      <c r="S78" s="19" t="s">
        <v>486</v>
      </c>
      <c r="T78" s="19" t="s">
        <v>486</v>
      </c>
      <c r="U78" s="19" t="s">
        <v>486</v>
      </c>
      <c r="V78" s="18" t="s">
        <v>486</v>
      </c>
      <c r="W78" s="18" t="s">
        <v>486</v>
      </c>
      <c r="X78" s="18" t="s">
        <v>486</v>
      </c>
      <c r="Y78" s="18" t="s">
        <v>486</v>
      </c>
      <c r="Z78" s="18" t="s">
        <v>486</v>
      </c>
      <c r="AA78" s="18">
        <v>0</v>
      </c>
      <c r="AB78" s="18">
        <v>0</v>
      </c>
      <c r="AC78" s="18">
        <v>1</v>
      </c>
    </row>
    <row r="79" spans="2:29">
      <c r="B79" s="18"/>
      <c r="C79" s="22"/>
      <c r="D79" s="19"/>
      <c r="E79" s="19" t="s">
        <v>199</v>
      </c>
      <c r="F79" s="19">
        <v>4</v>
      </c>
      <c r="G79" s="19" t="s">
        <v>200</v>
      </c>
      <c r="H79" s="19" t="s">
        <v>204</v>
      </c>
      <c r="I79" s="19" t="s">
        <v>204</v>
      </c>
      <c r="J79" s="26">
        <v>1300</v>
      </c>
      <c r="K79" s="19">
        <v>1000</v>
      </c>
      <c r="L79" s="19">
        <v>0</v>
      </c>
      <c r="M79" s="19">
        <v>2300</v>
      </c>
      <c r="N79" s="19">
        <v>0</v>
      </c>
      <c r="O79" s="19">
        <v>0</v>
      </c>
      <c r="P79" s="19">
        <v>0</v>
      </c>
      <c r="Q79" s="19">
        <v>0</v>
      </c>
      <c r="R79" s="19">
        <v>0</v>
      </c>
      <c r="S79" s="19" t="s">
        <v>486</v>
      </c>
      <c r="T79" s="19" t="s">
        <v>486</v>
      </c>
      <c r="U79" s="19" t="s">
        <v>486</v>
      </c>
      <c r="V79" s="18" t="s">
        <v>486</v>
      </c>
      <c r="W79" s="18" t="s">
        <v>486</v>
      </c>
      <c r="X79" s="18" t="s">
        <v>486</v>
      </c>
      <c r="Y79" s="18" t="s">
        <v>486</v>
      </c>
      <c r="Z79" s="18" t="s">
        <v>486</v>
      </c>
      <c r="AA79" s="18">
        <v>0</v>
      </c>
      <c r="AB79" s="18">
        <v>0</v>
      </c>
      <c r="AC79" s="18">
        <v>0</v>
      </c>
    </row>
    <row r="80" spans="2:29">
      <c r="B80" s="18"/>
      <c r="C80" s="22"/>
      <c r="D80" s="19"/>
      <c r="E80" s="19" t="s">
        <v>199</v>
      </c>
      <c r="F80" s="19">
        <v>5</v>
      </c>
      <c r="G80" s="19" t="s">
        <v>200</v>
      </c>
      <c r="H80" s="19" t="s">
        <v>99</v>
      </c>
      <c r="I80" s="19" t="s">
        <v>99</v>
      </c>
      <c r="J80" s="26">
        <v>22822</v>
      </c>
      <c r="K80" s="19">
        <v>22200</v>
      </c>
      <c r="L80" s="19">
        <v>390000</v>
      </c>
      <c r="M80" s="19">
        <v>435022</v>
      </c>
      <c r="N80" s="19">
        <v>0</v>
      </c>
      <c r="O80" s="19">
        <v>0</v>
      </c>
      <c r="P80" s="19">
        <v>0</v>
      </c>
      <c r="Q80" s="19">
        <v>0</v>
      </c>
      <c r="R80" s="19">
        <v>0</v>
      </c>
      <c r="S80" s="19" t="s">
        <v>486</v>
      </c>
      <c r="T80" s="19" t="s">
        <v>486</v>
      </c>
      <c r="U80" s="19" t="s">
        <v>486</v>
      </c>
      <c r="V80" s="18" t="s">
        <v>486</v>
      </c>
      <c r="W80" s="18" t="s">
        <v>486</v>
      </c>
      <c r="X80" s="18" t="s">
        <v>486</v>
      </c>
      <c r="Y80" s="18" t="s">
        <v>486</v>
      </c>
      <c r="Z80" s="18" t="s">
        <v>486</v>
      </c>
      <c r="AA80" s="18">
        <v>0</v>
      </c>
      <c r="AB80" s="18">
        <v>0</v>
      </c>
      <c r="AC80" s="18">
        <v>1</v>
      </c>
    </row>
    <row r="81" spans="2:29">
      <c r="B81" s="18"/>
      <c r="C81" s="22"/>
      <c r="D81" s="19"/>
      <c r="E81" s="19" t="s">
        <v>199</v>
      </c>
      <c r="F81" s="19">
        <v>5</v>
      </c>
      <c r="G81" s="19" t="s">
        <v>200</v>
      </c>
      <c r="H81" s="19" t="s">
        <v>99</v>
      </c>
      <c r="I81" s="19" t="s">
        <v>205</v>
      </c>
      <c r="J81" s="26">
        <v>22222</v>
      </c>
      <c r="K81" s="19">
        <v>22000</v>
      </c>
      <c r="L81" s="19">
        <v>390000</v>
      </c>
      <c r="M81" s="19">
        <v>434222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 t="s">
        <v>486</v>
      </c>
      <c r="T81" s="19" t="s">
        <v>486</v>
      </c>
      <c r="U81" s="19" t="s">
        <v>486</v>
      </c>
      <c r="V81" s="18" t="s">
        <v>486</v>
      </c>
      <c r="W81" s="18" t="s">
        <v>486</v>
      </c>
      <c r="X81" s="18" t="s">
        <v>486</v>
      </c>
      <c r="Y81" s="18" t="s">
        <v>486</v>
      </c>
      <c r="Z81" s="18" t="s">
        <v>486</v>
      </c>
      <c r="AA81" s="18">
        <v>0</v>
      </c>
      <c r="AB81" s="18">
        <v>0</v>
      </c>
      <c r="AC81" s="18">
        <v>0</v>
      </c>
    </row>
    <row r="82" spans="2:29">
      <c r="B82" s="18"/>
      <c r="C82" s="22"/>
      <c r="D82" s="19"/>
      <c r="E82" s="19" t="s">
        <v>199</v>
      </c>
      <c r="F82" s="19">
        <v>5</v>
      </c>
      <c r="G82" s="19" t="s">
        <v>200</v>
      </c>
      <c r="H82" s="19" t="s">
        <v>99</v>
      </c>
      <c r="I82" s="19" t="s">
        <v>206</v>
      </c>
      <c r="J82" s="26">
        <v>600</v>
      </c>
      <c r="K82" s="19">
        <v>200</v>
      </c>
      <c r="L82" s="19">
        <v>0</v>
      </c>
      <c r="M82" s="19">
        <v>800</v>
      </c>
      <c r="N82" s="19">
        <v>0</v>
      </c>
      <c r="O82" s="19">
        <v>0</v>
      </c>
      <c r="P82" s="19">
        <v>0</v>
      </c>
      <c r="Q82" s="19">
        <v>0</v>
      </c>
      <c r="R82" s="19">
        <v>0</v>
      </c>
      <c r="S82" s="19" t="s">
        <v>486</v>
      </c>
      <c r="T82" s="19" t="s">
        <v>486</v>
      </c>
      <c r="U82" s="19" t="s">
        <v>486</v>
      </c>
      <c r="V82" s="18" t="s">
        <v>486</v>
      </c>
      <c r="W82" s="18" t="s">
        <v>486</v>
      </c>
      <c r="X82" s="18" t="s">
        <v>486</v>
      </c>
      <c r="Y82" s="18" t="s">
        <v>486</v>
      </c>
      <c r="Z82" s="18" t="s">
        <v>486</v>
      </c>
      <c r="AA82" s="18">
        <v>0</v>
      </c>
      <c r="AB82" s="18">
        <v>0</v>
      </c>
      <c r="AC82" s="18">
        <v>0</v>
      </c>
    </row>
    <row r="83" spans="2:29">
      <c r="B83" s="18"/>
      <c r="C83" s="22"/>
      <c r="D83" s="19"/>
      <c r="E83" s="19" t="s">
        <v>199</v>
      </c>
      <c r="F83" s="19">
        <v>5</v>
      </c>
      <c r="G83" s="19" t="s">
        <v>200</v>
      </c>
      <c r="H83" s="19" t="s">
        <v>207</v>
      </c>
      <c r="I83" s="19" t="s">
        <v>207</v>
      </c>
      <c r="J83" s="26">
        <v>7975</v>
      </c>
      <c r="K83" s="19">
        <v>11800</v>
      </c>
      <c r="L83" s="19">
        <v>0</v>
      </c>
      <c r="M83" s="19">
        <v>19775</v>
      </c>
      <c r="N83" s="19">
        <v>0</v>
      </c>
      <c r="O83" s="19">
        <v>0</v>
      </c>
      <c r="P83" s="19">
        <v>0</v>
      </c>
      <c r="Q83" s="19">
        <v>0</v>
      </c>
      <c r="R83" s="19">
        <v>0</v>
      </c>
      <c r="S83" s="19" t="s">
        <v>486</v>
      </c>
      <c r="T83" s="19" t="s">
        <v>486</v>
      </c>
      <c r="U83" s="19" t="s">
        <v>486</v>
      </c>
      <c r="V83" s="18" t="s">
        <v>486</v>
      </c>
      <c r="W83" s="18" t="s">
        <v>486</v>
      </c>
      <c r="X83" s="18" t="s">
        <v>486</v>
      </c>
      <c r="Y83" s="18" t="s">
        <v>486</v>
      </c>
      <c r="Z83" s="18" t="s">
        <v>486</v>
      </c>
      <c r="AA83" s="18">
        <v>0</v>
      </c>
      <c r="AB83" s="18">
        <v>0</v>
      </c>
      <c r="AC83" s="18">
        <v>1</v>
      </c>
    </row>
    <row r="84" spans="2:29">
      <c r="B84" s="18"/>
      <c r="C84" s="22"/>
      <c r="D84" s="19"/>
      <c r="E84" s="19" t="s">
        <v>199</v>
      </c>
      <c r="F84" s="19">
        <v>5</v>
      </c>
      <c r="G84" s="19" t="s">
        <v>200</v>
      </c>
      <c r="H84" s="19" t="s">
        <v>207</v>
      </c>
      <c r="I84" s="19" t="s">
        <v>207</v>
      </c>
      <c r="J84" s="26">
        <v>7975</v>
      </c>
      <c r="K84" s="19">
        <v>11800</v>
      </c>
      <c r="L84" s="19">
        <v>0</v>
      </c>
      <c r="M84" s="19">
        <v>19775</v>
      </c>
      <c r="N84" s="19">
        <v>0</v>
      </c>
      <c r="O84" s="19">
        <v>0</v>
      </c>
      <c r="P84" s="19">
        <v>0</v>
      </c>
      <c r="Q84" s="19">
        <v>0</v>
      </c>
      <c r="R84" s="19">
        <v>0</v>
      </c>
      <c r="S84" s="19" t="s">
        <v>486</v>
      </c>
      <c r="T84" s="19" t="s">
        <v>486</v>
      </c>
      <c r="U84" s="19" t="s">
        <v>486</v>
      </c>
      <c r="V84" s="18" t="s">
        <v>486</v>
      </c>
      <c r="W84" s="18" t="s">
        <v>486</v>
      </c>
      <c r="X84" s="18" t="s">
        <v>486</v>
      </c>
      <c r="Y84" s="18" t="s">
        <v>486</v>
      </c>
      <c r="Z84" s="18" t="s">
        <v>486</v>
      </c>
      <c r="AA84" s="18">
        <v>0</v>
      </c>
      <c r="AB84" s="18">
        <v>0</v>
      </c>
      <c r="AC84" s="18">
        <v>0</v>
      </c>
    </row>
    <row r="85" spans="2:29">
      <c r="B85" s="18"/>
      <c r="C85" s="22"/>
      <c r="D85" s="19"/>
      <c r="E85" s="19" t="s">
        <v>199</v>
      </c>
      <c r="F85" s="19">
        <v>6</v>
      </c>
      <c r="G85" s="19" t="s">
        <v>200</v>
      </c>
      <c r="H85" s="19" t="s">
        <v>208</v>
      </c>
      <c r="I85" s="19" t="s">
        <v>208</v>
      </c>
      <c r="J85" s="26">
        <v>40650</v>
      </c>
      <c r="K85" s="19">
        <v>46460</v>
      </c>
      <c r="L85" s="19">
        <v>1180200</v>
      </c>
      <c r="M85" s="19">
        <v>1267310</v>
      </c>
      <c r="N85" s="19">
        <v>0</v>
      </c>
      <c r="O85" s="19">
        <v>0</v>
      </c>
      <c r="P85" s="19">
        <v>0</v>
      </c>
      <c r="Q85" s="19">
        <v>0</v>
      </c>
      <c r="R85" s="19">
        <v>0</v>
      </c>
      <c r="S85" s="19" t="s">
        <v>486</v>
      </c>
      <c r="T85" s="19" t="s">
        <v>486</v>
      </c>
      <c r="U85" s="19" t="s">
        <v>486</v>
      </c>
      <c r="V85" s="18" t="s">
        <v>486</v>
      </c>
      <c r="W85" s="18" t="s">
        <v>486</v>
      </c>
      <c r="X85" s="18" t="s">
        <v>486</v>
      </c>
      <c r="Y85" s="18" t="s">
        <v>486</v>
      </c>
      <c r="Z85" s="18" t="s">
        <v>486</v>
      </c>
      <c r="AA85" s="18">
        <v>0</v>
      </c>
      <c r="AB85" s="18">
        <v>0</v>
      </c>
      <c r="AC85" s="18">
        <v>1</v>
      </c>
    </row>
    <row r="86" spans="2:29">
      <c r="B86" s="18"/>
      <c r="C86" s="22"/>
      <c r="D86" s="19"/>
      <c r="E86" s="19" t="s">
        <v>199</v>
      </c>
      <c r="F86" s="19">
        <v>6</v>
      </c>
      <c r="G86" s="19" t="s">
        <v>200</v>
      </c>
      <c r="H86" s="19" t="s">
        <v>208</v>
      </c>
      <c r="I86" s="19" t="s">
        <v>208</v>
      </c>
      <c r="J86" s="26">
        <v>40650</v>
      </c>
      <c r="K86" s="19">
        <v>46460</v>
      </c>
      <c r="L86" s="19">
        <v>1180200</v>
      </c>
      <c r="M86" s="19">
        <v>1267310</v>
      </c>
      <c r="N86" s="19">
        <v>0</v>
      </c>
      <c r="O86" s="19">
        <v>0</v>
      </c>
      <c r="P86" s="19">
        <v>0</v>
      </c>
      <c r="Q86" s="19">
        <v>0</v>
      </c>
      <c r="R86" s="19">
        <v>0</v>
      </c>
      <c r="S86" s="19" t="s">
        <v>486</v>
      </c>
      <c r="T86" s="19" t="s">
        <v>486</v>
      </c>
      <c r="U86" s="19" t="s">
        <v>486</v>
      </c>
      <c r="V86" s="18" t="s">
        <v>486</v>
      </c>
      <c r="W86" s="18" t="s">
        <v>486</v>
      </c>
      <c r="X86" s="18" t="s">
        <v>486</v>
      </c>
      <c r="Y86" s="18" t="s">
        <v>486</v>
      </c>
      <c r="Z86" s="18" t="s">
        <v>486</v>
      </c>
      <c r="AA86" s="18">
        <v>0</v>
      </c>
      <c r="AB86" s="18">
        <v>0</v>
      </c>
      <c r="AC86" s="18">
        <v>0</v>
      </c>
    </row>
    <row r="87" spans="2:29">
      <c r="B87" s="18"/>
      <c r="C87" s="22"/>
      <c r="D87" s="19"/>
      <c r="E87" s="19" t="s">
        <v>199</v>
      </c>
      <c r="F87" s="19">
        <v>7</v>
      </c>
      <c r="G87" s="19" t="s">
        <v>200</v>
      </c>
      <c r="H87" s="19" t="s">
        <v>209</v>
      </c>
      <c r="I87" s="19" t="s">
        <v>209</v>
      </c>
      <c r="J87" s="26">
        <v>2545</v>
      </c>
      <c r="K87" s="19">
        <v>2545</v>
      </c>
      <c r="L87" s="19">
        <v>0</v>
      </c>
      <c r="M87" s="19">
        <v>5090</v>
      </c>
      <c r="N87" s="19">
        <v>0</v>
      </c>
      <c r="O87" s="19">
        <v>0</v>
      </c>
      <c r="P87" s="19">
        <v>0</v>
      </c>
      <c r="Q87" s="19">
        <v>0</v>
      </c>
      <c r="R87" s="19">
        <v>0</v>
      </c>
      <c r="S87" s="19" t="s">
        <v>486</v>
      </c>
      <c r="T87" s="19" t="s">
        <v>486</v>
      </c>
      <c r="U87" s="19" t="s">
        <v>486</v>
      </c>
      <c r="V87" s="18" t="s">
        <v>486</v>
      </c>
      <c r="W87" s="18" t="s">
        <v>486</v>
      </c>
      <c r="X87" s="18" t="s">
        <v>486</v>
      </c>
      <c r="Y87" s="18" t="s">
        <v>486</v>
      </c>
      <c r="Z87" s="18" t="s">
        <v>486</v>
      </c>
      <c r="AA87" s="18">
        <v>0</v>
      </c>
      <c r="AB87" s="18">
        <v>0</v>
      </c>
      <c r="AC87" s="18">
        <v>1</v>
      </c>
    </row>
    <row r="88" spans="2:29">
      <c r="B88" s="18"/>
      <c r="C88" s="22"/>
      <c r="D88" s="19"/>
      <c r="E88" s="19" t="s">
        <v>199</v>
      </c>
      <c r="F88" s="19">
        <v>7</v>
      </c>
      <c r="G88" s="19" t="s">
        <v>200</v>
      </c>
      <c r="H88" s="19" t="s">
        <v>209</v>
      </c>
      <c r="I88" s="19" t="s">
        <v>209</v>
      </c>
      <c r="J88" s="26">
        <v>2545</v>
      </c>
      <c r="K88" s="19">
        <v>2545</v>
      </c>
      <c r="L88" s="19">
        <v>0</v>
      </c>
      <c r="M88" s="19">
        <v>5090</v>
      </c>
      <c r="N88" s="19">
        <v>0</v>
      </c>
      <c r="O88" s="19">
        <v>0</v>
      </c>
      <c r="P88" s="19">
        <v>0</v>
      </c>
      <c r="Q88" s="19">
        <v>0</v>
      </c>
      <c r="R88" s="19">
        <v>0</v>
      </c>
      <c r="S88" s="19" t="s">
        <v>486</v>
      </c>
      <c r="T88" s="19" t="s">
        <v>486</v>
      </c>
      <c r="U88" s="19" t="s">
        <v>486</v>
      </c>
      <c r="V88" s="18" t="s">
        <v>486</v>
      </c>
      <c r="W88" s="18" t="s">
        <v>486</v>
      </c>
      <c r="X88" s="18" t="s">
        <v>486</v>
      </c>
      <c r="Y88" s="18" t="s">
        <v>486</v>
      </c>
      <c r="Z88" s="18" t="s">
        <v>486</v>
      </c>
      <c r="AA88" s="18">
        <v>0</v>
      </c>
      <c r="AB88" s="18">
        <v>0</v>
      </c>
      <c r="AC88" s="18">
        <v>0</v>
      </c>
    </row>
    <row r="89" spans="2:29">
      <c r="B89" s="18"/>
      <c r="C89" s="22"/>
      <c r="D89" s="19"/>
      <c r="E89" s="19" t="s">
        <v>199</v>
      </c>
      <c r="F89" s="19">
        <v>9</v>
      </c>
      <c r="G89" s="19" t="s">
        <v>200</v>
      </c>
      <c r="H89" s="19" t="s">
        <v>210</v>
      </c>
      <c r="I89" s="19" t="s">
        <v>210</v>
      </c>
      <c r="J89" s="26">
        <v>500</v>
      </c>
      <c r="K89" s="19">
        <v>1000</v>
      </c>
      <c r="L89" s="19">
        <v>0</v>
      </c>
      <c r="M89" s="19">
        <v>1500</v>
      </c>
      <c r="N89" s="19">
        <v>0</v>
      </c>
      <c r="O89" s="19">
        <v>0</v>
      </c>
      <c r="P89" s="19">
        <v>0</v>
      </c>
      <c r="Q89" s="19">
        <v>0</v>
      </c>
      <c r="R89" s="19">
        <v>0</v>
      </c>
      <c r="S89" s="19" t="s">
        <v>486</v>
      </c>
      <c r="T89" s="19" t="s">
        <v>486</v>
      </c>
      <c r="U89" s="19" t="s">
        <v>486</v>
      </c>
      <c r="V89" s="18" t="s">
        <v>486</v>
      </c>
      <c r="W89" s="18" t="s">
        <v>486</v>
      </c>
      <c r="X89" s="18" t="s">
        <v>486</v>
      </c>
      <c r="Y89" s="18" t="s">
        <v>486</v>
      </c>
      <c r="Z89" s="18" t="s">
        <v>486</v>
      </c>
      <c r="AA89" s="18">
        <v>0</v>
      </c>
      <c r="AB89" s="18">
        <v>0</v>
      </c>
      <c r="AC89" s="18">
        <v>1</v>
      </c>
    </row>
    <row r="90" spans="2:29">
      <c r="B90" s="18"/>
      <c r="C90" s="22"/>
      <c r="D90" s="19"/>
      <c r="E90" s="19" t="s">
        <v>199</v>
      </c>
      <c r="F90" s="19">
        <v>9</v>
      </c>
      <c r="G90" s="19" t="s">
        <v>200</v>
      </c>
      <c r="H90" s="19" t="s">
        <v>210</v>
      </c>
      <c r="I90" s="19" t="s">
        <v>210</v>
      </c>
      <c r="J90" s="26">
        <v>500</v>
      </c>
      <c r="K90" s="19">
        <v>1000</v>
      </c>
      <c r="L90" s="19">
        <v>0</v>
      </c>
      <c r="M90" s="19">
        <v>1500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 t="s">
        <v>486</v>
      </c>
      <c r="T90" s="19" t="s">
        <v>486</v>
      </c>
      <c r="U90" s="19" t="s">
        <v>486</v>
      </c>
      <c r="V90" s="18" t="s">
        <v>486</v>
      </c>
      <c r="W90" s="18" t="s">
        <v>486</v>
      </c>
      <c r="X90" s="18" t="s">
        <v>486</v>
      </c>
      <c r="Y90" s="18" t="s">
        <v>486</v>
      </c>
      <c r="Z90" s="18" t="s">
        <v>486</v>
      </c>
      <c r="AA90" s="18">
        <v>0</v>
      </c>
      <c r="AB90" s="18">
        <v>0</v>
      </c>
      <c r="AC90" s="18">
        <v>0</v>
      </c>
    </row>
    <row r="91" spans="2:29">
      <c r="B91" s="18"/>
      <c r="C91" s="22"/>
      <c r="D91" s="19"/>
      <c r="E91" s="19" t="s">
        <v>199</v>
      </c>
      <c r="F91" s="19">
        <v>99</v>
      </c>
      <c r="G91" s="19" t="s">
        <v>200</v>
      </c>
      <c r="H91" s="19" t="s">
        <v>996</v>
      </c>
      <c r="I91" s="19" t="s">
        <v>996</v>
      </c>
      <c r="J91" s="26">
        <v>0</v>
      </c>
      <c r="K91" s="19">
        <v>0</v>
      </c>
      <c r="L91" s="19">
        <v>0</v>
      </c>
      <c r="M91" s="19">
        <v>0</v>
      </c>
      <c r="N91" s="19">
        <v>100</v>
      </c>
      <c r="O91" s="19" t="s">
        <v>147</v>
      </c>
      <c r="P91" s="19">
        <v>0</v>
      </c>
      <c r="Q91" s="19">
        <v>0</v>
      </c>
      <c r="R91" s="19">
        <v>0</v>
      </c>
      <c r="S91" s="19" t="s">
        <v>993</v>
      </c>
      <c r="T91" s="19" t="s">
        <v>486</v>
      </c>
      <c r="U91" s="19" t="s">
        <v>993</v>
      </c>
      <c r="V91" s="18" t="s">
        <v>486</v>
      </c>
      <c r="W91" s="18" t="s">
        <v>486</v>
      </c>
      <c r="X91" s="18" t="s">
        <v>486</v>
      </c>
      <c r="Y91" s="18" t="s">
        <v>486</v>
      </c>
      <c r="Z91" s="18" t="s">
        <v>993</v>
      </c>
      <c r="AA91" s="18">
        <v>0</v>
      </c>
      <c r="AB91" s="18">
        <v>0</v>
      </c>
      <c r="AC91" s="18">
        <v>1</v>
      </c>
    </row>
    <row r="92" spans="2:29">
      <c r="B92" s="18"/>
      <c r="C92" s="22"/>
      <c r="D92" s="19"/>
      <c r="E92" s="19" t="s">
        <v>199</v>
      </c>
      <c r="F92" s="19">
        <v>99</v>
      </c>
      <c r="G92" s="19" t="s">
        <v>200</v>
      </c>
      <c r="H92" s="19" t="s">
        <v>996</v>
      </c>
      <c r="I92" s="19" t="s">
        <v>997</v>
      </c>
      <c r="J92" s="26">
        <v>0</v>
      </c>
      <c r="K92" s="19">
        <v>0</v>
      </c>
      <c r="L92" s="19">
        <v>0</v>
      </c>
      <c r="M92" s="19">
        <v>0</v>
      </c>
      <c r="N92" s="19">
        <v>100</v>
      </c>
      <c r="O92" s="19" t="s">
        <v>147</v>
      </c>
      <c r="P92" s="19">
        <v>0</v>
      </c>
      <c r="Q92" s="19">
        <v>0</v>
      </c>
      <c r="R92" s="19">
        <v>0</v>
      </c>
      <c r="S92" s="19" t="s">
        <v>993</v>
      </c>
      <c r="T92" s="19" t="s">
        <v>486</v>
      </c>
      <c r="U92" s="19" t="s">
        <v>993</v>
      </c>
      <c r="V92" s="18" t="s">
        <v>486</v>
      </c>
      <c r="W92" s="18" t="s">
        <v>486</v>
      </c>
      <c r="X92" s="18" t="s">
        <v>486</v>
      </c>
      <c r="Y92" s="18" t="s">
        <v>486</v>
      </c>
      <c r="Z92" s="18" t="s">
        <v>993</v>
      </c>
      <c r="AA92" s="18">
        <v>0</v>
      </c>
      <c r="AB92" s="18">
        <v>0</v>
      </c>
      <c r="AC92" s="18">
        <v>0</v>
      </c>
    </row>
    <row r="93" spans="2:29">
      <c r="B93" s="18"/>
      <c r="C93" s="22"/>
      <c r="D93" s="19"/>
      <c r="E93" s="19" t="s">
        <v>168</v>
      </c>
      <c r="F93" s="19">
        <v>6</v>
      </c>
      <c r="G93" s="19" t="s">
        <v>211</v>
      </c>
      <c r="H93" s="19" t="s">
        <v>211</v>
      </c>
      <c r="I93" s="19" t="s">
        <v>211</v>
      </c>
      <c r="J93" s="26">
        <v>6544</v>
      </c>
      <c r="K93" s="19">
        <v>6444</v>
      </c>
      <c r="L93" s="19">
        <v>0</v>
      </c>
      <c r="M93" s="19">
        <v>12988</v>
      </c>
      <c r="N93" s="19">
        <v>0</v>
      </c>
      <c r="O93" s="19">
        <v>0</v>
      </c>
      <c r="P93" s="19">
        <v>0</v>
      </c>
      <c r="Q93" s="19">
        <v>0</v>
      </c>
      <c r="R93" s="19">
        <v>0</v>
      </c>
      <c r="S93" s="19" t="s">
        <v>486</v>
      </c>
      <c r="T93" s="19" t="s">
        <v>486</v>
      </c>
      <c r="U93" s="19" t="s">
        <v>486</v>
      </c>
      <c r="V93" s="18" t="s">
        <v>486</v>
      </c>
      <c r="W93" s="18" t="s">
        <v>486</v>
      </c>
      <c r="X93" s="18" t="s">
        <v>486</v>
      </c>
      <c r="Y93" s="18" t="s">
        <v>486</v>
      </c>
      <c r="Z93" s="18" t="s">
        <v>486</v>
      </c>
      <c r="AA93" s="18">
        <v>0</v>
      </c>
      <c r="AB93" s="18">
        <v>1</v>
      </c>
      <c r="AC93" s="18">
        <v>1</v>
      </c>
    </row>
    <row r="94" spans="2:29">
      <c r="B94" s="18"/>
      <c r="C94" s="22"/>
      <c r="D94" s="19"/>
      <c r="E94" s="19" t="s">
        <v>168</v>
      </c>
      <c r="F94" s="19">
        <v>6</v>
      </c>
      <c r="G94" s="19" t="s">
        <v>211</v>
      </c>
      <c r="H94" s="19" t="s">
        <v>100</v>
      </c>
      <c r="I94" s="19" t="s">
        <v>100</v>
      </c>
      <c r="J94" s="26">
        <v>6544</v>
      </c>
      <c r="K94" s="19">
        <v>6444</v>
      </c>
      <c r="L94" s="19">
        <v>0</v>
      </c>
      <c r="M94" s="19">
        <v>12988</v>
      </c>
      <c r="N94" s="19">
        <v>0</v>
      </c>
      <c r="O94" s="19">
        <v>0</v>
      </c>
      <c r="P94" s="19">
        <v>0</v>
      </c>
      <c r="Q94" s="19">
        <v>0</v>
      </c>
      <c r="R94" s="19">
        <v>0</v>
      </c>
      <c r="S94" s="19" t="s">
        <v>486</v>
      </c>
      <c r="T94" s="19" t="s">
        <v>486</v>
      </c>
      <c r="U94" s="19" t="s">
        <v>486</v>
      </c>
      <c r="V94" s="18" t="s">
        <v>486</v>
      </c>
      <c r="W94" s="18" t="s">
        <v>486</v>
      </c>
      <c r="X94" s="18" t="s">
        <v>486</v>
      </c>
      <c r="Y94" s="18" t="s">
        <v>486</v>
      </c>
      <c r="Z94" s="18" t="s">
        <v>486</v>
      </c>
      <c r="AA94" s="18">
        <v>0</v>
      </c>
      <c r="AB94" s="18">
        <v>0</v>
      </c>
      <c r="AC94" s="18">
        <v>1</v>
      </c>
    </row>
    <row r="95" spans="2:29">
      <c r="B95" s="18"/>
      <c r="C95" s="22"/>
      <c r="D95" s="19"/>
      <c r="E95" s="19" t="s">
        <v>168</v>
      </c>
      <c r="F95" s="19">
        <v>6</v>
      </c>
      <c r="G95" s="19" t="s">
        <v>211</v>
      </c>
      <c r="H95" s="19" t="s">
        <v>100</v>
      </c>
      <c r="I95" s="19" t="s">
        <v>102</v>
      </c>
      <c r="J95" s="26">
        <v>2000</v>
      </c>
      <c r="K95" s="19">
        <v>2000</v>
      </c>
      <c r="L95" s="19">
        <v>0</v>
      </c>
      <c r="M95" s="19">
        <v>4000</v>
      </c>
      <c r="N95" s="19">
        <v>0</v>
      </c>
      <c r="O95" s="19">
        <v>0</v>
      </c>
      <c r="P95" s="19">
        <v>0</v>
      </c>
      <c r="Q95" s="19">
        <v>0</v>
      </c>
      <c r="R95" s="19">
        <v>0</v>
      </c>
      <c r="S95" s="19" t="s">
        <v>486</v>
      </c>
      <c r="T95" s="19" t="s">
        <v>486</v>
      </c>
      <c r="U95" s="19" t="s">
        <v>486</v>
      </c>
      <c r="V95" s="18" t="s">
        <v>486</v>
      </c>
      <c r="W95" s="18" t="s">
        <v>486</v>
      </c>
      <c r="X95" s="18" t="s">
        <v>486</v>
      </c>
      <c r="Y95" s="18" t="s">
        <v>486</v>
      </c>
      <c r="Z95" s="18" t="s">
        <v>486</v>
      </c>
      <c r="AA95" s="18">
        <v>0</v>
      </c>
      <c r="AB95" s="18">
        <v>0</v>
      </c>
      <c r="AC95" s="18">
        <v>0</v>
      </c>
    </row>
    <row r="96" spans="2:29">
      <c r="B96" s="18"/>
      <c r="C96" s="22"/>
      <c r="D96" s="19"/>
      <c r="E96" s="19" t="s">
        <v>168</v>
      </c>
      <c r="F96" s="19">
        <v>6</v>
      </c>
      <c r="G96" s="19" t="s">
        <v>211</v>
      </c>
      <c r="H96" s="19" t="s">
        <v>100</v>
      </c>
      <c r="I96" s="19" t="s">
        <v>101</v>
      </c>
      <c r="J96" s="26">
        <v>4544</v>
      </c>
      <c r="K96" s="19">
        <v>4444</v>
      </c>
      <c r="L96" s="19">
        <v>0</v>
      </c>
      <c r="M96" s="19">
        <v>8988</v>
      </c>
      <c r="N96" s="19">
        <v>0</v>
      </c>
      <c r="O96" s="19">
        <v>0</v>
      </c>
      <c r="P96" s="19">
        <v>0</v>
      </c>
      <c r="Q96" s="19">
        <v>0</v>
      </c>
      <c r="R96" s="19">
        <v>0</v>
      </c>
      <c r="S96" s="19" t="s">
        <v>486</v>
      </c>
      <c r="T96" s="19" t="s">
        <v>486</v>
      </c>
      <c r="U96" s="19" t="s">
        <v>486</v>
      </c>
      <c r="V96" s="18" t="s">
        <v>486</v>
      </c>
      <c r="W96" s="18" t="s">
        <v>486</v>
      </c>
      <c r="X96" s="18" t="s">
        <v>486</v>
      </c>
      <c r="Y96" s="18" t="s">
        <v>486</v>
      </c>
      <c r="Z96" s="18" t="s">
        <v>486</v>
      </c>
      <c r="AA96" s="18">
        <v>0</v>
      </c>
      <c r="AB96" s="18">
        <v>0</v>
      </c>
      <c r="AC96" s="18">
        <v>0</v>
      </c>
    </row>
    <row r="97" spans="2:29">
      <c r="B97" s="18"/>
      <c r="C97" s="22"/>
      <c r="D97" s="19"/>
      <c r="E97" s="19"/>
      <c r="F97" s="19"/>
      <c r="G97" s="19"/>
      <c r="H97" s="19"/>
      <c r="I97" s="19"/>
      <c r="J97" s="26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8"/>
      <c r="W97" s="18"/>
      <c r="X97" s="18"/>
      <c r="Y97" s="18"/>
      <c r="Z97" s="18"/>
      <c r="AA97" s="18"/>
      <c r="AB97" s="18"/>
      <c r="AC97" s="18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21"/>
  <sheetViews>
    <sheetView showGridLines="0" workbookViewId="0">
      <selection activeCell="I31" sqref="I31"/>
    </sheetView>
  </sheetViews>
  <sheetFormatPr defaultRowHeight="15"/>
  <cols>
    <col min="1" max="1" width="9.140625" style="37"/>
    <col min="2" max="2" width="9.140625" style="103"/>
    <col min="3" max="3" width="21.85546875" style="37" bestFit="1" customWidth="1"/>
    <col min="4" max="7" width="10.140625" style="37" bestFit="1" customWidth="1"/>
    <col min="8" max="8" width="9.28515625" style="37" bestFit="1" customWidth="1"/>
    <col min="9" max="9" width="9.140625" style="37"/>
    <col min="10" max="10" width="9.28515625" style="37" bestFit="1" customWidth="1"/>
    <col min="11" max="12" width="9.140625" style="37"/>
    <col min="13" max="20" width="9.28515625" style="37" bestFit="1" customWidth="1"/>
    <col min="21" max="27" width="9.140625" style="37"/>
  </cols>
  <sheetData>
    <row r="1" spans="1:27">
      <c r="A1" s="41"/>
      <c r="B1" s="85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</row>
    <row r="2" spans="1:27" ht="33" customHeight="1">
      <c r="A2" s="41"/>
      <c r="B2" s="179" t="s">
        <v>5</v>
      </c>
      <c r="C2" s="180"/>
      <c r="D2" s="180"/>
      <c r="E2" s="180"/>
      <c r="F2" s="180"/>
      <c r="G2" s="59"/>
      <c r="H2" s="179" t="s">
        <v>166</v>
      </c>
      <c r="I2" s="179"/>
      <c r="J2" s="179"/>
      <c r="K2" s="179"/>
      <c r="L2" s="179"/>
      <c r="M2" s="179"/>
      <c r="N2" s="59"/>
      <c r="O2" s="59"/>
      <c r="P2" s="59"/>
      <c r="Q2" s="59"/>
      <c r="R2" s="89"/>
      <c r="S2" s="89"/>
      <c r="T2" s="181" t="s">
        <v>167</v>
      </c>
      <c r="U2" s="182"/>
      <c r="V2" s="41"/>
      <c r="W2" s="41"/>
      <c r="X2" s="41"/>
      <c r="Y2" s="41"/>
    </row>
    <row r="3" spans="1:27">
      <c r="A3" s="41"/>
      <c r="B3" s="85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</row>
    <row r="4" spans="1:27" ht="15.75" thickBot="1">
      <c r="A4" s="41"/>
      <c r="B4" s="85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</row>
    <row r="5" spans="1:27" ht="15.75" thickTop="1">
      <c r="A5" s="41"/>
      <c r="B5" s="186" t="s">
        <v>2</v>
      </c>
      <c r="C5" s="183" t="s">
        <v>103</v>
      </c>
      <c r="D5" s="183" t="s">
        <v>104</v>
      </c>
      <c r="E5" s="183"/>
      <c r="F5" s="183"/>
      <c r="G5" s="183"/>
      <c r="H5" s="183" t="s">
        <v>107</v>
      </c>
      <c r="I5" s="183"/>
      <c r="J5" s="183"/>
      <c r="K5" s="183"/>
      <c r="L5" s="183"/>
      <c r="M5" s="183" t="s">
        <v>113</v>
      </c>
      <c r="N5" s="183"/>
      <c r="O5" s="183"/>
      <c r="P5" s="183"/>
      <c r="Q5" s="183"/>
      <c r="R5" s="183"/>
      <c r="S5" s="183"/>
      <c r="T5" s="183" t="s">
        <v>119</v>
      </c>
      <c r="U5" s="183" t="s">
        <v>120</v>
      </c>
      <c r="V5" s="184"/>
      <c r="W5" s="41"/>
      <c r="X5" s="41"/>
      <c r="Y5" s="41"/>
    </row>
    <row r="6" spans="1:27">
      <c r="A6" s="41"/>
      <c r="B6" s="187"/>
      <c r="C6" s="185"/>
      <c r="D6" s="185" t="s">
        <v>105</v>
      </c>
      <c r="E6" s="185" t="s">
        <v>106</v>
      </c>
      <c r="F6" s="185" t="s">
        <v>23</v>
      </c>
      <c r="G6" s="185" t="s">
        <v>7</v>
      </c>
      <c r="H6" s="185" t="s">
        <v>110</v>
      </c>
      <c r="I6" s="185"/>
      <c r="J6" s="185" t="s">
        <v>111</v>
      </c>
      <c r="K6" s="185"/>
      <c r="L6" s="84" t="s">
        <v>112</v>
      </c>
      <c r="M6" s="185" t="s">
        <v>114</v>
      </c>
      <c r="N6" s="185"/>
      <c r="O6" s="185"/>
      <c r="P6" s="185" t="s">
        <v>117</v>
      </c>
      <c r="Q6" s="185"/>
      <c r="R6" s="185"/>
      <c r="S6" s="185" t="s">
        <v>112</v>
      </c>
      <c r="T6" s="185"/>
      <c r="U6" s="185" t="s">
        <v>121</v>
      </c>
      <c r="V6" s="178" t="s">
        <v>122</v>
      </c>
      <c r="W6" s="41"/>
      <c r="X6" s="41"/>
      <c r="Y6" s="41"/>
    </row>
    <row r="7" spans="1:27">
      <c r="A7" s="41"/>
      <c r="B7" s="187"/>
      <c r="C7" s="185"/>
      <c r="D7" s="185"/>
      <c r="E7" s="185"/>
      <c r="F7" s="185"/>
      <c r="G7" s="185"/>
      <c r="H7" s="84" t="s">
        <v>108</v>
      </c>
      <c r="I7" s="84" t="s">
        <v>109</v>
      </c>
      <c r="J7" s="84" t="s">
        <v>108</v>
      </c>
      <c r="K7" s="42" t="s">
        <v>109</v>
      </c>
      <c r="L7" s="84" t="s">
        <v>109</v>
      </c>
      <c r="M7" s="84" t="s">
        <v>115</v>
      </c>
      <c r="N7" s="84" t="s">
        <v>116</v>
      </c>
      <c r="O7" s="84" t="s">
        <v>7</v>
      </c>
      <c r="P7" s="84" t="s">
        <v>115</v>
      </c>
      <c r="Q7" s="42" t="s">
        <v>116</v>
      </c>
      <c r="R7" s="84" t="s">
        <v>7</v>
      </c>
      <c r="S7" s="185"/>
      <c r="T7" s="185"/>
      <c r="U7" s="185"/>
      <c r="V7" s="178"/>
      <c r="W7" s="41"/>
      <c r="X7" s="41"/>
      <c r="Y7" s="41"/>
    </row>
    <row r="8" spans="1:27">
      <c r="A8" s="41"/>
      <c r="B8" s="102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6"/>
      <c r="W8" s="41"/>
      <c r="X8" s="41"/>
      <c r="Y8" s="41"/>
    </row>
    <row r="9" spans="1:27" s="5" customFormat="1">
      <c r="A9" s="91"/>
      <c r="B9" s="100" t="str">
        <f>t_thu_xd_theo_n_vu_data!E10</f>
        <v>I</v>
      </c>
      <c r="C9" s="16" t="str">
        <f>t_thu_xd_theo_n_vu_data!I10</f>
        <v>KHỐI THAM MƯU</v>
      </c>
      <c r="D9" s="16">
        <f>t_thu_xd_theo_n_vu_data!J10</f>
        <v>1044681</v>
      </c>
      <c r="E9" s="16">
        <f>t_thu_xd_theo_n_vu_data!K10</f>
        <v>1662450</v>
      </c>
      <c r="F9" s="16">
        <f>t_thu_xd_theo_n_vu_data!L10</f>
        <v>7210641</v>
      </c>
      <c r="G9" s="16">
        <f>t_thu_xd_theo_n_vu_data!M10</f>
        <v>9917772</v>
      </c>
      <c r="H9" s="16">
        <f>t_thu_xd_theo_n_vu_data!N10</f>
        <v>0</v>
      </c>
      <c r="I9" s="16" t="str">
        <f>TEXT(t_thu_xd_theo_n_vu_data!O10/(24*60*60),"[h]:mm")</f>
        <v>0:00</v>
      </c>
      <c r="J9" s="16">
        <f>t_thu_xd_theo_n_vu_data!P10</f>
        <v>0</v>
      </c>
      <c r="K9" s="16" t="str">
        <f>TEXT(t_thu_xd_theo_n_vu_data!Q10/(24*60*60),"[h]:mm")</f>
        <v>0:00</v>
      </c>
      <c r="L9" s="16" t="str">
        <f>TEXT(t_thu_xd_theo_n_vu_data!R10/(24*60*60),"[h]:mm")</f>
        <v>0:00</v>
      </c>
      <c r="M9" s="16" t="str">
        <f>t_thu_xd_theo_n_vu_data!S10</f>
        <v>0.0</v>
      </c>
      <c r="N9" s="16" t="str">
        <f>t_thu_xd_theo_n_vu_data!T10</f>
        <v>200.0</v>
      </c>
      <c r="O9" s="16" t="str">
        <f>t_thu_xd_theo_n_vu_data!U10</f>
        <v>200.0</v>
      </c>
      <c r="P9" s="16" t="str">
        <f>t_thu_xd_theo_n_vu_data!V10</f>
        <v>0.0</v>
      </c>
      <c r="Q9" s="16" t="str">
        <f>t_thu_xd_theo_n_vu_data!W10</f>
        <v>0.0</v>
      </c>
      <c r="R9" s="16" t="str">
        <f>t_thu_xd_theo_n_vu_data!X10</f>
        <v>0.0</v>
      </c>
      <c r="S9" s="16" t="str">
        <f>t_thu_xd_theo_n_vu_data!Y10</f>
        <v>0.0</v>
      </c>
      <c r="T9" s="16" t="str">
        <f>t_thu_xd_theo_n_vu_data!Z10</f>
        <v>200.0</v>
      </c>
      <c r="U9" s="92"/>
      <c r="V9" s="97"/>
      <c r="W9" s="91"/>
      <c r="X9" s="91"/>
      <c r="Y9" s="91"/>
      <c r="Z9" s="38"/>
      <c r="AA9" s="38"/>
    </row>
    <row r="10" spans="1:27">
      <c r="A10" s="41"/>
      <c r="B10" s="104">
        <v>1</v>
      </c>
      <c r="C10" s="17" t="str">
        <f>t_thu_xd_theo_n_vu_data!I11</f>
        <v>Tác chiến, A2..</v>
      </c>
      <c r="D10" s="17">
        <f>t_thu_xd_theo_n_vu_data!J11</f>
        <v>544035</v>
      </c>
      <c r="E10" s="17">
        <f>t_thu_xd_theo_n_vu_data!K11</f>
        <v>734610</v>
      </c>
      <c r="F10" s="17">
        <f>t_thu_xd_theo_n_vu_data!L11</f>
        <v>3907518</v>
      </c>
      <c r="G10" s="17">
        <f>t_thu_xd_theo_n_vu_data!M11</f>
        <v>5186163</v>
      </c>
      <c r="H10" s="17">
        <f>t_thu_xd_theo_n_vu_data!N11</f>
        <v>0</v>
      </c>
      <c r="I10" s="17" t="str">
        <f>TEXT(t_thu_xd_theo_n_vu_data!O11/(24*60*60),"[h]:mm")</f>
        <v>0:00</v>
      </c>
      <c r="J10" s="17">
        <f>t_thu_xd_theo_n_vu_data!P11</f>
        <v>0</v>
      </c>
      <c r="K10" s="17" t="str">
        <f>TEXT(t_thu_xd_theo_n_vu_data!Q11/(24*60*60),"[h]:mm")</f>
        <v>0:00</v>
      </c>
      <c r="L10" s="17" t="str">
        <f>TEXT(t_thu_xd_theo_n_vu_data!R11/(24*60*60),"[h]:mm")</f>
        <v>0:00</v>
      </c>
      <c r="M10" s="17" t="str">
        <f>t_thu_xd_theo_n_vu_data!S11</f>
        <v>0.0</v>
      </c>
      <c r="N10" s="17" t="str">
        <f>t_thu_xd_theo_n_vu_data!T11</f>
        <v>0.0</v>
      </c>
      <c r="O10" s="17" t="str">
        <f>t_thu_xd_theo_n_vu_data!U11</f>
        <v>0.0</v>
      </c>
      <c r="P10" s="17" t="str">
        <f>t_thu_xd_theo_n_vu_data!V11</f>
        <v>0.0</v>
      </c>
      <c r="Q10" s="17" t="str">
        <f>t_thu_xd_theo_n_vu_data!W11</f>
        <v>0.0</v>
      </c>
      <c r="R10" s="17" t="str">
        <f>t_thu_xd_theo_n_vu_data!X11</f>
        <v>0.0</v>
      </c>
      <c r="S10" s="17" t="str">
        <f>t_thu_xd_theo_n_vu_data!Y11</f>
        <v>0.0</v>
      </c>
      <c r="T10" s="17" t="str">
        <f>t_thu_xd_theo_n_vu_data!Z11</f>
        <v>0.0</v>
      </c>
      <c r="U10" s="90"/>
      <c r="V10" s="96"/>
      <c r="W10" s="41"/>
      <c r="X10" s="41"/>
      <c r="Y10" s="41"/>
    </row>
    <row r="11" spans="1:27">
      <c r="A11" s="41"/>
      <c r="B11" s="104" t="s">
        <v>123</v>
      </c>
      <c r="C11" s="17" t="str">
        <f>t_thu_xd_theo_n_vu_data!I12</f>
        <v>Tác chiến còn lại</v>
      </c>
      <c r="D11" s="17">
        <f>t_thu_xd_theo_n_vu_data!J12</f>
        <v>181345</v>
      </c>
      <c r="E11" s="17">
        <f>t_thu_xd_theo_n_vu_data!K12</f>
        <v>244870</v>
      </c>
      <c r="F11" s="17">
        <f>t_thu_xd_theo_n_vu_data!L12</f>
        <v>1302506</v>
      </c>
      <c r="G11" s="17">
        <f>t_thu_xd_theo_n_vu_data!M12</f>
        <v>1728721</v>
      </c>
      <c r="H11" s="17">
        <f>t_thu_xd_theo_n_vu_data!N12</f>
        <v>0</v>
      </c>
      <c r="I11" s="17" t="str">
        <f>TEXT(t_thu_xd_theo_n_vu_data!O12/(24*60*60),"[h]:mm")</f>
        <v>0:00</v>
      </c>
      <c r="J11" s="17">
        <f>t_thu_xd_theo_n_vu_data!P12</f>
        <v>0</v>
      </c>
      <c r="K11" s="17" t="str">
        <f>TEXT(t_thu_xd_theo_n_vu_data!Q12/(24*60*60),"[h]:mm")</f>
        <v>0:00</v>
      </c>
      <c r="L11" s="17" t="str">
        <f>TEXT(t_thu_xd_theo_n_vu_data!R12/(24*60*60),"[h]:mm")</f>
        <v>0:00</v>
      </c>
      <c r="M11" s="17" t="str">
        <f>t_thu_xd_theo_n_vu_data!S12</f>
        <v>0.0</v>
      </c>
      <c r="N11" s="17" t="str">
        <f>t_thu_xd_theo_n_vu_data!T12</f>
        <v>0.0</v>
      </c>
      <c r="O11" s="17" t="str">
        <f>t_thu_xd_theo_n_vu_data!U12</f>
        <v>0.0</v>
      </c>
      <c r="P11" s="17" t="str">
        <f>t_thu_xd_theo_n_vu_data!V12</f>
        <v>0.0</v>
      </c>
      <c r="Q11" s="17" t="str">
        <f>t_thu_xd_theo_n_vu_data!W12</f>
        <v>0.0</v>
      </c>
      <c r="R11" s="17" t="str">
        <f>t_thu_xd_theo_n_vu_data!X12</f>
        <v>0.0</v>
      </c>
      <c r="S11" s="17" t="str">
        <f>t_thu_xd_theo_n_vu_data!Y12</f>
        <v>0.0</v>
      </c>
      <c r="T11" s="17" t="str">
        <f>t_thu_xd_theo_n_vu_data!Z12</f>
        <v>0.0</v>
      </c>
      <c r="U11" s="90"/>
      <c r="V11" s="96"/>
      <c r="W11" s="41"/>
      <c r="X11" s="41"/>
      <c r="Y11" s="41"/>
    </row>
    <row r="12" spans="1:27">
      <c r="A12" s="41"/>
      <c r="B12" s="104" t="s">
        <v>123</v>
      </c>
      <c r="C12" s="17" t="str">
        <f>t_thu_xd_theo_n_vu_data!I13</f>
        <v>Nổ máy sscđ</v>
      </c>
      <c r="D12" s="17">
        <f>t_thu_xd_theo_n_vu_data!J13</f>
        <v>181345</v>
      </c>
      <c r="E12" s="17">
        <f>t_thu_xd_theo_n_vu_data!K13</f>
        <v>244870</v>
      </c>
      <c r="F12" s="17">
        <f>t_thu_xd_theo_n_vu_data!L13</f>
        <v>1302506</v>
      </c>
      <c r="G12" s="17">
        <f>t_thu_xd_theo_n_vu_data!M13</f>
        <v>1728721</v>
      </c>
      <c r="H12" s="17">
        <f>t_thu_xd_theo_n_vu_data!N13</f>
        <v>0</v>
      </c>
      <c r="I12" s="17" t="str">
        <f>TEXT(t_thu_xd_theo_n_vu_data!O13/(24*60*60),"[h]:mm")</f>
        <v>0:00</v>
      </c>
      <c r="J12" s="17">
        <f>t_thu_xd_theo_n_vu_data!P13</f>
        <v>0</v>
      </c>
      <c r="K12" s="17" t="str">
        <f>TEXT(t_thu_xd_theo_n_vu_data!Q13/(24*60*60),"[h]:mm")</f>
        <v>0:00</v>
      </c>
      <c r="L12" s="17" t="str">
        <f>TEXT(t_thu_xd_theo_n_vu_data!R13/(24*60*60),"[h]:mm")</f>
        <v>0:00</v>
      </c>
      <c r="M12" s="17" t="str">
        <f>t_thu_xd_theo_n_vu_data!S13</f>
        <v>0.0</v>
      </c>
      <c r="N12" s="17" t="str">
        <f>t_thu_xd_theo_n_vu_data!T13</f>
        <v>0.0</v>
      </c>
      <c r="O12" s="17" t="str">
        <f>t_thu_xd_theo_n_vu_data!U13</f>
        <v>0.0</v>
      </c>
      <c r="P12" s="17" t="str">
        <f>t_thu_xd_theo_n_vu_data!V13</f>
        <v>0.0</v>
      </c>
      <c r="Q12" s="17" t="str">
        <f>t_thu_xd_theo_n_vu_data!W13</f>
        <v>0.0</v>
      </c>
      <c r="R12" s="17" t="str">
        <f>t_thu_xd_theo_n_vu_data!X13</f>
        <v>0.0</v>
      </c>
      <c r="S12" s="17" t="str">
        <f>t_thu_xd_theo_n_vu_data!Y13</f>
        <v>0.0</v>
      </c>
      <c r="T12" s="17" t="str">
        <f>t_thu_xd_theo_n_vu_data!Z13</f>
        <v>0.0</v>
      </c>
      <c r="U12" s="90"/>
      <c r="V12" s="96"/>
      <c r="W12" s="41"/>
      <c r="X12" s="41"/>
      <c r="Y12" s="41"/>
    </row>
    <row r="13" spans="1:27">
      <c r="A13" s="41"/>
      <c r="B13" s="104" t="s">
        <v>123</v>
      </c>
      <c r="C13" s="17" t="str">
        <f>t_thu_xd_theo_n_vu_data!I14</f>
        <v>Tác chiến cho bay</v>
      </c>
      <c r="D13" s="17">
        <f>t_thu_xd_theo_n_vu_data!J14</f>
        <v>181345</v>
      </c>
      <c r="E13" s="17">
        <f>t_thu_xd_theo_n_vu_data!K14</f>
        <v>244870</v>
      </c>
      <c r="F13" s="17">
        <f>t_thu_xd_theo_n_vu_data!L14</f>
        <v>1302506</v>
      </c>
      <c r="G13" s="17">
        <f>t_thu_xd_theo_n_vu_data!M14</f>
        <v>1728721</v>
      </c>
      <c r="H13" s="17">
        <f>t_thu_xd_theo_n_vu_data!N14</f>
        <v>0</v>
      </c>
      <c r="I13" s="17" t="str">
        <f>TEXT(t_thu_xd_theo_n_vu_data!O14/(24*60*60),"[h]:mm")</f>
        <v>0:00</v>
      </c>
      <c r="J13" s="17">
        <f>t_thu_xd_theo_n_vu_data!P14</f>
        <v>0</v>
      </c>
      <c r="K13" s="17" t="str">
        <f>TEXT(t_thu_xd_theo_n_vu_data!Q14/(24*60*60),"[h]:mm")</f>
        <v>0:00</v>
      </c>
      <c r="L13" s="17" t="str">
        <f>TEXT(t_thu_xd_theo_n_vu_data!R14/(24*60*60),"[h]:mm")</f>
        <v>0:00</v>
      </c>
      <c r="M13" s="17" t="str">
        <f>t_thu_xd_theo_n_vu_data!S14</f>
        <v>0.0</v>
      </c>
      <c r="N13" s="17" t="str">
        <f>t_thu_xd_theo_n_vu_data!T14</f>
        <v>0.0</v>
      </c>
      <c r="O13" s="17" t="str">
        <f>t_thu_xd_theo_n_vu_data!U14</f>
        <v>0.0</v>
      </c>
      <c r="P13" s="17" t="str">
        <f>t_thu_xd_theo_n_vu_data!V14</f>
        <v>0.0</v>
      </c>
      <c r="Q13" s="17" t="str">
        <f>t_thu_xd_theo_n_vu_data!W14</f>
        <v>0.0</v>
      </c>
      <c r="R13" s="17" t="str">
        <f>t_thu_xd_theo_n_vu_data!X14</f>
        <v>0.0</v>
      </c>
      <c r="S13" s="17" t="str">
        <f>t_thu_xd_theo_n_vu_data!Y14</f>
        <v>0.0</v>
      </c>
      <c r="T13" s="17" t="str">
        <f>t_thu_xd_theo_n_vu_data!Z14</f>
        <v>0.0</v>
      </c>
      <c r="U13" s="90"/>
      <c r="V13" s="96"/>
      <c r="W13" s="41"/>
      <c r="X13" s="41"/>
      <c r="Y13" s="41"/>
    </row>
    <row r="14" spans="1:27">
      <c r="A14" s="41"/>
      <c r="B14" s="104">
        <v>2</v>
      </c>
      <c r="C14" s="17" t="str">
        <f>t_thu_xd_theo_n_vu_data!I15</f>
        <v>Cứu hộ cứu nạn</v>
      </c>
      <c r="D14" s="17">
        <f>t_thu_xd_theo_n_vu_data!J15</f>
        <v>450</v>
      </c>
      <c r="E14" s="17">
        <f>t_thu_xd_theo_n_vu_data!K15</f>
        <v>300</v>
      </c>
      <c r="F14" s="17">
        <f>t_thu_xd_theo_n_vu_data!L15</f>
        <v>0</v>
      </c>
      <c r="G14" s="17">
        <f>t_thu_xd_theo_n_vu_data!M15</f>
        <v>750</v>
      </c>
      <c r="H14" s="17">
        <f>t_thu_xd_theo_n_vu_data!N15</f>
        <v>0</v>
      </c>
      <c r="I14" s="17" t="str">
        <f>TEXT(t_thu_xd_theo_n_vu_data!O15/(24*60*60),"[h]:mm")</f>
        <v>0:00</v>
      </c>
      <c r="J14" s="17">
        <f>t_thu_xd_theo_n_vu_data!P15</f>
        <v>0</v>
      </c>
      <c r="K14" s="17" t="str">
        <f>TEXT(t_thu_xd_theo_n_vu_data!Q15/(24*60*60),"[h]:mm")</f>
        <v>0:00</v>
      </c>
      <c r="L14" s="17" t="str">
        <f>TEXT(t_thu_xd_theo_n_vu_data!R15/(24*60*60),"[h]:mm")</f>
        <v>0:00</v>
      </c>
      <c r="M14" s="17" t="str">
        <f>t_thu_xd_theo_n_vu_data!S15</f>
        <v>0.0</v>
      </c>
      <c r="N14" s="17" t="str">
        <f>t_thu_xd_theo_n_vu_data!T15</f>
        <v>200.0</v>
      </c>
      <c r="O14" s="17" t="str">
        <f>t_thu_xd_theo_n_vu_data!U15</f>
        <v>200.0</v>
      </c>
      <c r="P14" s="17" t="str">
        <f>t_thu_xd_theo_n_vu_data!V15</f>
        <v>0.0</v>
      </c>
      <c r="Q14" s="17" t="str">
        <f>t_thu_xd_theo_n_vu_data!W15</f>
        <v>0.0</v>
      </c>
      <c r="R14" s="17" t="str">
        <f>t_thu_xd_theo_n_vu_data!X15</f>
        <v>0.0</v>
      </c>
      <c r="S14" s="17" t="str">
        <f>t_thu_xd_theo_n_vu_data!Y15</f>
        <v>0.0</v>
      </c>
      <c r="T14" s="17" t="str">
        <f>t_thu_xd_theo_n_vu_data!Z15</f>
        <v>200.0</v>
      </c>
      <c r="U14" s="90"/>
      <c r="V14" s="96"/>
      <c r="W14" s="41"/>
      <c r="X14" s="41"/>
      <c r="Y14" s="41"/>
    </row>
    <row r="15" spans="1:27" hidden="1">
      <c r="A15" s="41"/>
      <c r="B15" s="104">
        <v>2</v>
      </c>
      <c r="C15" s="17" t="str">
        <f>t_thu_xd_theo_n_vu_data!I16</f>
        <v>Cứu hộ cứu nạn</v>
      </c>
      <c r="D15" s="17">
        <f>t_thu_xd_theo_n_vu_data!J16</f>
        <v>450</v>
      </c>
      <c r="E15" s="17">
        <f>t_thu_xd_theo_n_vu_data!K16</f>
        <v>300</v>
      </c>
      <c r="F15" s="17">
        <f>t_thu_xd_theo_n_vu_data!L16</f>
        <v>0</v>
      </c>
      <c r="G15" s="17">
        <f>t_thu_xd_theo_n_vu_data!M16</f>
        <v>750</v>
      </c>
      <c r="H15" s="17">
        <f>t_thu_xd_theo_n_vu_data!N16</f>
        <v>0</v>
      </c>
      <c r="I15" s="17" t="str">
        <f>TEXT(t_thu_xd_theo_n_vu_data!O16/(24*60*60),"[h]:mm")</f>
        <v>0:00</v>
      </c>
      <c r="J15" s="17">
        <f>t_thu_xd_theo_n_vu_data!P16</f>
        <v>0</v>
      </c>
      <c r="K15" s="17" t="str">
        <f>TEXT(t_thu_xd_theo_n_vu_data!Q16/(24*60*60),"[h]:mm")</f>
        <v>0:00</v>
      </c>
      <c r="L15" s="17" t="str">
        <f>TEXT(t_thu_xd_theo_n_vu_data!R16/(24*60*60),"[h]:mm")</f>
        <v>0:00</v>
      </c>
      <c r="M15" s="17" t="str">
        <f>t_thu_xd_theo_n_vu_data!S16</f>
        <v>0.0</v>
      </c>
      <c r="N15" s="17" t="str">
        <f>t_thu_xd_theo_n_vu_data!T16</f>
        <v>200.0</v>
      </c>
      <c r="O15" s="17" t="str">
        <f>t_thu_xd_theo_n_vu_data!U16</f>
        <v>200.0</v>
      </c>
      <c r="P15" s="17" t="str">
        <f>t_thu_xd_theo_n_vu_data!V16</f>
        <v>0.0</v>
      </c>
      <c r="Q15" s="17" t="str">
        <f>t_thu_xd_theo_n_vu_data!W16</f>
        <v>0.0</v>
      </c>
      <c r="R15" s="17" t="str">
        <f>t_thu_xd_theo_n_vu_data!X16</f>
        <v>0.0</v>
      </c>
      <c r="S15" s="17" t="str">
        <f>t_thu_xd_theo_n_vu_data!Y16</f>
        <v>0.0</v>
      </c>
      <c r="T15" s="17" t="str">
        <f>t_thu_xd_theo_n_vu_data!Z16</f>
        <v>200.0</v>
      </c>
      <c r="U15" s="90"/>
      <c r="V15" s="96"/>
      <c r="W15" s="41"/>
      <c r="X15" s="41"/>
      <c r="Y15" s="41"/>
    </row>
    <row r="16" spans="1:27">
      <c r="A16" s="41"/>
      <c r="B16" s="104">
        <v>3</v>
      </c>
      <c r="C16" s="17" t="str">
        <f>t_thu_xd_theo_n_vu_data!I17</f>
        <v>Huấn luyện chiến đấu</v>
      </c>
      <c r="D16" s="17">
        <f>t_thu_xd_theo_n_vu_data!J17</f>
        <v>267232</v>
      </c>
      <c r="E16" s="17">
        <f>t_thu_xd_theo_n_vu_data!K17</f>
        <v>613196</v>
      </c>
      <c r="F16" s="17">
        <f>t_thu_xd_theo_n_vu_data!L17</f>
        <v>2728468</v>
      </c>
      <c r="G16" s="17">
        <f>t_thu_xd_theo_n_vu_data!M17</f>
        <v>3608896</v>
      </c>
      <c r="H16" s="17">
        <f>t_thu_xd_theo_n_vu_data!N17</f>
        <v>0</v>
      </c>
      <c r="I16" s="17" t="str">
        <f>TEXT(t_thu_xd_theo_n_vu_data!O17/(24*60*60),"[h]:mm")</f>
        <v>0:00</v>
      </c>
      <c r="J16" s="17">
        <f>t_thu_xd_theo_n_vu_data!P17</f>
        <v>0</v>
      </c>
      <c r="K16" s="17" t="str">
        <f>TEXT(t_thu_xd_theo_n_vu_data!Q17/(24*60*60),"[h]:mm")</f>
        <v>0:00</v>
      </c>
      <c r="L16" s="17" t="str">
        <f>TEXT(t_thu_xd_theo_n_vu_data!R17/(24*60*60),"[h]:mm")</f>
        <v>0:00</v>
      </c>
      <c r="M16" s="17" t="str">
        <f>t_thu_xd_theo_n_vu_data!S17</f>
        <v>0.0</v>
      </c>
      <c r="N16" s="17" t="str">
        <f>t_thu_xd_theo_n_vu_data!T17</f>
        <v>0.0</v>
      </c>
      <c r="O16" s="17" t="str">
        <f>t_thu_xd_theo_n_vu_data!U17</f>
        <v>0.0</v>
      </c>
      <c r="P16" s="17" t="str">
        <f>t_thu_xd_theo_n_vu_data!V17</f>
        <v>0.0</v>
      </c>
      <c r="Q16" s="17" t="str">
        <f>t_thu_xd_theo_n_vu_data!W17</f>
        <v>0.0</v>
      </c>
      <c r="R16" s="17" t="str">
        <f>t_thu_xd_theo_n_vu_data!X17</f>
        <v>0.0</v>
      </c>
      <c r="S16" s="17" t="str">
        <f>t_thu_xd_theo_n_vu_data!Y17</f>
        <v>0.0</v>
      </c>
      <c r="T16" s="17" t="str">
        <f>t_thu_xd_theo_n_vu_data!Z17</f>
        <v>0.0</v>
      </c>
      <c r="U16" s="90"/>
      <c r="V16" s="96"/>
      <c r="W16" s="41"/>
      <c r="X16" s="41"/>
      <c r="Y16" s="41"/>
    </row>
    <row r="17" spans="1:25">
      <c r="A17" s="41"/>
      <c r="B17" s="104" t="s">
        <v>123</v>
      </c>
      <c r="C17" s="17" t="str">
        <f>t_thu_xd_theo_n_vu_data!I18</f>
        <v>HL NV PO 6</v>
      </c>
      <c r="D17" s="17">
        <f>t_thu_xd_theo_n_vu_data!J18</f>
        <v>12345</v>
      </c>
      <c r="E17" s="17">
        <f>t_thu_xd_theo_n_vu_data!K18</f>
        <v>123456</v>
      </c>
      <c r="F17" s="17">
        <f>t_thu_xd_theo_n_vu_data!L18</f>
        <v>123456</v>
      </c>
      <c r="G17" s="17">
        <f>t_thu_xd_theo_n_vu_data!M18</f>
        <v>259257</v>
      </c>
      <c r="H17" s="17">
        <f>t_thu_xd_theo_n_vu_data!N18</f>
        <v>0</v>
      </c>
      <c r="I17" s="17" t="str">
        <f>TEXT(t_thu_xd_theo_n_vu_data!O18/(24*60*60),"[h]:mm")</f>
        <v>0:00</v>
      </c>
      <c r="J17" s="17">
        <f>t_thu_xd_theo_n_vu_data!P18</f>
        <v>0</v>
      </c>
      <c r="K17" s="17" t="str">
        <f>TEXT(t_thu_xd_theo_n_vu_data!Q18/(24*60*60),"[h]:mm")</f>
        <v>0:00</v>
      </c>
      <c r="L17" s="17" t="str">
        <f>TEXT(t_thu_xd_theo_n_vu_data!R18/(24*60*60),"[h]:mm")</f>
        <v>0:00</v>
      </c>
      <c r="M17" s="17" t="str">
        <f>t_thu_xd_theo_n_vu_data!S18</f>
        <v>0.0</v>
      </c>
      <c r="N17" s="17" t="str">
        <f>t_thu_xd_theo_n_vu_data!T18</f>
        <v>0.0</v>
      </c>
      <c r="O17" s="17" t="str">
        <f>t_thu_xd_theo_n_vu_data!U18</f>
        <v>0.0</v>
      </c>
      <c r="P17" s="17" t="str">
        <f>t_thu_xd_theo_n_vu_data!V18</f>
        <v>0.0</v>
      </c>
      <c r="Q17" s="17" t="str">
        <f>t_thu_xd_theo_n_vu_data!W18</f>
        <v>0.0</v>
      </c>
      <c r="R17" s="17" t="str">
        <f>t_thu_xd_theo_n_vu_data!X18</f>
        <v>0.0</v>
      </c>
      <c r="S17" s="17" t="str">
        <f>t_thu_xd_theo_n_vu_data!Y18</f>
        <v>0.0</v>
      </c>
      <c r="T17" s="17" t="str">
        <f>t_thu_xd_theo_n_vu_data!Z18</f>
        <v>0.0</v>
      </c>
      <c r="U17" s="90"/>
      <c r="V17" s="96"/>
      <c r="W17" s="41"/>
      <c r="X17" s="41"/>
      <c r="Y17" s="41"/>
    </row>
    <row r="18" spans="1:25">
      <c r="A18" s="41"/>
      <c r="B18" s="104" t="s">
        <v>123</v>
      </c>
      <c r="C18" s="17" t="str">
        <f>t_thu_xd_theo_n_vu_data!I19</f>
        <v>HL NV còn lại</v>
      </c>
      <c r="D18" s="17">
        <f>t_thu_xd_theo_n_vu_data!J19</f>
        <v>99999</v>
      </c>
      <c r="E18" s="17">
        <f>t_thu_xd_theo_n_vu_data!K19</f>
        <v>244870</v>
      </c>
      <c r="F18" s="17">
        <f>t_thu_xd_theo_n_vu_data!L19</f>
        <v>1302506</v>
      </c>
      <c r="G18" s="17">
        <f>t_thu_xd_theo_n_vu_data!M19</f>
        <v>1647375</v>
      </c>
      <c r="H18" s="17">
        <f>t_thu_xd_theo_n_vu_data!N19</f>
        <v>0</v>
      </c>
      <c r="I18" s="17" t="str">
        <f>TEXT(t_thu_xd_theo_n_vu_data!O19/(24*60*60),"[h]:mm")</f>
        <v>0:00</v>
      </c>
      <c r="J18" s="17">
        <f>t_thu_xd_theo_n_vu_data!P19</f>
        <v>0</v>
      </c>
      <c r="K18" s="17" t="str">
        <f>TEXT(t_thu_xd_theo_n_vu_data!Q19/(24*60*60),"[h]:mm")</f>
        <v>0:00</v>
      </c>
      <c r="L18" s="17" t="str">
        <f>TEXT(t_thu_xd_theo_n_vu_data!R19/(24*60*60),"[h]:mm")</f>
        <v>0:00</v>
      </c>
      <c r="M18" s="17" t="str">
        <f>t_thu_xd_theo_n_vu_data!S19</f>
        <v>0.0</v>
      </c>
      <c r="N18" s="17" t="str">
        <f>t_thu_xd_theo_n_vu_data!T19</f>
        <v>0.0</v>
      </c>
      <c r="O18" s="17" t="str">
        <f>t_thu_xd_theo_n_vu_data!U19</f>
        <v>0.0</v>
      </c>
      <c r="P18" s="17" t="str">
        <f>t_thu_xd_theo_n_vu_data!V19</f>
        <v>0.0</v>
      </c>
      <c r="Q18" s="17" t="str">
        <f>t_thu_xd_theo_n_vu_data!W19</f>
        <v>0.0</v>
      </c>
      <c r="R18" s="17" t="str">
        <f>t_thu_xd_theo_n_vu_data!X19</f>
        <v>0.0</v>
      </c>
      <c r="S18" s="17" t="str">
        <f>t_thu_xd_theo_n_vu_data!Y19</f>
        <v>0.0</v>
      </c>
      <c r="T18" s="17" t="str">
        <f>t_thu_xd_theo_n_vu_data!Z19</f>
        <v>0.0</v>
      </c>
      <c r="U18" s="90"/>
      <c r="V18" s="96"/>
      <c r="W18" s="41"/>
      <c r="X18" s="41"/>
      <c r="Y18" s="41"/>
    </row>
    <row r="19" spans="1:25">
      <c r="A19" s="41"/>
      <c r="B19" s="104" t="s">
        <v>123</v>
      </c>
      <c r="C19" s="17" t="str">
        <f>t_thu_xd_theo_n_vu_data!I20</f>
        <v>HL bay</v>
      </c>
      <c r="D19" s="17">
        <f>t_thu_xd_theo_n_vu_data!J20</f>
        <v>154888</v>
      </c>
      <c r="E19" s="17">
        <f>t_thu_xd_theo_n_vu_data!K20</f>
        <v>244870</v>
      </c>
      <c r="F19" s="17">
        <f>t_thu_xd_theo_n_vu_data!L20</f>
        <v>1302506</v>
      </c>
      <c r="G19" s="17">
        <f>t_thu_xd_theo_n_vu_data!M20</f>
        <v>1702264</v>
      </c>
      <c r="H19" s="17">
        <f>t_thu_xd_theo_n_vu_data!N20</f>
        <v>0</v>
      </c>
      <c r="I19" s="17" t="str">
        <f>TEXT(t_thu_xd_theo_n_vu_data!O20/(24*60*60),"[h]:mm")</f>
        <v>0:00</v>
      </c>
      <c r="J19" s="17">
        <f>t_thu_xd_theo_n_vu_data!P20</f>
        <v>0</v>
      </c>
      <c r="K19" s="17" t="str">
        <f>TEXT(t_thu_xd_theo_n_vu_data!Q20/(24*60*60),"[h]:mm")</f>
        <v>0:00</v>
      </c>
      <c r="L19" s="17" t="str">
        <f>TEXT(t_thu_xd_theo_n_vu_data!R20/(24*60*60),"[h]:mm")</f>
        <v>0:00</v>
      </c>
      <c r="M19" s="17" t="str">
        <f>t_thu_xd_theo_n_vu_data!S20</f>
        <v>0.0</v>
      </c>
      <c r="N19" s="17" t="str">
        <f>t_thu_xd_theo_n_vu_data!T20</f>
        <v>0.0</v>
      </c>
      <c r="O19" s="17" t="str">
        <f>t_thu_xd_theo_n_vu_data!U20</f>
        <v>0.0</v>
      </c>
      <c r="P19" s="17" t="str">
        <f>t_thu_xd_theo_n_vu_data!V20</f>
        <v>0.0</v>
      </c>
      <c r="Q19" s="17" t="str">
        <f>t_thu_xd_theo_n_vu_data!W20</f>
        <v>0.0</v>
      </c>
      <c r="R19" s="17" t="str">
        <f>t_thu_xd_theo_n_vu_data!X20</f>
        <v>0.0</v>
      </c>
      <c r="S19" s="17" t="str">
        <f>t_thu_xd_theo_n_vu_data!Y20</f>
        <v>0.0</v>
      </c>
      <c r="T19" s="17" t="str">
        <f>t_thu_xd_theo_n_vu_data!Z20</f>
        <v>0.0</v>
      </c>
      <c r="U19" s="90"/>
      <c r="V19" s="96"/>
      <c r="W19" s="41"/>
      <c r="X19" s="41"/>
      <c r="Y19" s="41"/>
    </row>
    <row r="20" spans="1:25">
      <c r="A20" s="41"/>
      <c r="B20" s="104" t="s">
        <v>123</v>
      </c>
      <c r="C20" s="17" t="str">
        <f>t_thu_xd_theo_n_vu_data!I21</f>
        <v>Bay đề cao</v>
      </c>
      <c r="D20" s="17">
        <f>t_thu_xd_theo_n_vu_data!J21</f>
        <v>5340</v>
      </c>
      <c r="E20" s="17">
        <f>t_thu_xd_theo_n_vu_data!K21</f>
        <v>2440</v>
      </c>
      <c r="F20" s="17">
        <f>t_thu_xd_theo_n_vu_data!L21</f>
        <v>574655</v>
      </c>
      <c r="G20" s="17">
        <f>t_thu_xd_theo_n_vu_data!M21</f>
        <v>582435</v>
      </c>
      <c r="H20" s="17">
        <f>t_thu_xd_theo_n_vu_data!N21</f>
        <v>0</v>
      </c>
      <c r="I20" s="17" t="str">
        <f>TEXT(t_thu_xd_theo_n_vu_data!O21/(24*60*60),"[h]:mm")</f>
        <v>0:00</v>
      </c>
      <c r="J20" s="17">
        <f>t_thu_xd_theo_n_vu_data!P21</f>
        <v>0</v>
      </c>
      <c r="K20" s="17" t="str">
        <f>TEXT(t_thu_xd_theo_n_vu_data!Q21/(24*60*60),"[h]:mm")</f>
        <v>0:00</v>
      </c>
      <c r="L20" s="17" t="str">
        <f>TEXT(t_thu_xd_theo_n_vu_data!R21/(24*60*60),"[h]:mm")</f>
        <v>0:00</v>
      </c>
      <c r="M20" s="17" t="str">
        <f>t_thu_xd_theo_n_vu_data!S21</f>
        <v>0.0</v>
      </c>
      <c r="N20" s="17" t="str">
        <f>t_thu_xd_theo_n_vu_data!T21</f>
        <v>0.0</v>
      </c>
      <c r="O20" s="17" t="str">
        <f>t_thu_xd_theo_n_vu_data!U21</f>
        <v>0.0</v>
      </c>
      <c r="P20" s="17" t="str">
        <f>t_thu_xd_theo_n_vu_data!V21</f>
        <v>0.0</v>
      </c>
      <c r="Q20" s="17" t="str">
        <f>t_thu_xd_theo_n_vu_data!W21</f>
        <v>0.0</v>
      </c>
      <c r="R20" s="17" t="str">
        <f>t_thu_xd_theo_n_vu_data!X21</f>
        <v>0.0</v>
      </c>
      <c r="S20" s="17" t="str">
        <f>t_thu_xd_theo_n_vu_data!Y21</f>
        <v>0.0</v>
      </c>
      <c r="T20" s="17" t="str">
        <f>t_thu_xd_theo_n_vu_data!Z21</f>
        <v>0.0</v>
      </c>
      <c r="U20" s="90"/>
      <c r="V20" s="96"/>
      <c r="W20" s="41"/>
      <c r="X20" s="41"/>
      <c r="Y20" s="41"/>
    </row>
    <row r="21" spans="1:25">
      <c r="A21" s="41"/>
      <c r="B21" s="104" t="s">
        <v>123</v>
      </c>
      <c r="C21" s="17" t="str">
        <f>t_thu_xd_theo_n_vu_data!I22</f>
        <v>VN bay</v>
      </c>
      <c r="D21" s="17">
        <f>t_thu_xd_theo_n_vu_data!J22</f>
        <v>5340</v>
      </c>
      <c r="E21" s="17">
        <f>t_thu_xd_theo_n_vu_data!K22</f>
        <v>2440</v>
      </c>
      <c r="F21" s="17">
        <f>t_thu_xd_theo_n_vu_data!L22</f>
        <v>29310</v>
      </c>
      <c r="G21" s="17">
        <f>t_thu_xd_theo_n_vu_data!M22</f>
        <v>37090</v>
      </c>
      <c r="H21" s="17">
        <f>t_thu_xd_theo_n_vu_data!N22</f>
        <v>0</v>
      </c>
      <c r="I21" s="17" t="str">
        <f>TEXT(t_thu_xd_theo_n_vu_data!O22/(24*60*60),"[h]:mm")</f>
        <v>0:00</v>
      </c>
      <c r="J21" s="17">
        <f>t_thu_xd_theo_n_vu_data!P22</f>
        <v>0</v>
      </c>
      <c r="K21" s="17" t="str">
        <f>TEXT(t_thu_xd_theo_n_vu_data!Q22/(24*60*60),"[h]:mm")</f>
        <v>0:00</v>
      </c>
      <c r="L21" s="17" t="str">
        <f>TEXT(t_thu_xd_theo_n_vu_data!R22/(24*60*60),"[h]:mm")</f>
        <v>0:00</v>
      </c>
      <c r="M21" s="17" t="str">
        <f>t_thu_xd_theo_n_vu_data!S22</f>
        <v>0.0</v>
      </c>
      <c r="N21" s="17" t="str">
        <f>t_thu_xd_theo_n_vu_data!T22</f>
        <v>0.0</v>
      </c>
      <c r="O21" s="17" t="str">
        <f>t_thu_xd_theo_n_vu_data!U22</f>
        <v>0.0</v>
      </c>
      <c r="P21" s="17" t="str">
        <f>t_thu_xd_theo_n_vu_data!V22</f>
        <v>0.0</v>
      </c>
      <c r="Q21" s="17" t="str">
        <f>t_thu_xd_theo_n_vu_data!W22</f>
        <v>0.0</v>
      </c>
      <c r="R21" s="17" t="str">
        <f>t_thu_xd_theo_n_vu_data!X22</f>
        <v>0.0</v>
      </c>
      <c r="S21" s="17" t="str">
        <f>t_thu_xd_theo_n_vu_data!Y22</f>
        <v>0.0</v>
      </c>
      <c r="T21" s="17" t="str">
        <f>t_thu_xd_theo_n_vu_data!Z22</f>
        <v>0.0</v>
      </c>
      <c r="U21" s="90"/>
      <c r="V21" s="96"/>
      <c r="W21" s="41"/>
      <c r="X21" s="41"/>
      <c r="Y21" s="41"/>
    </row>
    <row r="22" spans="1:25">
      <c r="A22" s="41"/>
      <c r="B22" s="104" t="s">
        <v>123</v>
      </c>
      <c r="C22" s="17" t="str">
        <f>t_thu_xd_theo_n_vu_data!I23</f>
        <v>C.gia bay</v>
      </c>
      <c r="D22" s="17">
        <f>t_thu_xd_theo_n_vu_data!J23</f>
        <v>0</v>
      </c>
      <c r="E22" s="17">
        <f>t_thu_xd_theo_n_vu_data!K23</f>
        <v>0</v>
      </c>
      <c r="F22" s="17">
        <f>t_thu_xd_theo_n_vu_data!L23</f>
        <v>545345</v>
      </c>
      <c r="G22" s="17">
        <f>t_thu_xd_theo_n_vu_data!M23</f>
        <v>545345</v>
      </c>
      <c r="H22" s="17">
        <f>t_thu_xd_theo_n_vu_data!N23</f>
        <v>0</v>
      </c>
      <c r="I22" s="17" t="str">
        <f>TEXT(t_thu_xd_theo_n_vu_data!O23/(24*60*60),"[h]:mm")</f>
        <v>0:00</v>
      </c>
      <c r="J22" s="17">
        <f>t_thu_xd_theo_n_vu_data!P23</f>
        <v>0</v>
      </c>
      <c r="K22" s="17" t="str">
        <f>TEXT(t_thu_xd_theo_n_vu_data!Q23/(24*60*60),"[h]:mm")</f>
        <v>0:00</v>
      </c>
      <c r="L22" s="17" t="str">
        <f>TEXT(t_thu_xd_theo_n_vu_data!R23/(24*60*60),"[h]:mm")</f>
        <v>0:00</v>
      </c>
      <c r="M22" s="17" t="str">
        <f>t_thu_xd_theo_n_vu_data!S23</f>
        <v>0.0</v>
      </c>
      <c r="N22" s="17" t="str">
        <f>t_thu_xd_theo_n_vu_data!T23</f>
        <v>0.0</v>
      </c>
      <c r="O22" s="17" t="str">
        <f>t_thu_xd_theo_n_vu_data!U23</f>
        <v>0.0</v>
      </c>
      <c r="P22" s="17" t="str">
        <f>t_thu_xd_theo_n_vu_data!V23</f>
        <v>0.0</v>
      </c>
      <c r="Q22" s="17" t="str">
        <f>t_thu_xd_theo_n_vu_data!W23</f>
        <v>0.0</v>
      </c>
      <c r="R22" s="17" t="str">
        <f>t_thu_xd_theo_n_vu_data!X23</f>
        <v>0.0</v>
      </c>
      <c r="S22" s="17" t="str">
        <f>t_thu_xd_theo_n_vu_data!Y23</f>
        <v>0.0</v>
      </c>
      <c r="T22" s="17" t="str">
        <f>t_thu_xd_theo_n_vu_data!Z23</f>
        <v>0.0</v>
      </c>
      <c r="U22" s="90"/>
      <c r="V22" s="96"/>
      <c r="W22" s="41"/>
      <c r="X22" s="41"/>
      <c r="Y22" s="41"/>
    </row>
    <row r="23" spans="1:25">
      <c r="A23" s="41"/>
      <c r="B23" s="104">
        <v>4</v>
      </c>
      <c r="C23" s="17" t="str">
        <f>t_thu_xd_theo_n_vu_data!I24</f>
        <v>Khai thác thông tin</v>
      </c>
      <c r="D23" s="17">
        <f>t_thu_xd_theo_n_vu_data!J24</f>
        <v>12323</v>
      </c>
      <c r="E23" s="17">
        <f>t_thu_xd_theo_n_vu_data!K24</f>
        <v>12323</v>
      </c>
      <c r="F23" s="17">
        <f>t_thu_xd_theo_n_vu_data!L24</f>
        <v>0</v>
      </c>
      <c r="G23" s="17">
        <f>t_thu_xd_theo_n_vu_data!M24</f>
        <v>24646</v>
      </c>
      <c r="H23" s="17">
        <f>t_thu_xd_theo_n_vu_data!N24</f>
        <v>0</v>
      </c>
      <c r="I23" s="17" t="str">
        <f>TEXT(t_thu_xd_theo_n_vu_data!O24/(24*60*60),"[h]:mm")</f>
        <v>0:00</v>
      </c>
      <c r="J23" s="17">
        <f>t_thu_xd_theo_n_vu_data!P24</f>
        <v>0</v>
      </c>
      <c r="K23" s="17" t="str">
        <f>TEXT(t_thu_xd_theo_n_vu_data!Q24/(24*60*60),"[h]:mm")</f>
        <v>0:00</v>
      </c>
      <c r="L23" s="17" t="str">
        <f>TEXT(t_thu_xd_theo_n_vu_data!R24/(24*60*60),"[h]:mm")</f>
        <v>0:00</v>
      </c>
      <c r="M23" s="17" t="str">
        <f>t_thu_xd_theo_n_vu_data!S24</f>
        <v>0.0</v>
      </c>
      <c r="N23" s="17" t="str">
        <f>t_thu_xd_theo_n_vu_data!T24</f>
        <v>0.0</v>
      </c>
      <c r="O23" s="17" t="str">
        <f>t_thu_xd_theo_n_vu_data!U24</f>
        <v>0.0</v>
      </c>
      <c r="P23" s="17" t="str">
        <f>t_thu_xd_theo_n_vu_data!V24</f>
        <v>0.0</v>
      </c>
      <c r="Q23" s="17" t="str">
        <f>t_thu_xd_theo_n_vu_data!W24</f>
        <v>0.0</v>
      </c>
      <c r="R23" s="17" t="str">
        <f>t_thu_xd_theo_n_vu_data!X24</f>
        <v>0.0</v>
      </c>
      <c r="S23" s="17" t="str">
        <f>t_thu_xd_theo_n_vu_data!Y24</f>
        <v>0.0</v>
      </c>
      <c r="T23" s="17" t="str">
        <f>t_thu_xd_theo_n_vu_data!Z24</f>
        <v>0.0</v>
      </c>
      <c r="U23" s="90"/>
      <c r="V23" s="96"/>
      <c r="W23" s="41"/>
      <c r="X23" s="41"/>
      <c r="Y23" s="41"/>
    </row>
    <row r="24" spans="1:25" hidden="1">
      <c r="A24" s="41"/>
      <c r="B24" s="104">
        <v>4</v>
      </c>
      <c r="C24" s="17" t="str">
        <f>t_thu_xd_theo_n_vu_data!I25</f>
        <v>Khai thác thông tin</v>
      </c>
      <c r="D24" s="17">
        <f>t_thu_xd_theo_n_vu_data!J25</f>
        <v>12323</v>
      </c>
      <c r="E24" s="17">
        <f>t_thu_xd_theo_n_vu_data!K25</f>
        <v>12323</v>
      </c>
      <c r="F24" s="17">
        <f>t_thu_xd_theo_n_vu_data!L25</f>
        <v>0</v>
      </c>
      <c r="G24" s="17">
        <f>t_thu_xd_theo_n_vu_data!M25</f>
        <v>24646</v>
      </c>
      <c r="H24" s="17">
        <f>t_thu_xd_theo_n_vu_data!N25</f>
        <v>0</v>
      </c>
      <c r="I24" s="17" t="str">
        <f>TEXT(t_thu_xd_theo_n_vu_data!O25/(24*60*60),"[h]:mm")</f>
        <v>0:00</v>
      </c>
      <c r="J24" s="17">
        <f>t_thu_xd_theo_n_vu_data!P25</f>
        <v>0</v>
      </c>
      <c r="K24" s="17" t="str">
        <f>TEXT(t_thu_xd_theo_n_vu_data!Q25/(24*60*60),"[h]:mm")</f>
        <v>0:00</v>
      </c>
      <c r="L24" s="17" t="str">
        <f>TEXT(t_thu_xd_theo_n_vu_data!R25/(24*60*60),"[h]:mm")</f>
        <v>0:00</v>
      </c>
      <c r="M24" s="17" t="str">
        <f>t_thu_xd_theo_n_vu_data!S25</f>
        <v>0.0</v>
      </c>
      <c r="N24" s="17" t="str">
        <f>t_thu_xd_theo_n_vu_data!T25</f>
        <v>0.0</v>
      </c>
      <c r="O24" s="17" t="str">
        <f>t_thu_xd_theo_n_vu_data!U25</f>
        <v>0.0</v>
      </c>
      <c r="P24" s="17" t="str">
        <f>t_thu_xd_theo_n_vu_data!V25</f>
        <v>0.0</v>
      </c>
      <c r="Q24" s="17" t="str">
        <f>t_thu_xd_theo_n_vu_data!W25</f>
        <v>0.0</v>
      </c>
      <c r="R24" s="17" t="str">
        <f>t_thu_xd_theo_n_vu_data!X25</f>
        <v>0.0</v>
      </c>
      <c r="S24" s="17" t="str">
        <f>t_thu_xd_theo_n_vu_data!Y25</f>
        <v>0.0</v>
      </c>
      <c r="T24" s="17" t="str">
        <f>t_thu_xd_theo_n_vu_data!Z25</f>
        <v>0.0</v>
      </c>
      <c r="U24" s="90"/>
      <c r="V24" s="96"/>
      <c r="W24" s="41"/>
      <c r="X24" s="41"/>
      <c r="Y24" s="41"/>
    </row>
    <row r="25" spans="1:25">
      <c r="A25" s="41"/>
      <c r="B25" s="104">
        <v>5</v>
      </c>
      <c r="C25" s="17" t="str">
        <f>t_thu_xd_theo_n_vu_data!I26</f>
        <v>Cơ yếu</v>
      </c>
      <c r="D25" s="17">
        <f>t_thu_xd_theo_n_vu_data!J26</f>
        <v>555</v>
      </c>
      <c r="E25" s="17">
        <f>t_thu_xd_theo_n_vu_data!K26</f>
        <v>555</v>
      </c>
      <c r="F25" s="17">
        <f>t_thu_xd_theo_n_vu_data!L26</f>
        <v>0</v>
      </c>
      <c r="G25" s="17">
        <f>t_thu_xd_theo_n_vu_data!M26</f>
        <v>1110</v>
      </c>
      <c r="H25" s="17">
        <f>t_thu_xd_theo_n_vu_data!N26</f>
        <v>0</v>
      </c>
      <c r="I25" s="17" t="str">
        <f>TEXT(t_thu_xd_theo_n_vu_data!O26/(24*60*60),"[h]:mm")</f>
        <v>0:00</v>
      </c>
      <c r="J25" s="17">
        <f>t_thu_xd_theo_n_vu_data!P26</f>
        <v>0</v>
      </c>
      <c r="K25" s="17" t="str">
        <f>TEXT(t_thu_xd_theo_n_vu_data!Q26/(24*60*60),"[h]:mm")</f>
        <v>0:00</v>
      </c>
      <c r="L25" s="17" t="str">
        <f>TEXT(t_thu_xd_theo_n_vu_data!R26/(24*60*60),"[h]:mm")</f>
        <v>0:00</v>
      </c>
      <c r="M25" s="17" t="str">
        <f>t_thu_xd_theo_n_vu_data!S26</f>
        <v>0.0</v>
      </c>
      <c r="N25" s="17" t="str">
        <f>t_thu_xd_theo_n_vu_data!T26</f>
        <v>0.0</v>
      </c>
      <c r="O25" s="17" t="str">
        <f>t_thu_xd_theo_n_vu_data!U26</f>
        <v>0.0</v>
      </c>
      <c r="P25" s="17" t="str">
        <f>t_thu_xd_theo_n_vu_data!V26</f>
        <v>0.0</v>
      </c>
      <c r="Q25" s="17" t="str">
        <f>t_thu_xd_theo_n_vu_data!W26</f>
        <v>0.0</v>
      </c>
      <c r="R25" s="17" t="str">
        <f>t_thu_xd_theo_n_vu_data!X26</f>
        <v>0.0</v>
      </c>
      <c r="S25" s="17" t="str">
        <f>t_thu_xd_theo_n_vu_data!Y26</f>
        <v>0.0</v>
      </c>
      <c r="T25" s="17" t="str">
        <f>t_thu_xd_theo_n_vu_data!Z26</f>
        <v>0.0</v>
      </c>
      <c r="U25" s="90"/>
      <c r="V25" s="96"/>
      <c r="W25" s="41"/>
      <c r="X25" s="41"/>
      <c r="Y25" s="41"/>
    </row>
    <row r="26" spans="1:25" hidden="1">
      <c r="A26" s="41"/>
      <c r="B26" s="104">
        <v>5</v>
      </c>
      <c r="C26" s="17" t="str">
        <f>t_thu_xd_theo_n_vu_data!I27</f>
        <v>Cơ yếu</v>
      </c>
      <c r="D26" s="17">
        <f>t_thu_xd_theo_n_vu_data!J27</f>
        <v>555</v>
      </c>
      <c r="E26" s="17">
        <f>t_thu_xd_theo_n_vu_data!K27</f>
        <v>555</v>
      </c>
      <c r="F26" s="17">
        <f>t_thu_xd_theo_n_vu_data!L27</f>
        <v>0</v>
      </c>
      <c r="G26" s="17">
        <f>t_thu_xd_theo_n_vu_data!M27</f>
        <v>1110</v>
      </c>
      <c r="H26" s="17">
        <f>t_thu_xd_theo_n_vu_data!N27</f>
        <v>0</v>
      </c>
      <c r="I26" s="17" t="str">
        <f>TEXT(t_thu_xd_theo_n_vu_data!O27/(24*60*60),"[h]:mm")</f>
        <v>0:00</v>
      </c>
      <c r="J26" s="17">
        <f>t_thu_xd_theo_n_vu_data!P27</f>
        <v>0</v>
      </c>
      <c r="K26" s="17" t="str">
        <f>TEXT(t_thu_xd_theo_n_vu_data!Q27/(24*60*60),"[h]:mm")</f>
        <v>0:00</v>
      </c>
      <c r="L26" s="17" t="str">
        <f>TEXT(t_thu_xd_theo_n_vu_data!R27/(24*60*60),"[h]:mm")</f>
        <v>0:00</v>
      </c>
      <c r="M26" s="17" t="str">
        <f>t_thu_xd_theo_n_vu_data!S27</f>
        <v>0.0</v>
      </c>
      <c r="N26" s="17" t="str">
        <f>t_thu_xd_theo_n_vu_data!T27</f>
        <v>0.0</v>
      </c>
      <c r="O26" s="17" t="str">
        <f>t_thu_xd_theo_n_vu_data!U27</f>
        <v>0.0</v>
      </c>
      <c r="P26" s="17" t="str">
        <f>t_thu_xd_theo_n_vu_data!V27</f>
        <v>0.0</v>
      </c>
      <c r="Q26" s="17" t="str">
        <f>t_thu_xd_theo_n_vu_data!W27</f>
        <v>0.0</v>
      </c>
      <c r="R26" s="17" t="str">
        <f>t_thu_xd_theo_n_vu_data!X27</f>
        <v>0.0</v>
      </c>
      <c r="S26" s="17" t="str">
        <f>t_thu_xd_theo_n_vu_data!Y27</f>
        <v>0.0</v>
      </c>
      <c r="T26" s="17" t="str">
        <f>t_thu_xd_theo_n_vu_data!Z27</f>
        <v>0.0</v>
      </c>
      <c r="U26" s="90"/>
      <c r="V26" s="96"/>
      <c r="W26" s="41"/>
      <c r="X26" s="41"/>
      <c r="Y26" s="41"/>
    </row>
    <row r="27" spans="1:25">
      <c r="A27" s="41"/>
      <c r="B27" s="104">
        <v>6</v>
      </c>
      <c r="C27" s="17" t="str">
        <f>t_thu_xd_theo_n_vu_data!I28</f>
        <v>HL nhà trường</v>
      </c>
      <c r="D27" s="17">
        <f>t_thu_xd_theo_n_vu_data!J28</f>
        <v>753</v>
      </c>
      <c r="E27" s="17">
        <f>t_thu_xd_theo_n_vu_data!K28</f>
        <v>752</v>
      </c>
      <c r="F27" s="17">
        <f>t_thu_xd_theo_n_vu_data!L28</f>
        <v>0</v>
      </c>
      <c r="G27" s="17">
        <f>t_thu_xd_theo_n_vu_data!M28</f>
        <v>1505</v>
      </c>
      <c r="H27" s="17">
        <f>t_thu_xd_theo_n_vu_data!N28</f>
        <v>0</v>
      </c>
      <c r="I27" s="17" t="str">
        <f>TEXT(t_thu_xd_theo_n_vu_data!O28/(24*60*60),"[h]:mm")</f>
        <v>0:00</v>
      </c>
      <c r="J27" s="17">
        <f>t_thu_xd_theo_n_vu_data!P28</f>
        <v>0</v>
      </c>
      <c r="K27" s="17" t="str">
        <f>TEXT(t_thu_xd_theo_n_vu_data!Q28/(24*60*60),"[h]:mm")</f>
        <v>0:00</v>
      </c>
      <c r="L27" s="17" t="str">
        <f>TEXT(t_thu_xd_theo_n_vu_data!R28/(24*60*60),"[h]:mm")</f>
        <v>0:00</v>
      </c>
      <c r="M27" s="17" t="str">
        <f>t_thu_xd_theo_n_vu_data!S28</f>
        <v>0.0</v>
      </c>
      <c r="N27" s="17" t="str">
        <f>t_thu_xd_theo_n_vu_data!T28</f>
        <v>0.0</v>
      </c>
      <c r="O27" s="17" t="str">
        <f>t_thu_xd_theo_n_vu_data!U28</f>
        <v>0.0</v>
      </c>
      <c r="P27" s="17" t="str">
        <f>t_thu_xd_theo_n_vu_data!V28</f>
        <v>0.0</v>
      </c>
      <c r="Q27" s="17" t="str">
        <f>t_thu_xd_theo_n_vu_data!W28</f>
        <v>0.0</v>
      </c>
      <c r="R27" s="17" t="str">
        <f>t_thu_xd_theo_n_vu_data!X28</f>
        <v>0.0</v>
      </c>
      <c r="S27" s="17" t="str">
        <f>t_thu_xd_theo_n_vu_data!Y28</f>
        <v>0.0</v>
      </c>
      <c r="T27" s="17" t="str">
        <f>t_thu_xd_theo_n_vu_data!Z28</f>
        <v>0.0</v>
      </c>
      <c r="U27" s="90"/>
      <c r="V27" s="96"/>
      <c r="W27" s="41"/>
      <c r="X27" s="41"/>
      <c r="Y27" s="41"/>
    </row>
    <row r="28" spans="1:25" hidden="1">
      <c r="A28" s="41"/>
      <c r="B28" s="104">
        <v>6</v>
      </c>
      <c r="C28" s="17" t="str">
        <f>t_thu_xd_theo_n_vu_data!I29</f>
        <v>HL nhà trường</v>
      </c>
      <c r="D28" s="17">
        <f>t_thu_xd_theo_n_vu_data!J29</f>
        <v>753</v>
      </c>
      <c r="E28" s="17">
        <f>t_thu_xd_theo_n_vu_data!K29</f>
        <v>752</v>
      </c>
      <c r="F28" s="17">
        <f>t_thu_xd_theo_n_vu_data!L29</f>
        <v>0</v>
      </c>
      <c r="G28" s="17">
        <f>t_thu_xd_theo_n_vu_data!M29</f>
        <v>1505</v>
      </c>
      <c r="H28" s="17">
        <f>t_thu_xd_theo_n_vu_data!N29</f>
        <v>0</v>
      </c>
      <c r="I28" s="17" t="str">
        <f>TEXT(t_thu_xd_theo_n_vu_data!O29/(24*60*60),"[h]:mm")</f>
        <v>0:00</v>
      </c>
      <c r="J28" s="17">
        <f>t_thu_xd_theo_n_vu_data!P29</f>
        <v>0</v>
      </c>
      <c r="K28" s="17" t="str">
        <f>TEXT(t_thu_xd_theo_n_vu_data!Q29/(24*60*60),"[h]:mm")</f>
        <v>0:00</v>
      </c>
      <c r="L28" s="17" t="str">
        <f>TEXT(t_thu_xd_theo_n_vu_data!R29/(24*60*60),"[h]:mm")</f>
        <v>0:00</v>
      </c>
      <c r="M28" s="17" t="str">
        <f>t_thu_xd_theo_n_vu_data!S29</f>
        <v>0.0</v>
      </c>
      <c r="N28" s="17" t="str">
        <f>t_thu_xd_theo_n_vu_data!T29</f>
        <v>0.0</v>
      </c>
      <c r="O28" s="17" t="str">
        <f>t_thu_xd_theo_n_vu_data!U29</f>
        <v>0.0</v>
      </c>
      <c r="P28" s="17" t="str">
        <f>t_thu_xd_theo_n_vu_data!V29</f>
        <v>0.0</v>
      </c>
      <c r="Q28" s="17" t="str">
        <f>t_thu_xd_theo_n_vu_data!W29</f>
        <v>0.0</v>
      </c>
      <c r="R28" s="17" t="str">
        <f>t_thu_xd_theo_n_vu_data!X29</f>
        <v>0.0</v>
      </c>
      <c r="S28" s="17" t="str">
        <f>t_thu_xd_theo_n_vu_data!Y29</f>
        <v>0.0</v>
      </c>
      <c r="T28" s="17" t="str">
        <f>t_thu_xd_theo_n_vu_data!Z29</f>
        <v>0.0</v>
      </c>
      <c r="U28" s="90"/>
      <c r="V28" s="96"/>
      <c r="W28" s="41"/>
      <c r="X28" s="41"/>
      <c r="Y28" s="41"/>
    </row>
    <row r="29" spans="1:25">
      <c r="A29" s="41"/>
      <c r="B29" s="104">
        <v>7</v>
      </c>
      <c r="C29" s="17" t="str">
        <f>t_thu_xd_theo_n_vu_data!I30</f>
        <v>Tác chiến điện tử</v>
      </c>
      <c r="D29" s="17">
        <f>t_thu_xd_theo_n_vu_data!J30</f>
        <v>154888</v>
      </c>
      <c r="E29" s="17">
        <f>t_thu_xd_theo_n_vu_data!K30</f>
        <v>244870</v>
      </c>
      <c r="F29" s="17">
        <f>t_thu_xd_theo_n_vu_data!L30</f>
        <v>0</v>
      </c>
      <c r="G29" s="17">
        <f>t_thu_xd_theo_n_vu_data!M30</f>
        <v>399758</v>
      </c>
      <c r="H29" s="17">
        <f>t_thu_xd_theo_n_vu_data!N30</f>
        <v>0</v>
      </c>
      <c r="I29" s="17" t="str">
        <f>TEXT(t_thu_xd_theo_n_vu_data!O30/(24*60*60),"[h]:mm")</f>
        <v>0:00</v>
      </c>
      <c r="J29" s="17">
        <f>t_thu_xd_theo_n_vu_data!P30</f>
        <v>0</v>
      </c>
      <c r="K29" s="17" t="str">
        <f>TEXT(t_thu_xd_theo_n_vu_data!Q30/(24*60*60),"[h]:mm")</f>
        <v>0:00</v>
      </c>
      <c r="L29" s="17" t="str">
        <f>TEXT(t_thu_xd_theo_n_vu_data!R30/(24*60*60),"[h]:mm")</f>
        <v>0:00</v>
      </c>
      <c r="M29" s="17" t="str">
        <f>t_thu_xd_theo_n_vu_data!S30</f>
        <v>0.0</v>
      </c>
      <c r="N29" s="17" t="str">
        <f>t_thu_xd_theo_n_vu_data!T30</f>
        <v>0.0</v>
      </c>
      <c r="O29" s="17" t="str">
        <f>t_thu_xd_theo_n_vu_data!U30</f>
        <v>0.0</v>
      </c>
      <c r="P29" s="17" t="str">
        <f>t_thu_xd_theo_n_vu_data!V30</f>
        <v>0.0</v>
      </c>
      <c r="Q29" s="17" t="str">
        <f>t_thu_xd_theo_n_vu_data!W30</f>
        <v>0.0</v>
      </c>
      <c r="R29" s="17" t="str">
        <f>t_thu_xd_theo_n_vu_data!X30</f>
        <v>0.0</v>
      </c>
      <c r="S29" s="17" t="str">
        <f>t_thu_xd_theo_n_vu_data!Y30</f>
        <v>0.0</v>
      </c>
      <c r="T29" s="17" t="str">
        <f>t_thu_xd_theo_n_vu_data!Z30</f>
        <v>0.0</v>
      </c>
      <c r="U29" s="90"/>
      <c r="V29" s="96"/>
      <c r="W29" s="41"/>
      <c r="X29" s="41"/>
      <c r="Y29" s="41"/>
    </row>
    <row r="30" spans="1:25" hidden="1">
      <c r="A30" s="41"/>
      <c r="B30" s="104">
        <v>7</v>
      </c>
      <c r="C30" s="17" t="str">
        <f>t_thu_xd_theo_n_vu_data!I31</f>
        <v>Tác chiến điện tử</v>
      </c>
      <c r="D30" s="17">
        <f>t_thu_xd_theo_n_vu_data!J31</f>
        <v>154888</v>
      </c>
      <c r="E30" s="17">
        <f>t_thu_xd_theo_n_vu_data!K31</f>
        <v>244870</v>
      </c>
      <c r="F30" s="17">
        <f>t_thu_xd_theo_n_vu_data!L31</f>
        <v>0</v>
      </c>
      <c r="G30" s="17">
        <f>t_thu_xd_theo_n_vu_data!M31</f>
        <v>399758</v>
      </c>
      <c r="H30" s="17">
        <f>t_thu_xd_theo_n_vu_data!N31</f>
        <v>0</v>
      </c>
      <c r="I30" s="17" t="str">
        <f>TEXT(t_thu_xd_theo_n_vu_data!O31/(24*60*60),"[h]:mm")</f>
        <v>0:00</v>
      </c>
      <c r="J30" s="17">
        <f>t_thu_xd_theo_n_vu_data!P31</f>
        <v>0</v>
      </c>
      <c r="K30" s="17" t="str">
        <f>TEXT(t_thu_xd_theo_n_vu_data!Q31/(24*60*60),"[h]:mm")</f>
        <v>0:00</v>
      </c>
      <c r="L30" s="17" t="str">
        <f>TEXT(t_thu_xd_theo_n_vu_data!R31/(24*60*60),"[h]:mm")</f>
        <v>0:00</v>
      </c>
      <c r="M30" s="17" t="str">
        <f>t_thu_xd_theo_n_vu_data!S31</f>
        <v>0.0</v>
      </c>
      <c r="N30" s="17" t="str">
        <f>t_thu_xd_theo_n_vu_data!T31</f>
        <v>0.0</v>
      </c>
      <c r="O30" s="17" t="str">
        <f>t_thu_xd_theo_n_vu_data!U31</f>
        <v>0.0</v>
      </c>
      <c r="P30" s="17" t="str">
        <f>t_thu_xd_theo_n_vu_data!V31</f>
        <v>0.0</v>
      </c>
      <c r="Q30" s="17" t="str">
        <f>t_thu_xd_theo_n_vu_data!W31</f>
        <v>0.0</v>
      </c>
      <c r="R30" s="17" t="str">
        <f>t_thu_xd_theo_n_vu_data!X31</f>
        <v>0.0</v>
      </c>
      <c r="S30" s="17" t="str">
        <f>t_thu_xd_theo_n_vu_data!Y31</f>
        <v>0.0</v>
      </c>
      <c r="T30" s="17" t="str">
        <f>t_thu_xd_theo_n_vu_data!Z31</f>
        <v>0.0</v>
      </c>
      <c r="U30" s="90"/>
      <c r="V30" s="96"/>
      <c r="W30" s="41"/>
      <c r="X30" s="41"/>
      <c r="Y30" s="41"/>
    </row>
    <row r="31" spans="1:25">
      <c r="A31" s="41"/>
      <c r="B31" s="104">
        <v>8</v>
      </c>
      <c r="C31" s="17" t="str">
        <f>t_thu_xd_theo_n_vu_data!I32</f>
        <v>Công nghệ thông tin</v>
      </c>
      <c r="D31" s="17">
        <f>t_thu_xd_theo_n_vu_data!J32</f>
        <v>2618</v>
      </c>
      <c r="E31" s="17">
        <f>t_thu_xd_theo_n_vu_data!K32</f>
        <v>2081</v>
      </c>
      <c r="F31" s="17">
        <f>t_thu_xd_theo_n_vu_data!L32</f>
        <v>0</v>
      </c>
      <c r="G31" s="17">
        <f>t_thu_xd_theo_n_vu_data!M32</f>
        <v>4699</v>
      </c>
      <c r="H31" s="17">
        <f>t_thu_xd_theo_n_vu_data!N32</f>
        <v>0</v>
      </c>
      <c r="I31" s="17" t="str">
        <f>TEXT(t_thu_xd_theo_n_vu_data!O32/(24*60*60),"[h]:mm")</f>
        <v>0:00</v>
      </c>
      <c r="J31" s="17">
        <f>t_thu_xd_theo_n_vu_data!P32</f>
        <v>0</v>
      </c>
      <c r="K31" s="17" t="str">
        <f>TEXT(t_thu_xd_theo_n_vu_data!Q32/(24*60*60),"[h]:mm")</f>
        <v>0:00</v>
      </c>
      <c r="L31" s="17" t="str">
        <f>TEXT(t_thu_xd_theo_n_vu_data!R32/(24*60*60),"[h]:mm")</f>
        <v>0:00</v>
      </c>
      <c r="M31" s="17" t="str">
        <f>t_thu_xd_theo_n_vu_data!S32</f>
        <v>0.0</v>
      </c>
      <c r="N31" s="17" t="str">
        <f>t_thu_xd_theo_n_vu_data!T32</f>
        <v>0.0</v>
      </c>
      <c r="O31" s="17" t="str">
        <f>t_thu_xd_theo_n_vu_data!U32</f>
        <v>0.0</v>
      </c>
      <c r="P31" s="17" t="str">
        <f>t_thu_xd_theo_n_vu_data!V32</f>
        <v>0.0</v>
      </c>
      <c r="Q31" s="17" t="str">
        <f>t_thu_xd_theo_n_vu_data!W32</f>
        <v>0.0</v>
      </c>
      <c r="R31" s="17" t="str">
        <f>t_thu_xd_theo_n_vu_data!X32</f>
        <v>0.0</v>
      </c>
      <c r="S31" s="17" t="str">
        <f>t_thu_xd_theo_n_vu_data!Y32</f>
        <v>0.0</v>
      </c>
      <c r="T31" s="17" t="str">
        <f>t_thu_xd_theo_n_vu_data!Z32</f>
        <v>0.0</v>
      </c>
      <c r="U31" s="90"/>
      <c r="V31" s="96"/>
      <c r="W31" s="41"/>
      <c r="X31" s="41"/>
      <c r="Y31" s="41"/>
    </row>
    <row r="32" spans="1:25" hidden="1">
      <c r="A32" s="41"/>
      <c r="B32" s="104">
        <v>8</v>
      </c>
      <c r="C32" s="17" t="str">
        <f>t_thu_xd_theo_n_vu_data!I33</f>
        <v>Công nghệ thông tin</v>
      </c>
      <c r="D32" s="17">
        <f>t_thu_xd_theo_n_vu_data!J33</f>
        <v>2618</v>
      </c>
      <c r="E32" s="17">
        <f>t_thu_xd_theo_n_vu_data!K33</f>
        <v>2081</v>
      </c>
      <c r="F32" s="17">
        <f>t_thu_xd_theo_n_vu_data!L33</f>
        <v>0</v>
      </c>
      <c r="G32" s="17">
        <f>t_thu_xd_theo_n_vu_data!M33</f>
        <v>4699</v>
      </c>
      <c r="H32" s="17">
        <f>t_thu_xd_theo_n_vu_data!N33</f>
        <v>0</v>
      </c>
      <c r="I32" s="17" t="str">
        <f>TEXT(t_thu_xd_theo_n_vu_data!O33/(24*60*60),"[h]:mm")</f>
        <v>0:00</v>
      </c>
      <c r="J32" s="17">
        <f>t_thu_xd_theo_n_vu_data!P33</f>
        <v>0</v>
      </c>
      <c r="K32" s="17" t="str">
        <f>TEXT(t_thu_xd_theo_n_vu_data!Q33/(24*60*60),"[h]:mm")</f>
        <v>0:00</v>
      </c>
      <c r="L32" s="17" t="str">
        <f>TEXT(t_thu_xd_theo_n_vu_data!R33/(24*60*60),"[h]:mm")</f>
        <v>0:00</v>
      </c>
      <c r="M32" s="17" t="str">
        <f>t_thu_xd_theo_n_vu_data!S33</f>
        <v>0.0</v>
      </c>
      <c r="N32" s="17" t="str">
        <f>t_thu_xd_theo_n_vu_data!T33</f>
        <v>0.0</v>
      </c>
      <c r="O32" s="17" t="str">
        <f>t_thu_xd_theo_n_vu_data!U33</f>
        <v>0.0</v>
      </c>
      <c r="P32" s="17" t="str">
        <f>t_thu_xd_theo_n_vu_data!V33</f>
        <v>0.0</v>
      </c>
      <c r="Q32" s="17" t="str">
        <f>t_thu_xd_theo_n_vu_data!W33</f>
        <v>0.0</v>
      </c>
      <c r="R32" s="17" t="str">
        <f>t_thu_xd_theo_n_vu_data!X33</f>
        <v>0.0</v>
      </c>
      <c r="S32" s="17" t="str">
        <f>t_thu_xd_theo_n_vu_data!Y33</f>
        <v>0.0</v>
      </c>
      <c r="T32" s="17" t="str">
        <f>t_thu_xd_theo_n_vu_data!Z33</f>
        <v>0.0</v>
      </c>
      <c r="U32" s="90"/>
      <c r="V32" s="96"/>
      <c r="W32" s="41"/>
      <c r="X32" s="41"/>
      <c r="Y32" s="41"/>
    </row>
    <row r="33" spans="1:27">
      <c r="A33" s="41"/>
      <c r="B33" s="104">
        <v>9</v>
      </c>
      <c r="C33" s="17" t="str">
        <f>t_thu_xd_theo_n_vu_data!I34</f>
        <v>Tổn thất</v>
      </c>
      <c r="D33" s="17">
        <f>t_thu_xd_theo_n_vu_data!J34</f>
        <v>500</v>
      </c>
      <c r="E33" s="17">
        <f>t_thu_xd_theo_n_vu_data!K34</f>
        <v>123</v>
      </c>
      <c r="F33" s="17">
        <f>t_thu_xd_theo_n_vu_data!L34</f>
        <v>0</v>
      </c>
      <c r="G33" s="17">
        <f>t_thu_xd_theo_n_vu_data!M34</f>
        <v>623</v>
      </c>
      <c r="H33" s="17">
        <f>t_thu_xd_theo_n_vu_data!N34</f>
        <v>0</v>
      </c>
      <c r="I33" s="17" t="str">
        <f>TEXT(t_thu_xd_theo_n_vu_data!O34/(24*60*60),"[h]:mm")</f>
        <v>0:00</v>
      </c>
      <c r="J33" s="17">
        <f>t_thu_xd_theo_n_vu_data!P34</f>
        <v>0</v>
      </c>
      <c r="K33" s="17" t="str">
        <f>TEXT(t_thu_xd_theo_n_vu_data!Q34/(24*60*60),"[h]:mm")</f>
        <v>0:00</v>
      </c>
      <c r="L33" s="17" t="str">
        <f>TEXT(t_thu_xd_theo_n_vu_data!R34/(24*60*60),"[h]:mm")</f>
        <v>0:00</v>
      </c>
      <c r="M33" s="17" t="str">
        <f>t_thu_xd_theo_n_vu_data!S34</f>
        <v>0.0</v>
      </c>
      <c r="N33" s="17" t="str">
        <f>t_thu_xd_theo_n_vu_data!T34</f>
        <v>0.0</v>
      </c>
      <c r="O33" s="17" t="str">
        <f>t_thu_xd_theo_n_vu_data!U34</f>
        <v>0.0</v>
      </c>
      <c r="P33" s="17" t="str">
        <f>t_thu_xd_theo_n_vu_data!V34</f>
        <v>0.0</v>
      </c>
      <c r="Q33" s="17" t="str">
        <f>t_thu_xd_theo_n_vu_data!W34</f>
        <v>0.0</v>
      </c>
      <c r="R33" s="17" t="str">
        <f>t_thu_xd_theo_n_vu_data!X34</f>
        <v>0.0</v>
      </c>
      <c r="S33" s="17" t="str">
        <f>t_thu_xd_theo_n_vu_data!Y34</f>
        <v>0.0</v>
      </c>
      <c r="T33" s="17" t="str">
        <f>t_thu_xd_theo_n_vu_data!Z34</f>
        <v>0.0</v>
      </c>
      <c r="U33" s="90"/>
      <c r="V33" s="96"/>
      <c r="W33" s="41"/>
      <c r="X33" s="41"/>
      <c r="Y33" s="41"/>
    </row>
    <row r="34" spans="1:27" hidden="1">
      <c r="A34" s="41"/>
      <c r="B34" s="104">
        <v>9</v>
      </c>
      <c r="C34" s="17" t="str">
        <f>t_thu_xd_theo_n_vu_data!I35</f>
        <v>Tổn thất</v>
      </c>
      <c r="D34" s="17">
        <f>t_thu_xd_theo_n_vu_data!J35</f>
        <v>500</v>
      </c>
      <c r="E34" s="17">
        <f>t_thu_xd_theo_n_vu_data!K35</f>
        <v>123</v>
      </c>
      <c r="F34" s="17">
        <f>t_thu_xd_theo_n_vu_data!L35</f>
        <v>0</v>
      </c>
      <c r="G34" s="17">
        <f>t_thu_xd_theo_n_vu_data!M35</f>
        <v>623</v>
      </c>
      <c r="H34" s="17">
        <f>t_thu_xd_theo_n_vu_data!N35</f>
        <v>0</v>
      </c>
      <c r="I34" s="17" t="str">
        <f>TEXT(t_thu_xd_theo_n_vu_data!O35/(24*60*60),"[h]:mm")</f>
        <v>0:00</v>
      </c>
      <c r="J34" s="17">
        <f>t_thu_xd_theo_n_vu_data!P35</f>
        <v>0</v>
      </c>
      <c r="K34" s="17" t="str">
        <f>TEXT(t_thu_xd_theo_n_vu_data!Q35/(24*60*60),"[h]:mm")</f>
        <v>0:00</v>
      </c>
      <c r="L34" s="17" t="str">
        <f>TEXT(t_thu_xd_theo_n_vu_data!R35/(24*60*60),"[h]:mm")</f>
        <v>0:00</v>
      </c>
      <c r="M34" s="17" t="str">
        <f>t_thu_xd_theo_n_vu_data!S35</f>
        <v>0.0</v>
      </c>
      <c r="N34" s="17" t="str">
        <f>t_thu_xd_theo_n_vu_data!T35</f>
        <v>0.0</v>
      </c>
      <c r="O34" s="17" t="str">
        <f>t_thu_xd_theo_n_vu_data!U35</f>
        <v>0.0</v>
      </c>
      <c r="P34" s="17" t="str">
        <f>t_thu_xd_theo_n_vu_data!V35</f>
        <v>0.0</v>
      </c>
      <c r="Q34" s="17" t="str">
        <f>t_thu_xd_theo_n_vu_data!W35</f>
        <v>0.0</v>
      </c>
      <c r="R34" s="17" t="str">
        <f>t_thu_xd_theo_n_vu_data!X35</f>
        <v>0.0</v>
      </c>
      <c r="S34" s="17" t="str">
        <f>t_thu_xd_theo_n_vu_data!Y35</f>
        <v>0.0</v>
      </c>
      <c r="T34" s="17" t="str">
        <f>t_thu_xd_theo_n_vu_data!Z35</f>
        <v>0.0</v>
      </c>
      <c r="U34" s="90"/>
      <c r="V34" s="96"/>
      <c r="W34" s="41"/>
      <c r="X34" s="41"/>
      <c r="Y34" s="41"/>
    </row>
    <row r="35" spans="1:27">
      <c r="A35" s="41"/>
      <c r="B35" s="104">
        <v>10</v>
      </c>
      <c r="C35" s="17" t="str">
        <f>t_thu_xd_theo_n_vu_data!I36</f>
        <v>Công tác Quân báo</v>
      </c>
      <c r="D35" s="17">
        <f>t_thu_xd_theo_n_vu_data!J36</f>
        <v>10000</v>
      </c>
      <c r="E35" s="17">
        <f>t_thu_xd_theo_n_vu_data!K36</f>
        <v>10500</v>
      </c>
      <c r="F35" s="17">
        <f>t_thu_xd_theo_n_vu_data!L36</f>
        <v>0</v>
      </c>
      <c r="G35" s="17">
        <f>t_thu_xd_theo_n_vu_data!M36</f>
        <v>20500</v>
      </c>
      <c r="H35" s="17">
        <f>t_thu_xd_theo_n_vu_data!N36</f>
        <v>0</v>
      </c>
      <c r="I35" s="17" t="str">
        <f>TEXT(t_thu_xd_theo_n_vu_data!O36/(24*60*60),"[h]:mm")</f>
        <v>0:00</v>
      </c>
      <c r="J35" s="17">
        <f>t_thu_xd_theo_n_vu_data!P36</f>
        <v>0</v>
      </c>
      <c r="K35" s="17" t="str">
        <f>TEXT(t_thu_xd_theo_n_vu_data!Q36/(24*60*60),"[h]:mm")</f>
        <v>0:00</v>
      </c>
      <c r="L35" s="17" t="str">
        <f>TEXT(t_thu_xd_theo_n_vu_data!R36/(24*60*60),"[h]:mm")</f>
        <v>0:00</v>
      </c>
      <c r="M35" s="17" t="str">
        <f>t_thu_xd_theo_n_vu_data!S36</f>
        <v>0.0</v>
      </c>
      <c r="N35" s="17" t="str">
        <f>t_thu_xd_theo_n_vu_data!T36</f>
        <v>0.0</v>
      </c>
      <c r="O35" s="17" t="str">
        <f>t_thu_xd_theo_n_vu_data!U36</f>
        <v>0.0</v>
      </c>
      <c r="P35" s="17" t="str">
        <f>t_thu_xd_theo_n_vu_data!V36</f>
        <v>0.0</v>
      </c>
      <c r="Q35" s="17" t="str">
        <f>t_thu_xd_theo_n_vu_data!W36</f>
        <v>0.0</v>
      </c>
      <c r="R35" s="17" t="str">
        <f>t_thu_xd_theo_n_vu_data!X36</f>
        <v>0.0</v>
      </c>
      <c r="S35" s="17" t="str">
        <f>t_thu_xd_theo_n_vu_data!Y36</f>
        <v>0.0</v>
      </c>
      <c r="T35" s="17" t="str">
        <f>t_thu_xd_theo_n_vu_data!Z36</f>
        <v>0.0</v>
      </c>
      <c r="U35" s="90"/>
      <c r="V35" s="96"/>
      <c r="W35" s="41"/>
      <c r="X35" s="41"/>
      <c r="Y35" s="41"/>
    </row>
    <row r="36" spans="1:27" hidden="1">
      <c r="A36" s="41"/>
      <c r="B36" s="104">
        <v>10</v>
      </c>
      <c r="C36" s="17" t="str">
        <f>t_thu_xd_theo_n_vu_data!I37</f>
        <v>Công tác Quân báo</v>
      </c>
      <c r="D36" s="17">
        <f>t_thu_xd_theo_n_vu_data!J37</f>
        <v>10000</v>
      </c>
      <c r="E36" s="17">
        <f>t_thu_xd_theo_n_vu_data!K37</f>
        <v>10500</v>
      </c>
      <c r="F36" s="17">
        <f>t_thu_xd_theo_n_vu_data!L37</f>
        <v>0</v>
      </c>
      <c r="G36" s="17">
        <f>t_thu_xd_theo_n_vu_data!M37</f>
        <v>20500</v>
      </c>
      <c r="H36" s="17">
        <f>t_thu_xd_theo_n_vu_data!N37</f>
        <v>0</v>
      </c>
      <c r="I36" s="17" t="str">
        <f>TEXT(t_thu_xd_theo_n_vu_data!O37/(24*60*60),"[h]:mm")</f>
        <v>0:00</v>
      </c>
      <c r="J36" s="17">
        <f>t_thu_xd_theo_n_vu_data!P37</f>
        <v>0</v>
      </c>
      <c r="K36" s="17" t="str">
        <f>TEXT(t_thu_xd_theo_n_vu_data!Q37/(24*60*60),"[h]:mm")</f>
        <v>0:00</v>
      </c>
      <c r="L36" s="17" t="str">
        <f>TEXT(t_thu_xd_theo_n_vu_data!R37/(24*60*60),"[h]:mm")</f>
        <v>0:00</v>
      </c>
      <c r="M36" s="17" t="str">
        <f>t_thu_xd_theo_n_vu_data!S37</f>
        <v>0.0</v>
      </c>
      <c r="N36" s="17" t="str">
        <f>t_thu_xd_theo_n_vu_data!T37</f>
        <v>0.0</v>
      </c>
      <c r="O36" s="17" t="str">
        <f>t_thu_xd_theo_n_vu_data!U37</f>
        <v>0.0</v>
      </c>
      <c r="P36" s="17" t="str">
        <f>t_thu_xd_theo_n_vu_data!V37</f>
        <v>0.0</v>
      </c>
      <c r="Q36" s="17" t="str">
        <f>t_thu_xd_theo_n_vu_data!W37</f>
        <v>0.0</v>
      </c>
      <c r="R36" s="17" t="str">
        <f>t_thu_xd_theo_n_vu_data!X37</f>
        <v>0.0</v>
      </c>
      <c r="S36" s="17" t="str">
        <f>t_thu_xd_theo_n_vu_data!Y37</f>
        <v>0.0</v>
      </c>
      <c r="T36" s="17" t="str">
        <f>t_thu_xd_theo_n_vu_data!Z37</f>
        <v>0.0</v>
      </c>
      <c r="U36" s="90"/>
      <c r="V36" s="96"/>
      <c r="W36" s="41"/>
      <c r="X36" s="41"/>
      <c r="Y36" s="41"/>
    </row>
    <row r="37" spans="1:27">
      <c r="A37" s="41"/>
      <c r="B37" s="104">
        <v>11</v>
      </c>
      <c r="C37" s="17" t="str">
        <f>t_thu_xd_theo_n_vu_data!I38</f>
        <v>Quân ra, vào, phép</v>
      </c>
      <c r="D37" s="17">
        <f>t_thu_xd_theo_n_vu_data!J38</f>
        <v>14000</v>
      </c>
      <c r="E37" s="17">
        <f>t_thu_xd_theo_n_vu_data!K38</f>
        <v>19830</v>
      </c>
      <c r="F37" s="17">
        <f>t_thu_xd_theo_n_vu_data!L38</f>
        <v>0</v>
      </c>
      <c r="G37" s="17">
        <f>t_thu_xd_theo_n_vu_data!M38</f>
        <v>33830</v>
      </c>
      <c r="H37" s="17">
        <f>t_thu_xd_theo_n_vu_data!N38</f>
        <v>0</v>
      </c>
      <c r="I37" s="17" t="str">
        <f>TEXT(t_thu_xd_theo_n_vu_data!O38/(24*60*60),"[h]:mm")</f>
        <v>0:00</v>
      </c>
      <c r="J37" s="17">
        <f>t_thu_xd_theo_n_vu_data!P38</f>
        <v>0</v>
      </c>
      <c r="K37" s="17" t="str">
        <f>TEXT(t_thu_xd_theo_n_vu_data!Q38/(24*60*60),"[h]:mm")</f>
        <v>0:00</v>
      </c>
      <c r="L37" s="17" t="str">
        <f>TEXT(t_thu_xd_theo_n_vu_data!R38/(24*60*60),"[h]:mm")</f>
        <v>0:00</v>
      </c>
      <c r="M37" s="17" t="str">
        <f>t_thu_xd_theo_n_vu_data!S38</f>
        <v>0.0</v>
      </c>
      <c r="N37" s="17" t="str">
        <f>t_thu_xd_theo_n_vu_data!T38</f>
        <v>0.0</v>
      </c>
      <c r="O37" s="17" t="str">
        <f>t_thu_xd_theo_n_vu_data!U38</f>
        <v>0.0</v>
      </c>
      <c r="P37" s="17" t="str">
        <f>t_thu_xd_theo_n_vu_data!V38</f>
        <v>0.0</v>
      </c>
      <c r="Q37" s="17" t="str">
        <f>t_thu_xd_theo_n_vu_data!W38</f>
        <v>0.0</v>
      </c>
      <c r="R37" s="17" t="str">
        <f>t_thu_xd_theo_n_vu_data!X38</f>
        <v>0.0</v>
      </c>
      <c r="S37" s="17" t="str">
        <f>t_thu_xd_theo_n_vu_data!Y38</f>
        <v>0.0</v>
      </c>
      <c r="T37" s="17" t="str">
        <f>t_thu_xd_theo_n_vu_data!Z38</f>
        <v>0.0</v>
      </c>
      <c r="U37" s="90"/>
      <c r="V37" s="96"/>
      <c r="W37" s="41"/>
      <c r="X37" s="41"/>
      <c r="Y37" s="41"/>
    </row>
    <row r="38" spans="1:27" hidden="1">
      <c r="A38" s="41"/>
      <c r="B38" s="104">
        <v>11</v>
      </c>
      <c r="C38" s="17" t="str">
        <f>t_thu_xd_theo_n_vu_data!I39</f>
        <v>Quân ra, vào, phép</v>
      </c>
      <c r="D38" s="17">
        <f>t_thu_xd_theo_n_vu_data!J39</f>
        <v>14000</v>
      </c>
      <c r="E38" s="17">
        <f>t_thu_xd_theo_n_vu_data!K39</f>
        <v>19830</v>
      </c>
      <c r="F38" s="17">
        <f>t_thu_xd_theo_n_vu_data!L39</f>
        <v>0</v>
      </c>
      <c r="G38" s="17">
        <f>t_thu_xd_theo_n_vu_data!M39</f>
        <v>33830</v>
      </c>
      <c r="H38" s="17">
        <f>t_thu_xd_theo_n_vu_data!N39</f>
        <v>0</v>
      </c>
      <c r="I38" s="17" t="str">
        <f>TEXT(t_thu_xd_theo_n_vu_data!O39/(24*60*60),"[h]:mm")</f>
        <v>0:00</v>
      </c>
      <c r="J38" s="17">
        <f>t_thu_xd_theo_n_vu_data!P39</f>
        <v>0</v>
      </c>
      <c r="K38" s="17" t="str">
        <f>TEXT(t_thu_xd_theo_n_vu_data!Q39/(24*60*60),"[h]:mm")</f>
        <v>0:00</v>
      </c>
      <c r="L38" s="17" t="str">
        <f>TEXT(t_thu_xd_theo_n_vu_data!R39/(24*60*60),"[h]:mm")</f>
        <v>0:00</v>
      </c>
      <c r="M38" s="17" t="str">
        <f>t_thu_xd_theo_n_vu_data!S39</f>
        <v>0.0</v>
      </c>
      <c r="N38" s="17" t="str">
        <f>t_thu_xd_theo_n_vu_data!T39</f>
        <v>0.0</v>
      </c>
      <c r="O38" s="17" t="str">
        <f>t_thu_xd_theo_n_vu_data!U39</f>
        <v>0.0</v>
      </c>
      <c r="P38" s="17" t="str">
        <f>t_thu_xd_theo_n_vu_data!V39</f>
        <v>0.0</v>
      </c>
      <c r="Q38" s="17" t="str">
        <f>t_thu_xd_theo_n_vu_data!W39</f>
        <v>0.0</v>
      </c>
      <c r="R38" s="17" t="str">
        <f>t_thu_xd_theo_n_vu_data!X39</f>
        <v>0.0</v>
      </c>
      <c r="S38" s="17" t="str">
        <f>t_thu_xd_theo_n_vu_data!Y39</f>
        <v>0.0</v>
      </c>
      <c r="T38" s="17" t="str">
        <f>t_thu_xd_theo_n_vu_data!Z39</f>
        <v>0.0</v>
      </c>
      <c r="U38" s="90"/>
      <c r="V38" s="96"/>
      <c r="W38" s="41"/>
      <c r="X38" s="41"/>
      <c r="Y38" s="41"/>
    </row>
    <row r="39" spans="1:27">
      <c r="A39" s="41"/>
      <c r="B39" s="104">
        <v>12</v>
      </c>
      <c r="C39" s="17" t="str">
        <f>t_thu_xd_theo_n_vu_data!I40</f>
        <v>Đào tạo thợ</v>
      </c>
      <c r="D39" s="17">
        <f>t_thu_xd_theo_n_vu_data!J40</f>
        <v>2315</v>
      </c>
      <c r="E39" s="17">
        <f>t_thu_xd_theo_n_vu_data!K40</f>
        <v>12348</v>
      </c>
      <c r="F39" s="17">
        <f>t_thu_xd_theo_n_vu_data!L40</f>
        <v>0</v>
      </c>
      <c r="G39" s="17">
        <f>t_thu_xd_theo_n_vu_data!M40</f>
        <v>14663</v>
      </c>
      <c r="H39" s="17">
        <f>t_thu_xd_theo_n_vu_data!N40</f>
        <v>0</v>
      </c>
      <c r="I39" s="17" t="str">
        <f>TEXT(t_thu_xd_theo_n_vu_data!O40/(24*60*60),"[h]:mm")</f>
        <v>0:00</v>
      </c>
      <c r="J39" s="17">
        <f>t_thu_xd_theo_n_vu_data!P40</f>
        <v>0</v>
      </c>
      <c r="K39" s="17" t="str">
        <f>TEXT(t_thu_xd_theo_n_vu_data!Q40/(24*60*60),"[h]:mm")</f>
        <v>0:00</v>
      </c>
      <c r="L39" s="17" t="str">
        <f>TEXT(t_thu_xd_theo_n_vu_data!R40/(24*60*60),"[h]:mm")</f>
        <v>0:00</v>
      </c>
      <c r="M39" s="17" t="str">
        <f>t_thu_xd_theo_n_vu_data!S40</f>
        <v>0.0</v>
      </c>
      <c r="N39" s="17" t="str">
        <f>t_thu_xd_theo_n_vu_data!T40</f>
        <v>0.0</v>
      </c>
      <c r="O39" s="17" t="str">
        <f>t_thu_xd_theo_n_vu_data!U40</f>
        <v>0.0</v>
      </c>
      <c r="P39" s="17" t="str">
        <f>t_thu_xd_theo_n_vu_data!V40</f>
        <v>0.0</v>
      </c>
      <c r="Q39" s="17" t="str">
        <f>t_thu_xd_theo_n_vu_data!W40</f>
        <v>0.0</v>
      </c>
      <c r="R39" s="17" t="str">
        <f>t_thu_xd_theo_n_vu_data!X40</f>
        <v>0.0</v>
      </c>
      <c r="S39" s="17" t="str">
        <f>t_thu_xd_theo_n_vu_data!Y40</f>
        <v>0.0</v>
      </c>
      <c r="T39" s="17" t="str">
        <f>t_thu_xd_theo_n_vu_data!Z40</f>
        <v>0.0</v>
      </c>
      <c r="U39" s="90"/>
      <c r="V39" s="96"/>
      <c r="W39" s="41"/>
      <c r="X39" s="41"/>
      <c r="Y39" s="41"/>
    </row>
    <row r="40" spans="1:27" hidden="1">
      <c r="A40" s="41"/>
      <c r="B40" s="104">
        <v>12</v>
      </c>
      <c r="C40" s="17" t="str">
        <f>t_thu_xd_theo_n_vu_data!I41</f>
        <v>Đào tạo thợ</v>
      </c>
      <c r="D40" s="17">
        <f>t_thu_xd_theo_n_vu_data!J41</f>
        <v>2315</v>
      </c>
      <c r="E40" s="17">
        <f>t_thu_xd_theo_n_vu_data!K41</f>
        <v>12348</v>
      </c>
      <c r="F40" s="17">
        <f>t_thu_xd_theo_n_vu_data!L41</f>
        <v>0</v>
      </c>
      <c r="G40" s="17">
        <f>t_thu_xd_theo_n_vu_data!M41</f>
        <v>14663</v>
      </c>
      <c r="H40" s="17">
        <f>t_thu_xd_theo_n_vu_data!N41</f>
        <v>0</v>
      </c>
      <c r="I40" s="17" t="str">
        <f>TEXT(t_thu_xd_theo_n_vu_data!O41/(24*60*60),"[h]:mm")</f>
        <v>0:00</v>
      </c>
      <c r="J40" s="17">
        <f>t_thu_xd_theo_n_vu_data!P41</f>
        <v>0</v>
      </c>
      <c r="K40" s="17" t="str">
        <f>TEXT(t_thu_xd_theo_n_vu_data!Q41/(24*60*60),"[h]:mm")</f>
        <v>0:00</v>
      </c>
      <c r="L40" s="17" t="str">
        <f>TEXT(t_thu_xd_theo_n_vu_data!R41/(24*60*60),"[h]:mm")</f>
        <v>0:00</v>
      </c>
      <c r="M40" s="17" t="str">
        <f>t_thu_xd_theo_n_vu_data!S41</f>
        <v>0.0</v>
      </c>
      <c r="N40" s="17" t="str">
        <f>t_thu_xd_theo_n_vu_data!T41</f>
        <v>0.0</v>
      </c>
      <c r="O40" s="17" t="str">
        <f>t_thu_xd_theo_n_vu_data!U41</f>
        <v>0.0</v>
      </c>
      <c r="P40" s="17" t="str">
        <f>t_thu_xd_theo_n_vu_data!V41</f>
        <v>0.0</v>
      </c>
      <c r="Q40" s="17" t="str">
        <f>t_thu_xd_theo_n_vu_data!W41</f>
        <v>0.0</v>
      </c>
      <c r="R40" s="17" t="str">
        <f>t_thu_xd_theo_n_vu_data!X41</f>
        <v>0.0</v>
      </c>
      <c r="S40" s="17" t="str">
        <f>t_thu_xd_theo_n_vu_data!Y41</f>
        <v>0.0</v>
      </c>
      <c r="T40" s="17" t="str">
        <f>t_thu_xd_theo_n_vu_data!Z41</f>
        <v>0.0</v>
      </c>
      <c r="U40" s="90"/>
      <c r="V40" s="96"/>
      <c r="W40" s="41"/>
      <c r="X40" s="41"/>
      <c r="Y40" s="41"/>
    </row>
    <row r="41" spans="1:27">
      <c r="A41" s="41"/>
      <c r="B41" s="104">
        <v>13</v>
      </c>
      <c r="C41" s="17" t="str">
        <f>t_thu_xd_theo_n_vu_data!I42</f>
        <v>Đ. viên thời chiến</v>
      </c>
      <c r="D41" s="17">
        <f>t_thu_xd_theo_n_vu_data!J42</f>
        <v>22222</v>
      </c>
      <c r="E41" s="17">
        <f>t_thu_xd_theo_n_vu_data!K42</f>
        <v>2222</v>
      </c>
      <c r="F41" s="17">
        <f>t_thu_xd_theo_n_vu_data!L42</f>
        <v>0</v>
      </c>
      <c r="G41" s="17">
        <f>t_thu_xd_theo_n_vu_data!M42</f>
        <v>24444</v>
      </c>
      <c r="H41" s="17">
        <f>t_thu_xd_theo_n_vu_data!N42</f>
        <v>0</v>
      </c>
      <c r="I41" s="17" t="str">
        <f>TEXT(t_thu_xd_theo_n_vu_data!O42/(24*60*60),"[h]:mm")</f>
        <v>0:00</v>
      </c>
      <c r="J41" s="17">
        <f>t_thu_xd_theo_n_vu_data!P42</f>
        <v>0</v>
      </c>
      <c r="K41" s="17" t="str">
        <f>TEXT(t_thu_xd_theo_n_vu_data!Q42/(24*60*60),"[h]:mm")</f>
        <v>0:00</v>
      </c>
      <c r="L41" s="17" t="str">
        <f>TEXT(t_thu_xd_theo_n_vu_data!R42/(24*60*60),"[h]:mm")</f>
        <v>0:00</v>
      </c>
      <c r="M41" s="17" t="str">
        <f>t_thu_xd_theo_n_vu_data!S42</f>
        <v>0.0</v>
      </c>
      <c r="N41" s="17" t="str">
        <f>t_thu_xd_theo_n_vu_data!T42</f>
        <v>0.0</v>
      </c>
      <c r="O41" s="17" t="str">
        <f>t_thu_xd_theo_n_vu_data!U42</f>
        <v>0.0</v>
      </c>
      <c r="P41" s="17" t="str">
        <f>t_thu_xd_theo_n_vu_data!V42</f>
        <v>0.0</v>
      </c>
      <c r="Q41" s="17" t="str">
        <f>t_thu_xd_theo_n_vu_data!W42</f>
        <v>0.0</v>
      </c>
      <c r="R41" s="17" t="str">
        <f>t_thu_xd_theo_n_vu_data!X42</f>
        <v>0.0</v>
      </c>
      <c r="S41" s="17" t="str">
        <f>t_thu_xd_theo_n_vu_data!Y42</f>
        <v>0.0</v>
      </c>
      <c r="T41" s="17" t="str">
        <f>t_thu_xd_theo_n_vu_data!Z42</f>
        <v>0.0</v>
      </c>
      <c r="U41" s="90"/>
      <c r="V41" s="96"/>
      <c r="W41" s="41"/>
      <c r="X41" s="41"/>
      <c r="Y41" s="41"/>
    </row>
    <row r="42" spans="1:27" hidden="1">
      <c r="A42" s="41"/>
      <c r="B42" s="104">
        <v>13</v>
      </c>
      <c r="C42" s="17" t="str">
        <f>t_thu_xd_theo_n_vu_data!I43</f>
        <v>Đ. viên thời chiến</v>
      </c>
      <c r="D42" s="17">
        <f>t_thu_xd_theo_n_vu_data!J43</f>
        <v>22222</v>
      </c>
      <c r="E42" s="17">
        <f>t_thu_xd_theo_n_vu_data!K43</f>
        <v>2222</v>
      </c>
      <c r="F42" s="17">
        <f>t_thu_xd_theo_n_vu_data!L43</f>
        <v>0</v>
      </c>
      <c r="G42" s="17">
        <f>t_thu_xd_theo_n_vu_data!M43</f>
        <v>24444</v>
      </c>
      <c r="H42" s="17">
        <f>t_thu_xd_theo_n_vu_data!N43</f>
        <v>0</v>
      </c>
      <c r="I42" s="17" t="str">
        <f>TEXT(t_thu_xd_theo_n_vu_data!O43/(24*60*60),"[h]:mm")</f>
        <v>0:00</v>
      </c>
      <c r="J42" s="17">
        <f>t_thu_xd_theo_n_vu_data!P43</f>
        <v>0</v>
      </c>
      <c r="K42" s="17" t="str">
        <f>TEXT(t_thu_xd_theo_n_vu_data!Q43/(24*60*60),"[h]:mm")</f>
        <v>0:00</v>
      </c>
      <c r="L42" s="17" t="str">
        <f>TEXT(t_thu_xd_theo_n_vu_data!R43/(24*60*60),"[h]:mm")</f>
        <v>0:00</v>
      </c>
      <c r="M42" s="17" t="str">
        <f>t_thu_xd_theo_n_vu_data!S43</f>
        <v>0.0</v>
      </c>
      <c r="N42" s="17" t="str">
        <f>t_thu_xd_theo_n_vu_data!T43</f>
        <v>0.0</v>
      </c>
      <c r="O42" s="17" t="str">
        <f>t_thu_xd_theo_n_vu_data!U43</f>
        <v>0.0</v>
      </c>
      <c r="P42" s="17" t="str">
        <f>t_thu_xd_theo_n_vu_data!V43</f>
        <v>0.0</v>
      </c>
      <c r="Q42" s="17" t="str">
        <f>t_thu_xd_theo_n_vu_data!W43</f>
        <v>0.0</v>
      </c>
      <c r="R42" s="17" t="str">
        <f>t_thu_xd_theo_n_vu_data!X43</f>
        <v>0.0</v>
      </c>
      <c r="S42" s="17" t="str">
        <f>t_thu_xd_theo_n_vu_data!Y43</f>
        <v>0.0</v>
      </c>
      <c r="T42" s="17" t="str">
        <f>t_thu_xd_theo_n_vu_data!Z43</f>
        <v>0.0</v>
      </c>
      <c r="U42" s="90"/>
      <c r="V42" s="96"/>
      <c r="W42" s="41"/>
      <c r="X42" s="41"/>
      <c r="Y42" s="41"/>
    </row>
    <row r="43" spans="1:27">
      <c r="A43" s="41"/>
      <c r="B43" s="104">
        <v>14</v>
      </c>
      <c r="C43" s="17" t="str">
        <f>t_thu_xd_theo_n_vu_data!I44</f>
        <v>N.vụ khác (T tra bay)</v>
      </c>
      <c r="D43" s="17">
        <f>t_thu_xd_theo_n_vu_data!J44</f>
        <v>7450</v>
      </c>
      <c r="E43" s="17">
        <f>t_thu_xd_theo_n_vu_data!K44</f>
        <v>6300</v>
      </c>
      <c r="F43" s="17">
        <f>t_thu_xd_theo_n_vu_data!L44</f>
        <v>0</v>
      </c>
      <c r="G43" s="17">
        <f>t_thu_xd_theo_n_vu_data!M44</f>
        <v>13750</v>
      </c>
      <c r="H43" s="17">
        <f>t_thu_xd_theo_n_vu_data!N44</f>
        <v>0</v>
      </c>
      <c r="I43" s="17" t="str">
        <f>TEXT(t_thu_xd_theo_n_vu_data!O44/(24*60*60),"[h]:mm")</f>
        <v>0:00</v>
      </c>
      <c r="J43" s="17">
        <f>t_thu_xd_theo_n_vu_data!P44</f>
        <v>0</v>
      </c>
      <c r="K43" s="17" t="str">
        <f>TEXT(t_thu_xd_theo_n_vu_data!Q44/(24*60*60),"[h]:mm")</f>
        <v>0:00</v>
      </c>
      <c r="L43" s="17" t="str">
        <f>TEXT(t_thu_xd_theo_n_vu_data!R44/(24*60*60),"[h]:mm")</f>
        <v>0:00</v>
      </c>
      <c r="M43" s="17" t="str">
        <f>t_thu_xd_theo_n_vu_data!S44</f>
        <v>0.0</v>
      </c>
      <c r="N43" s="17" t="str">
        <f>t_thu_xd_theo_n_vu_data!T44</f>
        <v>0.0</v>
      </c>
      <c r="O43" s="17" t="str">
        <f>t_thu_xd_theo_n_vu_data!U44</f>
        <v>0.0</v>
      </c>
      <c r="P43" s="17" t="str">
        <f>t_thu_xd_theo_n_vu_data!V44</f>
        <v>0.0</v>
      </c>
      <c r="Q43" s="17" t="str">
        <f>t_thu_xd_theo_n_vu_data!W44</f>
        <v>0.0</v>
      </c>
      <c r="R43" s="17" t="str">
        <f>t_thu_xd_theo_n_vu_data!X44</f>
        <v>0.0</v>
      </c>
      <c r="S43" s="17" t="str">
        <f>t_thu_xd_theo_n_vu_data!Y44</f>
        <v>0.0</v>
      </c>
      <c r="T43" s="17" t="str">
        <f>t_thu_xd_theo_n_vu_data!Z44</f>
        <v>0.0</v>
      </c>
      <c r="U43" s="90"/>
      <c r="V43" s="96"/>
      <c r="W43" s="41"/>
      <c r="X43" s="41"/>
      <c r="Y43" s="41"/>
    </row>
    <row r="44" spans="1:27" hidden="1">
      <c r="A44" s="41"/>
      <c r="B44" s="100">
        <v>14</v>
      </c>
      <c r="C44" s="17" t="str">
        <f>t_thu_xd_theo_n_vu_data!I45</f>
        <v>N.vụ khác (T tra bay)</v>
      </c>
      <c r="D44" s="17">
        <f>t_thu_xd_theo_n_vu_data!J45</f>
        <v>7450</v>
      </c>
      <c r="E44" s="17">
        <f>t_thu_xd_theo_n_vu_data!K45</f>
        <v>6300</v>
      </c>
      <c r="F44" s="17">
        <f>t_thu_xd_theo_n_vu_data!L45</f>
        <v>0</v>
      </c>
      <c r="G44" s="17">
        <f>t_thu_xd_theo_n_vu_data!M45</f>
        <v>13750</v>
      </c>
      <c r="H44" s="17">
        <f>t_thu_xd_theo_n_vu_data!N45</f>
        <v>0</v>
      </c>
      <c r="I44" s="17" t="str">
        <f>TEXT(t_thu_xd_theo_n_vu_data!O45/(24*60*60),"[h]:mm")</f>
        <v>0:00</v>
      </c>
      <c r="J44" s="17">
        <f>t_thu_xd_theo_n_vu_data!P45</f>
        <v>0</v>
      </c>
      <c r="K44" s="17" t="str">
        <f>TEXT(t_thu_xd_theo_n_vu_data!Q45/(24*60*60),"[h]:mm")</f>
        <v>0:00</v>
      </c>
      <c r="L44" s="17" t="str">
        <f>TEXT(t_thu_xd_theo_n_vu_data!R45/(24*60*60),"[h]:mm")</f>
        <v>0:00</v>
      </c>
      <c r="M44" s="17" t="str">
        <f>t_thu_xd_theo_n_vu_data!S45</f>
        <v>0.0</v>
      </c>
      <c r="N44" s="17" t="str">
        <f>t_thu_xd_theo_n_vu_data!T45</f>
        <v>0.0</v>
      </c>
      <c r="O44" s="17" t="str">
        <f>t_thu_xd_theo_n_vu_data!U45</f>
        <v>0.0</v>
      </c>
      <c r="P44" s="17" t="str">
        <f>t_thu_xd_theo_n_vu_data!V45</f>
        <v>0.0</v>
      </c>
      <c r="Q44" s="17" t="str">
        <f>t_thu_xd_theo_n_vu_data!W45</f>
        <v>0.0</v>
      </c>
      <c r="R44" s="17" t="str">
        <f>t_thu_xd_theo_n_vu_data!X45</f>
        <v>0.0</v>
      </c>
      <c r="S44" s="17" t="str">
        <f>t_thu_xd_theo_n_vu_data!Y45</f>
        <v>0.0</v>
      </c>
      <c r="T44" s="17" t="str">
        <f>t_thu_xd_theo_n_vu_data!Z45</f>
        <v>0.0</v>
      </c>
      <c r="U44" s="90"/>
      <c r="V44" s="96"/>
      <c r="W44" s="41"/>
      <c r="X44" s="41"/>
      <c r="Y44" s="41"/>
    </row>
    <row r="45" spans="1:27" s="5" customFormat="1">
      <c r="A45" s="91"/>
      <c r="B45" s="100" t="str">
        <f>t_thu_xd_theo_n_vu_data!E46</f>
        <v>II</v>
      </c>
      <c r="C45" s="16" t="str">
        <f>t_thu_xd_theo_n_vu_data!I46</f>
        <v>KHỐI CHÍNH TRỊ</v>
      </c>
      <c r="D45" s="16">
        <f>t_thu_xd_theo_n_vu_data!J46</f>
        <v>117467</v>
      </c>
      <c r="E45" s="16">
        <f>t_thu_xd_theo_n_vu_data!K46</f>
        <v>116942</v>
      </c>
      <c r="F45" s="16">
        <f>t_thu_xd_theo_n_vu_data!L46</f>
        <v>0</v>
      </c>
      <c r="G45" s="16">
        <f>t_thu_xd_theo_n_vu_data!M46</f>
        <v>234409</v>
      </c>
      <c r="H45" s="16">
        <f>t_thu_xd_theo_n_vu_data!N46</f>
        <v>0</v>
      </c>
      <c r="I45" s="16" t="str">
        <f>TEXT(t_thu_xd_theo_n_vu_data!O46/(24*60*60),"[h]:mm")</f>
        <v>0:00</v>
      </c>
      <c r="J45" s="16">
        <f>t_thu_xd_theo_n_vu_data!P46</f>
        <v>0</v>
      </c>
      <c r="K45" s="16" t="str">
        <f>TEXT(t_thu_xd_theo_n_vu_data!Q46/(24*60*60),"[h]:mm")</f>
        <v>0:00</v>
      </c>
      <c r="L45" s="16" t="str">
        <f>TEXT(t_thu_xd_theo_n_vu_data!R46/(24*60*60),"[h]:mm")</f>
        <v>0:00</v>
      </c>
      <c r="M45" s="16" t="str">
        <f>t_thu_xd_theo_n_vu_data!S46</f>
        <v>0.0</v>
      </c>
      <c r="N45" s="16" t="str">
        <f>t_thu_xd_theo_n_vu_data!T46</f>
        <v>0.0</v>
      </c>
      <c r="O45" s="16" t="str">
        <f>t_thu_xd_theo_n_vu_data!U46</f>
        <v>0.0</v>
      </c>
      <c r="P45" s="16" t="str">
        <f>t_thu_xd_theo_n_vu_data!V46</f>
        <v>0.0</v>
      </c>
      <c r="Q45" s="16" t="str">
        <f>t_thu_xd_theo_n_vu_data!W46</f>
        <v>0.0</v>
      </c>
      <c r="R45" s="16" t="str">
        <f>t_thu_xd_theo_n_vu_data!X46</f>
        <v>0.0</v>
      </c>
      <c r="S45" s="16" t="str">
        <f>t_thu_xd_theo_n_vu_data!Y46</f>
        <v>0.0</v>
      </c>
      <c r="T45" s="16" t="str">
        <f>t_thu_xd_theo_n_vu_data!Z46</f>
        <v>0.0</v>
      </c>
      <c r="U45" s="92"/>
      <c r="V45" s="97"/>
      <c r="W45" s="91"/>
      <c r="X45" s="91"/>
      <c r="Y45" s="91"/>
      <c r="Z45" s="38"/>
      <c r="AA45" s="38"/>
    </row>
    <row r="46" spans="1:27">
      <c r="A46" s="41"/>
      <c r="B46" s="104">
        <v>1</v>
      </c>
      <c r="C46" s="17" t="str">
        <f>t_thu_xd_theo_n_vu_data!I47</f>
        <v>Công tác Đảng, CTCT</v>
      </c>
      <c r="D46" s="17">
        <f>t_thu_xd_theo_n_vu_data!J47</f>
        <v>8678</v>
      </c>
      <c r="E46" s="17">
        <f>t_thu_xd_theo_n_vu_data!K47</f>
        <v>10555</v>
      </c>
      <c r="F46" s="17">
        <f>t_thu_xd_theo_n_vu_data!L47</f>
        <v>0</v>
      </c>
      <c r="G46" s="17">
        <f>t_thu_xd_theo_n_vu_data!M47</f>
        <v>19233</v>
      </c>
      <c r="H46" s="17">
        <f>t_thu_xd_theo_n_vu_data!N47</f>
        <v>0</v>
      </c>
      <c r="I46" s="17" t="str">
        <f>TEXT(t_thu_xd_theo_n_vu_data!O47/(24*60*60),"[h]:mm")</f>
        <v>0:00</v>
      </c>
      <c r="J46" s="17">
        <f>t_thu_xd_theo_n_vu_data!P47</f>
        <v>0</v>
      </c>
      <c r="K46" s="17" t="str">
        <f>TEXT(t_thu_xd_theo_n_vu_data!Q47/(24*60*60),"[h]:mm")</f>
        <v>0:00</v>
      </c>
      <c r="L46" s="17" t="str">
        <f>TEXT(t_thu_xd_theo_n_vu_data!R47/(24*60*60),"[h]:mm")</f>
        <v>0:00</v>
      </c>
      <c r="M46" s="17" t="str">
        <f>t_thu_xd_theo_n_vu_data!S47</f>
        <v>0.0</v>
      </c>
      <c r="N46" s="17" t="str">
        <f>t_thu_xd_theo_n_vu_data!T47</f>
        <v>0.0</v>
      </c>
      <c r="O46" s="17" t="str">
        <f>t_thu_xd_theo_n_vu_data!U47</f>
        <v>0.0</v>
      </c>
      <c r="P46" s="17" t="str">
        <f>t_thu_xd_theo_n_vu_data!V47</f>
        <v>0.0</v>
      </c>
      <c r="Q46" s="17" t="str">
        <f>t_thu_xd_theo_n_vu_data!W47</f>
        <v>0.0</v>
      </c>
      <c r="R46" s="17" t="str">
        <f>t_thu_xd_theo_n_vu_data!X47</f>
        <v>0.0</v>
      </c>
      <c r="S46" s="17" t="str">
        <f>t_thu_xd_theo_n_vu_data!Y47</f>
        <v>0.0</v>
      </c>
      <c r="T46" s="17" t="str">
        <f>t_thu_xd_theo_n_vu_data!Z47</f>
        <v>0.0</v>
      </c>
      <c r="U46" s="90"/>
      <c r="V46" s="96"/>
      <c r="W46" s="41"/>
      <c r="X46" s="41"/>
      <c r="Y46" s="41"/>
    </row>
    <row r="47" spans="1:27">
      <c r="A47" s="41"/>
      <c r="B47" s="104" t="s">
        <v>123</v>
      </c>
      <c r="C47" s="17" t="str">
        <f>t_thu_xd_theo_n_vu_data!I48</f>
        <v>CT Đảng, CTCT</v>
      </c>
      <c r="D47" s="17">
        <f>t_thu_xd_theo_n_vu_data!J48</f>
        <v>3333</v>
      </c>
      <c r="E47" s="17">
        <f>t_thu_xd_theo_n_vu_data!K48</f>
        <v>6000</v>
      </c>
      <c r="F47" s="17">
        <f>t_thu_xd_theo_n_vu_data!L48</f>
        <v>0</v>
      </c>
      <c r="G47" s="17">
        <f>t_thu_xd_theo_n_vu_data!M48</f>
        <v>9333</v>
      </c>
      <c r="H47" s="17">
        <f>t_thu_xd_theo_n_vu_data!N48</f>
        <v>0</v>
      </c>
      <c r="I47" s="17" t="str">
        <f>TEXT(t_thu_xd_theo_n_vu_data!O48/(24*60*60),"[h]:mm")</f>
        <v>0:00</v>
      </c>
      <c r="J47" s="17">
        <f>t_thu_xd_theo_n_vu_data!P48</f>
        <v>0</v>
      </c>
      <c r="K47" s="17" t="str">
        <f>TEXT(t_thu_xd_theo_n_vu_data!Q48/(24*60*60),"[h]:mm")</f>
        <v>0:00</v>
      </c>
      <c r="L47" s="17" t="str">
        <f>TEXT(t_thu_xd_theo_n_vu_data!R48/(24*60*60),"[h]:mm")</f>
        <v>0:00</v>
      </c>
      <c r="M47" s="17" t="str">
        <f>t_thu_xd_theo_n_vu_data!S48</f>
        <v>0.0</v>
      </c>
      <c r="N47" s="17" t="str">
        <f>t_thu_xd_theo_n_vu_data!T48</f>
        <v>0.0</v>
      </c>
      <c r="O47" s="17" t="str">
        <f>t_thu_xd_theo_n_vu_data!U48</f>
        <v>0.0</v>
      </c>
      <c r="P47" s="17" t="str">
        <f>t_thu_xd_theo_n_vu_data!V48</f>
        <v>0.0</v>
      </c>
      <c r="Q47" s="17" t="str">
        <f>t_thu_xd_theo_n_vu_data!W48</f>
        <v>0.0</v>
      </c>
      <c r="R47" s="17" t="str">
        <f>t_thu_xd_theo_n_vu_data!X48</f>
        <v>0.0</v>
      </c>
      <c r="S47" s="17" t="str">
        <f>t_thu_xd_theo_n_vu_data!Y48</f>
        <v>0.0</v>
      </c>
      <c r="T47" s="17" t="str">
        <f>t_thu_xd_theo_n_vu_data!Z48</f>
        <v>0.0</v>
      </c>
      <c r="U47" s="90"/>
      <c r="V47" s="96"/>
      <c r="W47" s="41"/>
      <c r="X47" s="41"/>
      <c r="Y47" s="41"/>
    </row>
    <row r="48" spans="1:27">
      <c r="A48" s="41"/>
      <c r="B48" s="104" t="s">
        <v>123</v>
      </c>
      <c r="C48" s="17" t="str">
        <f>t_thu_xd_theo_n_vu_data!I49</f>
        <v>Chiếu phim</v>
      </c>
      <c r="D48" s="17">
        <f>t_thu_xd_theo_n_vu_data!J49</f>
        <v>5345</v>
      </c>
      <c r="E48" s="17">
        <f>t_thu_xd_theo_n_vu_data!K49</f>
        <v>4555</v>
      </c>
      <c r="F48" s="17">
        <f>t_thu_xd_theo_n_vu_data!L49</f>
        <v>0</v>
      </c>
      <c r="G48" s="17">
        <f>t_thu_xd_theo_n_vu_data!M49</f>
        <v>9900</v>
      </c>
      <c r="H48" s="17">
        <f>t_thu_xd_theo_n_vu_data!N49</f>
        <v>0</v>
      </c>
      <c r="I48" s="17" t="str">
        <f>TEXT(t_thu_xd_theo_n_vu_data!O49/(24*60*60),"[h]:mm")</f>
        <v>0:00</v>
      </c>
      <c r="J48" s="17">
        <f>t_thu_xd_theo_n_vu_data!P49</f>
        <v>0</v>
      </c>
      <c r="K48" s="17" t="str">
        <f>TEXT(t_thu_xd_theo_n_vu_data!Q49/(24*60*60),"[h]:mm")</f>
        <v>0:00</v>
      </c>
      <c r="L48" s="17" t="str">
        <f>TEXT(t_thu_xd_theo_n_vu_data!R49/(24*60*60),"[h]:mm")</f>
        <v>0:00</v>
      </c>
      <c r="M48" s="17" t="str">
        <f>t_thu_xd_theo_n_vu_data!S49</f>
        <v>0.0</v>
      </c>
      <c r="N48" s="17" t="str">
        <f>t_thu_xd_theo_n_vu_data!T49</f>
        <v>0.0</v>
      </c>
      <c r="O48" s="17" t="str">
        <f>t_thu_xd_theo_n_vu_data!U49</f>
        <v>0.0</v>
      </c>
      <c r="P48" s="17" t="str">
        <f>t_thu_xd_theo_n_vu_data!V49</f>
        <v>0.0</v>
      </c>
      <c r="Q48" s="17" t="str">
        <f>t_thu_xd_theo_n_vu_data!W49</f>
        <v>0.0</v>
      </c>
      <c r="R48" s="17" t="str">
        <f>t_thu_xd_theo_n_vu_data!X49</f>
        <v>0.0</v>
      </c>
      <c r="S48" s="17" t="str">
        <f>t_thu_xd_theo_n_vu_data!Y49</f>
        <v>0.0</v>
      </c>
      <c r="T48" s="17" t="str">
        <f>t_thu_xd_theo_n_vu_data!Z49</f>
        <v>0.0</v>
      </c>
      <c r="U48" s="90"/>
      <c r="V48" s="96"/>
      <c r="W48" s="41"/>
      <c r="X48" s="41"/>
      <c r="Y48" s="41"/>
    </row>
    <row r="49" spans="1:27">
      <c r="A49" s="41"/>
      <c r="B49" s="104">
        <v>2</v>
      </c>
      <c r="C49" s="17" t="str">
        <f>t_thu_xd_theo_n_vu_data!I50</f>
        <v>Kiểm tra đảng</v>
      </c>
      <c r="D49" s="17">
        <f>t_thu_xd_theo_n_vu_data!J50</f>
        <v>5455</v>
      </c>
      <c r="E49" s="17">
        <f>t_thu_xd_theo_n_vu_data!K50</f>
        <v>5555</v>
      </c>
      <c r="F49" s="17">
        <f>t_thu_xd_theo_n_vu_data!L50</f>
        <v>0</v>
      </c>
      <c r="G49" s="17">
        <f>t_thu_xd_theo_n_vu_data!M50</f>
        <v>11010</v>
      </c>
      <c r="H49" s="17">
        <f>t_thu_xd_theo_n_vu_data!N50</f>
        <v>0</v>
      </c>
      <c r="I49" s="17" t="str">
        <f>TEXT(t_thu_xd_theo_n_vu_data!O50/(24*60*60),"[h]:mm")</f>
        <v>0:00</v>
      </c>
      <c r="J49" s="17">
        <f>t_thu_xd_theo_n_vu_data!P50</f>
        <v>0</v>
      </c>
      <c r="K49" s="17" t="str">
        <f>TEXT(t_thu_xd_theo_n_vu_data!Q50/(24*60*60),"[h]:mm")</f>
        <v>0:00</v>
      </c>
      <c r="L49" s="17" t="str">
        <f>TEXT(t_thu_xd_theo_n_vu_data!R50/(24*60*60),"[h]:mm")</f>
        <v>0:00</v>
      </c>
      <c r="M49" s="17" t="str">
        <f>t_thu_xd_theo_n_vu_data!S50</f>
        <v>0.0</v>
      </c>
      <c r="N49" s="17" t="str">
        <f>t_thu_xd_theo_n_vu_data!T50</f>
        <v>0.0</v>
      </c>
      <c r="O49" s="17" t="str">
        <f>t_thu_xd_theo_n_vu_data!U50</f>
        <v>0.0</v>
      </c>
      <c r="P49" s="17" t="str">
        <f>t_thu_xd_theo_n_vu_data!V50</f>
        <v>0.0</v>
      </c>
      <c r="Q49" s="17" t="str">
        <f>t_thu_xd_theo_n_vu_data!W50</f>
        <v>0.0</v>
      </c>
      <c r="R49" s="17" t="str">
        <f>t_thu_xd_theo_n_vu_data!X50</f>
        <v>0.0</v>
      </c>
      <c r="S49" s="17" t="str">
        <f>t_thu_xd_theo_n_vu_data!Y50</f>
        <v>0.0</v>
      </c>
      <c r="T49" s="17" t="str">
        <f>t_thu_xd_theo_n_vu_data!Z50</f>
        <v>0.0</v>
      </c>
      <c r="U49" s="90"/>
      <c r="V49" s="96"/>
      <c r="W49" s="41"/>
      <c r="X49" s="41"/>
      <c r="Y49" s="41"/>
    </row>
    <row r="50" spans="1:27" hidden="1">
      <c r="A50" s="41"/>
      <c r="B50" s="104" t="str">
        <f>t_thu_xd_theo_n_vu_data!E51</f>
        <v>II</v>
      </c>
      <c r="C50" s="17" t="str">
        <f>t_thu_xd_theo_n_vu_data!I51</f>
        <v>Kiểm tra đảng</v>
      </c>
      <c r="D50" s="17">
        <f>t_thu_xd_theo_n_vu_data!J51</f>
        <v>5455</v>
      </c>
      <c r="E50" s="17">
        <f>t_thu_xd_theo_n_vu_data!K51</f>
        <v>5555</v>
      </c>
      <c r="F50" s="17">
        <f>t_thu_xd_theo_n_vu_data!L51</f>
        <v>0</v>
      </c>
      <c r="G50" s="17">
        <f>t_thu_xd_theo_n_vu_data!M51</f>
        <v>11010</v>
      </c>
      <c r="H50" s="17">
        <f>t_thu_xd_theo_n_vu_data!N51</f>
        <v>0</v>
      </c>
      <c r="I50" s="17" t="str">
        <f>TEXT(t_thu_xd_theo_n_vu_data!O51/(24*60*60),"[h]:mm")</f>
        <v>0:00</v>
      </c>
      <c r="J50" s="17">
        <f>t_thu_xd_theo_n_vu_data!P51</f>
        <v>0</v>
      </c>
      <c r="K50" s="17" t="str">
        <f>TEXT(t_thu_xd_theo_n_vu_data!Q51/(24*60*60),"[h]:mm")</f>
        <v>0:00</v>
      </c>
      <c r="L50" s="17" t="str">
        <f>TEXT(t_thu_xd_theo_n_vu_data!R51/(24*60*60),"[h]:mm")</f>
        <v>0:00</v>
      </c>
      <c r="M50" s="17" t="str">
        <f>t_thu_xd_theo_n_vu_data!S51</f>
        <v>0.0</v>
      </c>
      <c r="N50" s="17" t="str">
        <f>t_thu_xd_theo_n_vu_data!T51</f>
        <v>0.0</v>
      </c>
      <c r="O50" s="17" t="str">
        <f>t_thu_xd_theo_n_vu_data!U51</f>
        <v>0.0</v>
      </c>
      <c r="P50" s="17" t="str">
        <f>t_thu_xd_theo_n_vu_data!V51</f>
        <v>0.0</v>
      </c>
      <c r="Q50" s="17" t="str">
        <f>t_thu_xd_theo_n_vu_data!W51</f>
        <v>0.0</v>
      </c>
      <c r="R50" s="17" t="str">
        <f>t_thu_xd_theo_n_vu_data!X51</f>
        <v>0.0</v>
      </c>
      <c r="S50" s="17" t="str">
        <f>t_thu_xd_theo_n_vu_data!Y51</f>
        <v>0.0</v>
      </c>
      <c r="T50" s="17" t="str">
        <f>t_thu_xd_theo_n_vu_data!Z51</f>
        <v>0.0</v>
      </c>
      <c r="U50" s="90"/>
      <c r="V50" s="96"/>
      <c r="W50" s="41"/>
      <c r="X50" s="41"/>
      <c r="Y50" s="41"/>
    </row>
    <row r="51" spans="1:27">
      <c r="A51" s="41"/>
      <c r="B51" s="104">
        <v>3</v>
      </c>
      <c r="C51" s="17" t="str">
        <f>t_thu_xd_theo_n_vu_data!I52</f>
        <v>Công tác chính sách</v>
      </c>
      <c r="D51" s="17">
        <f>t_thu_xd_theo_n_vu_data!J52</f>
        <v>54544</v>
      </c>
      <c r="E51" s="17">
        <f>t_thu_xd_theo_n_vu_data!K52</f>
        <v>4444</v>
      </c>
      <c r="F51" s="17">
        <f>t_thu_xd_theo_n_vu_data!L52</f>
        <v>0</v>
      </c>
      <c r="G51" s="17">
        <f>t_thu_xd_theo_n_vu_data!M52</f>
        <v>58988</v>
      </c>
      <c r="H51" s="17">
        <f>t_thu_xd_theo_n_vu_data!N52</f>
        <v>0</v>
      </c>
      <c r="I51" s="17" t="str">
        <f>TEXT(t_thu_xd_theo_n_vu_data!O52/(24*60*60),"[h]:mm")</f>
        <v>0:00</v>
      </c>
      <c r="J51" s="17">
        <f>t_thu_xd_theo_n_vu_data!P52</f>
        <v>0</v>
      </c>
      <c r="K51" s="17" t="str">
        <f>TEXT(t_thu_xd_theo_n_vu_data!Q52/(24*60*60),"[h]:mm")</f>
        <v>0:00</v>
      </c>
      <c r="L51" s="17" t="str">
        <f>TEXT(t_thu_xd_theo_n_vu_data!R52/(24*60*60),"[h]:mm")</f>
        <v>0:00</v>
      </c>
      <c r="M51" s="17" t="str">
        <f>t_thu_xd_theo_n_vu_data!S52</f>
        <v>0.0</v>
      </c>
      <c r="N51" s="17" t="str">
        <f>t_thu_xd_theo_n_vu_data!T52</f>
        <v>0.0</v>
      </c>
      <c r="O51" s="17" t="str">
        <f>t_thu_xd_theo_n_vu_data!U52</f>
        <v>0.0</v>
      </c>
      <c r="P51" s="17" t="str">
        <f>t_thu_xd_theo_n_vu_data!V52</f>
        <v>0.0</v>
      </c>
      <c r="Q51" s="17" t="str">
        <f>t_thu_xd_theo_n_vu_data!W52</f>
        <v>0.0</v>
      </c>
      <c r="R51" s="17" t="str">
        <f>t_thu_xd_theo_n_vu_data!X52</f>
        <v>0.0</v>
      </c>
      <c r="S51" s="17" t="str">
        <f>t_thu_xd_theo_n_vu_data!Y52</f>
        <v>0.0</v>
      </c>
      <c r="T51" s="17" t="str">
        <f>t_thu_xd_theo_n_vu_data!Z52</f>
        <v>0.0</v>
      </c>
      <c r="U51" s="90"/>
      <c r="V51" s="96"/>
      <c r="W51" s="41"/>
      <c r="X51" s="41"/>
      <c r="Y51" s="41"/>
    </row>
    <row r="52" spans="1:27" hidden="1">
      <c r="A52" s="41"/>
      <c r="B52" s="104" t="str">
        <f>t_thu_xd_theo_n_vu_data!E53</f>
        <v>II</v>
      </c>
      <c r="C52" s="17" t="str">
        <f>t_thu_xd_theo_n_vu_data!I53</f>
        <v>Công tác chính sách</v>
      </c>
      <c r="D52" s="17">
        <f>t_thu_xd_theo_n_vu_data!J53</f>
        <v>54544</v>
      </c>
      <c r="E52" s="17">
        <f>t_thu_xd_theo_n_vu_data!K53</f>
        <v>4444</v>
      </c>
      <c r="F52" s="17">
        <f>t_thu_xd_theo_n_vu_data!L53</f>
        <v>0</v>
      </c>
      <c r="G52" s="17">
        <f>t_thu_xd_theo_n_vu_data!M53</f>
        <v>58988</v>
      </c>
      <c r="H52" s="17">
        <f>t_thu_xd_theo_n_vu_data!N53</f>
        <v>0</v>
      </c>
      <c r="I52" s="17" t="str">
        <f>TEXT(t_thu_xd_theo_n_vu_data!O53/(24*60*60),"[h]:mm")</f>
        <v>0:00</v>
      </c>
      <c r="J52" s="17">
        <f>t_thu_xd_theo_n_vu_data!P53</f>
        <v>0</v>
      </c>
      <c r="K52" s="17" t="str">
        <f>TEXT(t_thu_xd_theo_n_vu_data!Q53/(24*60*60),"[h]:mm")</f>
        <v>0:00</v>
      </c>
      <c r="L52" s="17" t="str">
        <f>TEXT(t_thu_xd_theo_n_vu_data!R53/(24*60*60),"[h]:mm")</f>
        <v>0:00</v>
      </c>
      <c r="M52" s="17" t="str">
        <f>t_thu_xd_theo_n_vu_data!S53</f>
        <v>0.0</v>
      </c>
      <c r="N52" s="17" t="str">
        <f>t_thu_xd_theo_n_vu_data!T53</f>
        <v>0.0</v>
      </c>
      <c r="O52" s="17" t="str">
        <f>t_thu_xd_theo_n_vu_data!U53</f>
        <v>0.0</v>
      </c>
      <c r="P52" s="17" t="str">
        <f>t_thu_xd_theo_n_vu_data!V53</f>
        <v>0.0</v>
      </c>
      <c r="Q52" s="17" t="str">
        <f>t_thu_xd_theo_n_vu_data!W53</f>
        <v>0.0</v>
      </c>
      <c r="R52" s="17" t="str">
        <f>t_thu_xd_theo_n_vu_data!X53</f>
        <v>0.0</v>
      </c>
      <c r="S52" s="17" t="str">
        <f>t_thu_xd_theo_n_vu_data!Y53</f>
        <v>0.0</v>
      </c>
      <c r="T52" s="17" t="str">
        <f>t_thu_xd_theo_n_vu_data!Z53</f>
        <v>0.0</v>
      </c>
      <c r="U52" s="90"/>
      <c r="V52" s="96"/>
      <c r="W52" s="41"/>
      <c r="X52" s="41"/>
      <c r="Y52" s="41"/>
    </row>
    <row r="53" spans="1:27">
      <c r="A53" s="41"/>
      <c r="B53" s="104">
        <v>4</v>
      </c>
      <c r="C53" s="17" t="str">
        <f>t_thu_xd_theo_n_vu_data!I54</f>
        <v>Ăn dưỡng</v>
      </c>
      <c r="D53" s="17">
        <f>t_thu_xd_theo_n_vu_data!J54</f>
        <v>36920</v>
      </c>
      <c r="E53" s="17">
        <f>t_thu_xd_theo_n_vu_data!K54</f>
        <v>88888</v>
      </c>
      <c r="F53" s="17">
        <f>t_thu_xd_theo_n_vu_data!L54</f>
        <v>0</v>
      </c>
      <c r="G53" s="17">
        <f>t_thu_xd_theo_n_vu_data!M54</f>
        <v>125808</v>
      </c>
      <c r="H53" s="17">
        <f>t_thu_xd_theo_n_vu_data!N54</f>
        <v>0</v>
      </c>
      <c r="I53" s="17" t="str">
        <f>TEXT(t_thu_xd_theo_n_vu_data!O54/(24*60*60),"[h]:mm")</f>
        <v>0:00</v>
      </c>
      <c r="J53" s="17">
        <f>t_thu_xd_theo_n_vu_data!P54</f>
        <v>0</v>
      </c>
      <c r="K53" s="17" t="str">
        <f>TEXT(t_thu_xd_theo_n_vu_data!Q54/(24*60*60),"[h]:mm")</f>
        <v>0:00</v>
      </c>
      <c r="L53" s="17" t="str">
        <f>TEXT(t_thu_xd_theo_n_vu_data!R54/(24*60*60),"[h]:mm")</f>
        <v>0:00</v>
      </c>
      <c r="M53" s="17" t="str">
        <f>t_thu_xd_theo_n_vu_data!S54</f>
        <v>0.0</v>
      </c>
      <c r="N53" s="17" t="str">
        <f>t_thu_xd_theo_n_vu_data!T54</f>
        <v>0.0</v>
      </c>
      <c r="O53" s="17" t="str">
        <f>t_thu_xd_theo_n_vu_data!U54</f>
        <v>0.0</v>
      </c>
      <c r="P53" s="17" t="str">
        <f>t_thu_xd_theo_n_vu_data!V54</f>
        <v>0.0</v>
      </c>
      <c r="Q53" s="17" t="str">
        <f>t_thu_xd_theo_n_vu_data!W54</f>
        <v>0.0</v>
      </c>
      <c r="R53" s="17" t="str">
        <f>t_thu_xd_theo_n_vu_data!X54</f>
        <v>0.0</v>
      </c>
      <c r="S53" s="17" t="str">
        <f>t_thu_xd_theo_n_vu_data!Y54</f>
        <v>0.0</v>
      </c>
      <c r="T53" s="17" t="str">
        <f>t_thu_xd_theo_n_vu_data!Z54</f>
        <v>0.0</v>
      </c>
      <c r="U53" s="90"/>
      <c r="V53" s="96"/>
      <c r="W53" s="41"/>
      <c r="X53" s="41"/>
      <c r="Y53" s="41"/>
    </row>
    <row r="54" spans="1:27" hidden="1">
      <c r="A54" s="41"/>
      <c r="B54" s="104" t="str">
        <f>t_thu_xd_theo_n_vu_data!E55</f>
        <v>II</v>
      </c>
      <c r="C54" s="17" t="str">
        <f>t_thu_xd_theo_n_vu_data!I55</f>
        <v>Ăn dưỡng</v>
      </c>
      <c r="D54" s="17">
        <f>t_thu_xd_theo_n_vu_data!J55</f>
        <v>36920</v>
      </c>
      <c r="E54" s="17">
        <f>t_thu_xd_theo_n_vu_data!K55</f>
        <v>88888</v>
      </c>
      <c r="F54" s="17">
        <f>t_thu_xd_theo_n_vu_data!L55</f>
        <v>0</v>
      </c>
      <c r="G54" s="17">
        <f>t_thu_xd_theo_n_vu_data!M55</f>
        <v>125808</v>
      </c>
      <c r="H54" s="17">
        <f>t_thu_xd_theo_n_vu_data!N55</f>
        <v>0</v>
      </c>
      <c r="I54" s="17" t="str">
        <f>TEXT(t_thu_xd_theo_n_vu_data!O55/(24*60*60),"[h]:mm")</f>
        <v>0:00</v>
      </c>
      <c r="J54" s="17">
        <f>t_thu_xd_theo_n_vu_data!P55</f>
        <v>0</v>
      </c>
      <c r="K54" s="17" t="str">
        <f>TEXT(t_thu_xd_theo_n_vu_data!Q55/(24*60*60),"[h]:mm")</f>
        <v>0:00</v>
      </c>
      <c r="L54" s="17" t="str">
        <f>TEXT(t_thu_xd_theo_n_vu_data!R55/(24*60*60),"[h]:mm")</f>
        <v>0:00</v>
      </c>
      <c r="M54" s="17" t="str">
        <f>t_thu_xd_theo_n_vu_data!S55</f>
        <v>0.0</v>
      </c>
      <c r="N54" s="17" t="str">
        <f>t_thu_xd_theo_n_vu_data!T55</f>
        <v>0.0</v>
      </c>
      <c r="O54" s="17" t="str">
        <f>t_thu_xd_theo_n_vu_data!U55</f>
        <v>0.0</v>
      </c>
      <c r="P54" s="17" t="str">
        <f>t_thu_xd_theo_n_vu_data!V55</f>
        <v>0.0</v>
      </c>
      <c r="Q54" s="17" t="str">
        <f>t_thu_xd_theo_n_vu_data!W55</f>
        <v>0.0</v>
      </c>
      <c r="R54" s="17" t="str">
        <f>t_thu_xd_theo_n_vu_data!X55</f>
        <v>0.0</v>
      </c>
      <c r="S54" s="17" t="str">
        <f>t_thu_xd_theo_n_vu_data!Y55</f>
        <v>0.0</v>
      </c>
      <c r="T54" s="17" t="str">
        <f>t_thu_xd_theo_n_vu_data!Z55</f>
        <v>0.0</v>
      </c>
      <c r="U54" s="90"/>
      <c r="V54" s="96"/>
      <c r="W54" s="41"/>
      <c r="X54" s="41"/>
      <c r="Y54" s="41"/>
    </row>
    <row r="55" spans="1:27">
      <c r="A55" s="41"/>
      <c r="B55" s="104">
        <v>5</v>
      </c>
      <c r="C55" s="17" t="str">
        <f>t_thu_xd_theo_n_vu_data!I56</f>
        <v>Nghiệp vụ cán bộ</v>
      </c>
      <c r="D55" s="17">
        <f>t_thu_xd_theo_n_vu_data!J56</f>
        <v>11870</v>
      </c>
      <c r="E55" s="17">
        <f>t_thu_xd_theo_n_vu_data!K56</f>
        <v>7500</v>
      </c>
      <c r="F55" s="17">
        <f>t_thu_xd_theo_n_vu_data!L56</f>
        <v>0</v>
      </c>
      <c r="G55" s="17">
        <f>t_thu_xd_theo_n_vu_data!M56</f>
        <v>19370</v>
      </c>
      <c r="H55" s="17">
        <f>t_thu_xd_theo_n_vu_data!N56</f>
        <v>0</v>
      </c>
      <c r="I55" s="17" t="str">
        <f>TEXT(t_thu_xd_theo_n_vu_data!O56/(24*60*60),"[h]:mm")</f>
        <v>0:00</v>
      </c>
      <c r="J55" s="17">
        <f>t_thu_xd_theo_n_vu_data!P56</f>
        <v>0</v>
      </c>
      <c r="K55" s="17" t="str">
        <f>TEXT(t_thu_xd_theo_n_vu_data!Q56/(24*60*60),"[h]:mm")</f>
        <v>0:00</v>
      </c>
      <c r="L55" s="17" t="str">
        <f>TEXT(t_thu_xd_theo_n_vu_data!R56/(24*60*60),"[h]:mm")</f>
        <v>0:00</v>
      </c>
      <c r="M55" s="17" t="str">
        <f>t_thu_xd_theo_n_vu_data!S56</f>
        <v>0.0</v>
      </c>
      <c r="N55" s="17" t="str">
        <f>t_thu_xd_theo_n_vu_data!T56</f>
        <v>0.0</v>
      </c>
      <c r="O55" s="17" t="str">
        <f>t_thu_xd_theo_n_vu_data!U56</f>
        <v>0.0</v>
      </c>
      <c r="P55" s="17" t="str">
        <f>t_thu_xd_theo_n_vu_data!V56</f>
        <v>0.0</v>
      </c>
      <c r="Q55" s="17" t="str">
        <f>t_thu_xd_theo_n_vu_data!W56</f>
        <v>0.0</v>
      </c>
      <c r="R55" s="17" t="str">
        <f>t_thu_xd_theo_n_vu_data!X56</f>
        <v>0.0</v>
      </c>
      <c r="S55" s="17" t="str">
        <f>t_thu_xd_theo_n_vu_data!Y56</f>
        <v>0.0</v>
      </c>
      <c r="T55" s="17" t="str">
        <f>t_thu_xd_theo_n_vu_data!Z56</f>
        <v>0.0</v>
      </c>
      <c r="U55" s="90"/>
      <c r="V55" s="96"/>
      <c r="W55" s="41"/>
      <c r="X55" s="41"/>
      <c r="Y55" s="41"/>
    </row>
    <row r="56" spans="1:27" hidden="1">
      <c r="A56" s="41"/>
      <c r="B56" s="100" t="str">
        <f>t_thu_xd_theo_n_vu_data!E57</f>
        <v>II</v>
      </c>
      <c r="C56" s="17" t="str">
        <f>t_thu_xd_theo_n_vu_data!I57</f>
        <v>Nghiệp vụ cán bộ</v>
      </c>
      <c r="D56" s="17">
        <f>t_thu_xd_theo_n_vu_data!J57</f>
        <v>11870</v>
      </c>
      <c r="E56" s="17">
        <f>t_thu_xd_theo_n_vu_data!K57</f>
        <v>7500</v>
      </c>
      <c r="F56" s="17">
        <f>t_thu_xd_theo_n_vu_data!L57</f>
        <v>0</v>
      </c>
      <c r="G56" s="17">
        <f>t_thu_xd_theo_n_vu_data!M57</f>
        <v>19370</v>
      </c>
      <c r="H56" s="17">
        <f>t_thu_xd_theo_n_vu_data!N57</f>
        <v>0</v>
      </c>
      <c r="I56" s="17" t="str">
        <f>TEXT(t_thu_xd_theo_n_vu_data!O57/(24*60*60),"[h]:mm")</f>
        <v>0:00</v>
      </c>
      <c r="J56" s="17">
        <f>t_thu_xd_theo_n_vu_data!P57</f>
        <v>0</v>
      </c>
      <c r="K56" s="17" t="str">
        <f>TEXT(t_thu_xd_theo_n_vu_data!Q57/(24*60*60),"[h]:mm")</f>
        <v>0:00</v>
      </c>
      <c r="L56" s="17" t="str">
        <f>TEXT(t_thu_xd_theo_n_vu_data!R57/(24*60*60),"[h]:mm")</f>
        <v>0:00</v>
      </c>
      <c r="M56" s="17" t="str">
        <f>t_thu_xd_theo_n_vu_data!S57</f>
        <v>0.0</v>
      </c>
      <c r="N56" s="17" t="str">
        <f>t_thu_xd_theo_n_vu_data!T57</f>
        <v>0.0</v>
      </c>
      <c r="O56" s="17" t="str">
        <f>t_thu_xd_theo_n_vu_data!U57</f>
        <v>0.0</v>
      </c>
      <c r="P56" s="17" t="str">
        <f>t_thu_xd_theo_n_vu_data!V57</f>
        <v>0.0</v>
      </c>
      <c r="Q56" s="17" t="str">
        <f>t_thu_xd_theo_n_vu_data!W57</f>
        <v>0.0</v>
      </c>
      <c r="R56" s="17" t="str">
        <f>t_thu_xd_theo_n_vu_data!X57</f>
        <v>0.0</v>
      </c>
      <c r="S56" s="17" t="str">
        <f>t_thu_xd_theo_n_vu_data!Y57</f>
        <v>0.0</v>
      </c>
      <c r="T56" s="17" t="str">
        <f>t_thu_xd_theo_n_vu_data!Z57</f>
        <v>0.0</v>
      </c>
      <c r="U56" s="90"/>
      <c r="V56" s="96"/>
      <c r="W56" s="41"/>
      <c r="X56" s="41"/>
      <c r="Y56" s="41"/>
    </row>
    <row r="57" spans="1:27" s="5" customFormat="1">
      <c r="A57" s="91"/>
      <c r="B57" s="100" t="str">
        <f>t_thu_xd_theo_n_vu_data!E58</f>
        <v>III</v>
      </c>
      <c r="C57" s="16" t="str">
        <f>t_thu_xd_theo_n_vu_data!I58</f>
        <v>KHỐI HẬU CẦN</v>
      </c>
      <c r="D57" s="16">
        <f>t_thu_xd_theo_n_vu_data!J58</f>
        <v>26231</v>
      </c>
      <c r="E57" s="16">
        <f>t_thu_xd_theo_n_vu_data!K58</f>
        <v>46052</v>
      </c>
      <c r="F57" s="16">
        <f>t_thu_xd_theo_n_vu_data!L58</f>
        <v>0</v>
      </c>
      <c r="G57" s="16">
        <f>t_thu_xd_theo_n_vu_data!M58</f>
        <v>72283</v>
      </c>
      <c r="H57" s="16">
        <f>t_thu_xd_theo_n_vu_data!N58</f>
        <v>0</v>
      </c>
      <c r="I57" s="16" t="str">
        <f>TEXT(t_thu_xd_theo_n_vu_data!O58/(24*60*60),"[h]:mm")</f>
        <v>0:00</v>
      </c>
      <c r="J57" s="16">
        <f>t_thu_xd_theo_n_vu_data!P58</f>
        <v>0</v>
      </c>
      <c r="K57" s="16" t="str">
        <f>TEXT(t_thu_xd_theo_n_vu_data!Q58/(24*60*60),"[h]:mm")</f>
        <v>0:00</v>
      </c>
      <c r="L57" s="16" t="str">
        <f>TEXT(t_thu_xd_theo_n_vu_data!R58/(24*60*60),"[h]:mm")</f>
        <v>0:00</v>
      </c>
      <c r="M57" s="16" t="str">
        <f>t_thu_xd_theo_n_vu_data!S58</f>
        <v>0.0</v>
      </c>
      <c r="N57" s="16" t="str">
        <f>t_thu_xd_theo_n_vu_data!T58</f>
        <v>0.0</v>
      </c>
      <c r="O57" s="16" t="str">
        <f>t_thu_xd_theo_n_vu_data!U58</f>
        <v>0.0</v>
      </c>
      <c r="P57" s="16" t="str">
        <f>t_thu_xd_theo_n_vu_data!V58</f>
        <v>0.0</v>
      </c>
      <c r="Q57" s="16" t="str">
        <f>t_thu_xd_theo_n_vu_data!W58</f>
        <v>0.0</v>
      </c>
      <c r="R57" s="16" t="str">
        <f>t_thu_xd_theo_n_vu_data!X58</f>
        <v>0.0</v>
      </c>
      <c r="S57" s="16" t="str">
        <f>t_thu_xd_theo_n_vu_data!Y58</f>
        <v>0.0</v>
      </c>
      <c r="T57" s="16" t="str">
        <f>t_thu_xd_theo_n_vu_data!Z58</f>
        <v>0.0</v>
      </c>
      <c r="U57" s="92"/>
      <c r="V57" s="97"/>
      <c r="W57" s="91"/>
      <c r="X57" s="91"/>
      <c r="Y57" s="91"/>
      <c r="Z57" s="38"/>
      <c r="AA57" s="38"/>
    </row>
    <row r="58" spans="1:27">
      <c r="A58" s="41"/>
      <c r="B58" s="104">
        <v>1</v>
      </c>
      <c r="C58" s="17" t="str">
        <f>t_thu_xd_theo_n_vu_data!I59</f>
        <v>Hậu cần đời sống</v>
      </c>
      <c r="D58" s="17">
        <f>t_thu_xd_theo_n_vu_data!J59</f>
        <v>1111</v>
      </c>
      <c r="E58" s="17">
        <f>t_thu_xd_theo_n_vu_data!K59</f>
        <v>1111</v>
      </c>
      <c r="F58" s="17">
        <f>t_thu_xd_theo_n_vu_data!L59</f>
        <v>0</v>
      </c>
      <c r="G58" s="17">
        <f>t_thu_xd_theo_n_vu_data!M59</f>
        <v>2222</v>
      </c>
      <c r="H58" s="17">
        <f>t_thu_xd_theo_n_vu_data!N59</f>
        <v>0</v>
      </c>
      <c r="I58" s="17" t="str">
        <f>TEXT(t_thu_xd_theo_n_vu_data!O59/(24*60*60),"[h]:mm")</f>
        <v>0:00</v>
      </c>
      <c r="J58" s="17">
        <f>t_thu_xd_theo_n_vu_data!P59</f>
        <v>0</v>
      </c>
      <c r="K58" s="17" t="str">
        <f>TEXT(t_thu_xd_theo_n_vu_data!Q59/(24*60*60),"[h]:mm")</f>
        <v>0:00</v>
      </c>
      <c r="L58" s="17" t="str">
        <f>TEXT(t_thu_xd_theo_n_vu_data!R59/(24*60*60),"[h]:mm")</f>
        <v>0:00</v>
      </c>
      <c r="M58" s="17" t="str">
        <f>t_thu_xd_theo_n_vu_data!S59</f>
        <v>0.0</v>
      </c>
      <c r="N58" s="17" t="str">
        <f>t_thu_xd_theo_n_vu_data!T59</f>
        <v>0.0</v>
      </c>
      <c r="O58" s="17" t="str">
        <f>t_thu_xd_theo_n_vu_data!U59</f>
        <v>0.0</v>
      </c>
      <c r="P58" s="17" t="str">
        <f>t_thu_xd_theo_n_vu_data!V59</f>
        <v>0.0</v>
      </c>
      <c r="Q58" s="17" t="str">
        <f>t_thu_xd_theo_n_vu_data!W59</f>
        <v>0.0</v>
      </c>
      <c r="R58" s="17" t="str">
        <f>t_thu_xd_theo_n_vu_data!X59</f>
        <v>0.0</v>
      </c>
      <c r="S58" s="17" t="str">
        <f>t_thu_xd_theo_n_vu_data!Y59</f>
        <v>0.0</v>
      </c>
      <c r="T58" s="17" t="str">
        <f>t_thu_xd_theo_n_vu_data!Z59</f>
        <v>0.0</v>
      </c>
      <c r="U58" s="90"/>
      <c r="V58" s="96"/>
      <c r="W58" s="41"/>
      <c r="X58" s="41"/>
      <c r="Y58" s="41"/>
    </row>
    <row r="59" spans="1:27" hidden="1">
      <c r="A59" s="41"/>
      <c r="B59" s="104" t="str">
        <f>t_thu_xd_theo_n_vu_data!E60</f>
        <v>III</v>
      </c>
      <c r="C59" s="17" t="str">
        <f>t_thu_xd_theo_n_vu_data!I60</f>
        <v>Hậu cần đời sống</v>
      </c>
      <c r="D59" s="17">
        <f>t_thu_xd_theo_n_vu_data!J60</f>
        <v>1111</v>
      </c>
      <c r="E59" s="17">
        <f>t_thu_xd_theo_n_vu_data!K60</f>
        <v>1111</v>
      </c>
      <c r="F59" s="17">
        <f>t_thu_xd_theo_n_vu_data!L60</f>
        <v>0</v>
      </c>
      <c r="G59" s="17">
        <f>t_thu_xd_theo_n_vu_data!M60</f>
        <v>2222</v>
      </c>
      <c r="H59" s="17">
        <f>t_thu_xd_theo_n_vu_data!N60</f>
        <v>0</v>
      </c>
      <c r="I59" s="17" t="str">
        <f>TEXT(t_thu_xd_theo_n_vu_data!O60/(24*60*60),"[h]:mm")</f>
        <v>0:00</v>
      </c>
      <c r="J59" s="17">
        <f>t_thu_xd_theo_n_vu_data!P60</f>
        <v>0</v>
      </c>
      <c r="K59" s="17" t="str">
        <f>TEXT(t_thu_xd_theo_n_vu_data!Q60/(24*60*60),"[h]:mm")</f>
        <v>0:00</v>
      </c>
      <c r="L59" s="17" t="str">
        <f>TEXT(t_thu_xd_theo_n_vu_data!R60/(24*60*60),"[h]:mm")</f>
        <v>0:00</v>
      </c>
      <c r="M59" s="17" t="str">
        <f>t_thu_xd_theo_n_vu_data!S60</f>
        <v>0.0</v>
      </c>
      <c r="N59" s="17" t="str">
        <f>t_thu_xd_theo_n_vu_data!T60</f>
        <v>0.0</v>
      </c>
      <c r="O59" s="17" t="str">
        <f>t_thu_xd_theo_n_vu_data!U60</f>
        <v>0.0</v>
      </c>
      <c r="P59" s="17" t="str">
        <f>t_thu_xd_theo_n_vu_data!V60</f>
        <v>0.0</v>
      </c>
      <c r="Q59" s="17" t="str">
        <f>t_thu_xd_theo_n_vu_data!W60</f>
        <v>0.0</v>
      </c>
      <c r="R59" s="17" t="str">
        <f>t_thu_xd_theo_n_vu_data!X60</f>
        <v>0.0</v>
      </c>
      <c r="S59" s="17" t="str">
        <f>t_thu_xd_theo_n_vu_data!Y60</f>
        <v>0.0</v>
      </c>
      <c r="T59" s="17" t="str">
        <f>t_thu_xd_theo_n_vu_data!Z60</f>
        <v>0.0</v>
      </c>
      <c r="U59" s="90"/>
      <c r="V59" s="96"/>
      <c r="W59" s="41"/>
      <c r="X59" s="41"/>
      <c r="Y59" s="41"/>
    </row>
    <row r="60" spans="1:27">
      <c r="A60" s="41"/>
      <c r="B60" s="104">
        <v>2</v>
      </c>
      <c r="C60" s="17" t="str">
        <f>t_thu_xd_theo_n_vu_data!I61</f>
        <v>Công tác xăng dầu</v>
      </c>
      <c r="D60" s="17">
        <f>t_thu_xd_theo_n_vu_data!J61</f>
        <v>1100</v>
      </c>
      <c r="E60" s="17">
        <f>t_thu_xd_theo_n_vu_data!K61</f>
        <v>1111</v>
      </c>
      <c r="F60" s="17">
        <f>t_thu_xd_theo_n_vu_data!L61</f>
        <v>0</v>
      </c>
      <c r="G60" s="17">
        <f>t_thu_xd_theo_n_vu_data!M61</f>
        <v>2211</v>
      </c>
      <c r="H60" s="17">
        <f>t_thu_xd_theo_n_vu_data!N61</f>
        <v>0</v>
      </c>
      <c r="I60" s="17" t="str">
        <f>TEXT(t_thu_xd_theo_n_vu_data!O61/(24*60*60),"[h]:mm")</f>
        <v>0:00</v>
      </c>
      <c r="J60" s="17">
        <f>t_thu_xd_theo_n_vu_data!P61</f>
        <v>0</v>
      </c>
      <c r="K60" s="17" t="str">
        <f>TEXT(t_thu_xd_theo_n_vu_data!Q61/(24*60*60),"[h]:mm")</f>
        <v>0:00</v>
      </c>
      <c r="L60" s="17" t="str">
        <f>TEXT(t_thu_xd_theo_n_vu_data!R61/(24*60*60),"[h]:mm")</f>
        <v>0:00</v>
      </c>
      <c r="M60" s="17" t="str">
        <f>t_thu_xd_theo_n_vu_data!S61</f>
        <v>0.0</v>
      </c>
      <c r="N60" s="17" t="str">
        <f>t_thu_xd_theo_n_vu_data!T61</f>
        <v>0.0</v>
      </c>
      <c r="O60" s="17" t="str">
        <f>t_thu_xd_theo_n_vu_data!U61</f>
        <v>0.0</v>
      </c>
      <c r="P60" s="17" t="str">
        <f>t_thu_xd_theo_n_vu_data!V61</f>
        <v>0.0</v>
      </c>
      <c r="Q60" s="17" t="str">
        <f>t_thu_xd_theo_n_vu_data!W61</f>
        <v>0.0</v>
      </c>
      <c r="R60" s="17" t="str">
        <f>t_thu_xd_theo_n_vu_data!X61</f>
        <v>0.0</v>
      </c>
      <c r="S60" s="17" t="str">
        <f>t_thu_xd_theo_n_vu_data!Y61</f>
        <v>0.0</v>
      </c>
      <c r="T60" s="17" t="str">
        <f>t_thu_xd_theo_n_vu_data!Z61</f>
        <v>0.0</v>
      </c>
      <c r="U60" s="90"/>
      <c r="V60" s="96"/>
      <c r="W60" s="41"/>
      <c r="X60" s="41"/>
      <c r="Y60" s="41"/>
    </row>
    <row r="61" spans="1:27" hidden="1">
      <c r="A61" s="41"/>
      <c r="B61" s="104" t="str">
        <f>t_thu_xd_theo_n_vu_data!E62</f>
        <v>III</v>
      </c>
      <c r="C61" s="17" t="str">
        <f>t_thu_xd_theo_n_vu_data!I62</f>
        <v>Công tác xăng dầu</v>
      </c>
      <c r="D61" s="17">
        <f>t_thu_xd_theo_n_vu_data!J62</f>
        <v>1100</v>
      </c>
      <c r="E61" s="17">
        <f>t_thu_xd_theo_n_vu_data!K62</f>
        <v>1111</v>
      </c>
      <c r="F61" s="17">
        <f>t_thu_xd_theo_n_vu_data!L62</f>
        <v>0</v>
      </c>
      <c r="G61" s="17">
        <f>t_thu_xd_theo_n_vu_data!M62</f>
        <v>2211</v>
      </c>
      <c r="H61" s="17">
        <f>t_thu_xd_theo_n_vu_data!N62</f>
        <v>0</v>
      </c>
      <c r="I61" s="17" t="str">
        <f>TEXT(t_thu_xd_theo_n_vu_data!O62/(24*60*60),"[h]:mm")</f>
        <v>0:00</v>
      </c>
      <c r="J61" s="17">
        <f>t_thu_xd_theo_n_vu_data!P62</f>
        <v>0</v>
      </c>
      <c r="K61" s="17" t="str">
        <f>TEXT(t_thu_xd_theo_n_vu_data!Q62/(24*60*60),"[h]:mm")</f>
        <v>0:00</v>
      </c>
      <c r="L61" s="17" t="str">
        <f>TEXT(t_thu_xd_theo_n_vu_data!R62/(24*60*60),"[h]:mm")</f>
        <v>0:00</v>
      </c>
      <c r="M61" s="17" t="str">
        <f>t_thu_xd_theo_n_vu_data!S62</f>
        <v>0.0</v>
      </c>
      <c r="N61" s="17" t="str">
        <f>t_thu_xd_theo_n_vu_data!T62</f>
        <v>0.0</v>
      </c>
      <c r="O61" s="17" t="str">
        <f>t_thu_xd_theo_n_vu_data!U62</f>
        <v>0.0</v>
      </c>
      <c r="P61" s="17" t="str">
        <f>t_thu_xd_theo_n_vu_data!V62</f>
        <v>0.0</v>
      </c>
      <c r="Q61" s="17" t="str">
        <f>t_thu_xd_theo_n_vu_data!W62</f>
        <v>0.0</v>
      </c>
      <c r="R61" s="17" t="str">
        <f>t_thu_xd_theo_n_vu_data!X62</f>
        <v>0.0</v>
      </c>
      <c r="S61" s="17" t="str">
        <f>t_thu_xd_theo_n_vu_data!Y62</f>
        <v>0.0</v>
      </c>
      <c r="T61" s="17" t="str">
        <f>t_thu_xd_theo_n_vu_data!Z62</f>
        <v>0.0</v>
      </c>
      <c r="U61" s="90"/>
      <c r="V61" s="96"/>
      <c r="W61" s="41"/>
      <c r="X61" s="41"/>
      <c r="Y61" s="41"/>
    </row>
    <row r="62" spans="1:27">
      <c r="A62" s="41"/>
      <c r="B62" s="104">
        <v>3</v>
      </c>
      <c r="C62" s="17" t="str">
        <f>t_thu_xd_theo_n_vu_data!I63</f>
        <v>VC Xăng dầu</v>
      </c>
      <c r="D62" s="17">
        <f>t_thu_xd_theo_n_vu_data!J63</f>
        <v>1370</v>
      </c>
      <c r="E62" s="17">
        <f>t_thu_xd_theo_n_vu_data!K63</f>
        <v>1930</v>
      </c>
      <c r="F62" s="17">
        <f>t_thu_xd_theo_n_vu_data!L63</f>
        <v>0</v>
      </c>
      <c r="G62" s="17">
        <f>t_thu_xd_theo_n_vu_data!M63</f>
        <v>3300</v>
      </c>
      <c r="H62" s="17">
        <f>t_thu_xd_theo_n_vu_data!N63</f>
        <v>0</v>
      </c>
      <c r="I62" s="17" t="str">
        <f>TEXT(t_thu_xd_theo_n_vu_data!O63/(24*60*60),"[h]:mm")</f>
        <v>0:00</v>
      </c>
      <c r="J62" s="17">
        <f>t_thu_xd_theo_n_vu_data!P63</f>
        <v>0</v>
      </c>
      <c r="K62" s="17" t="str">
        <f>TEXT(t_thu_xd_theo_n_vu_data!Q63/(24*60*60),"[h]:mm")</f>
        <v>0:00</v>
      </c>
      <c r="L62" s="17" t="str">
        <f>TEXT(t_thu_xd_theo_n_vu_data!R63/(24*60*60),"[h]:mm")</f>
        <v>0:00</v>
      </c>
      <c r="M62" s="17" t="str">
        <f>t_thu_xd_theo_n_vu_data!S63</f>
        <v>0.0</v>
      </c>
      <c r="N62" s="17" t="str">
        <f>t_thu_xd_theo_n_vu_data!T63</f>
        <v>0.0</v>
      </c>
      <c r="O62" s="17" t="str">
        <f>t_thu_xd_theo_n_vu_data!U63</f>
        <v>0.0</v>
      </c>
      <c r="P62" s="17" t="str">
        <f>t_thu_xd_theo_n_vu_data!V63</f>
        <v>0.0</v>
      </c>
      <c r="Q62" s="17" t="str">
        <f>t_thu_xd_theo_n_vu_data!W63</f>
        <v>0.0</v>
      </c>
      <c r="R62" s="17" t="str">
        <f>t_thu_xd_theo_n_vu_data!X63</f>
        <v>0.0</v>
      </c>
      <c r="S62" s="17" t="str">
        <f>t_thu_xd_theo_n_vu_data!Y63</f>
        <v>0.0</v>
      </c>
      <c r="T62" s="17" t="str">
        <f>t_thu_xd_theo_n_vu_data!Z63</f>
        <v>0.0</v>
      </c>
      <c r="U62" s="90"/>
      <c r="V62" s="96"/>
      <c r="W62" s="41"/>
      <c r="X62" s="41"/>
      <c r="Y62" s="41"/>
    </row>
    <row r="63" spans="1:27" hidden="1">
      <c r="A63" s="41"/>
      <c r="B63" s="104" t="str">
        <f>t_thu_xd_theo_n_vu_data!E64</f>
        <v>III</v>
      </c>
      <c r="C63" s="17" t="str">
        <f>t_thu_xd_theo_n_vu_data!I64</f>
        <v>VC Xăng dầu</v>
      </c>
      <c r="D63" s="17">
        <f>t_thu_xd_theo_n_vu_data!J64</f>
        <v>1370</v>
      </c>
      <c r="E63" s="17">
        <f>t_thu_xd_theo_n_vu_data!K64</f>
        <v>1930</v>
      </c>
      <c r="F63" s="17">
        <f>t_thu_xd_theo_n_vu_data!L64</f>
        <v>0</v>
      </c>
      <c r="G63" s="17">
        <f>t_thu_xd_theo_n_vu_data!M64</f>
        <v>3300</v>
      </c>
      <c r="H63" s="17">
        <f>t_thu_xd_theo_n_vu_data!N64</f>
        <v>0</v>
      </c>
      <c r="I63" s="17" t="str">
        <f>TEXT(t_thu_xd_theo_n_vu_data!O64/(24*60*60),"[h]:mm")</f>
        <v>0:00</v>
      </c>
      <c r="J63" s="17">
        <f>t_thu_xd_theo_n_vu_data!P64</f>
        <v>0</v>
      </c>
      <c r="K63" s="17" t="str">
        <f>TEXT(t_thu_xd_theo_n_vu_data!Q64/(24*60*60),"[h]:mm")</f>
        <v>0:00</v>
      </c>
      <c r="L63" s="17" t="str">
        <f>TEXT(t_thu_xd_theo_n_vu_data!R64/(24*60*60),"[h]:mm")</f>
        <v>0:00</v>
      </c>
      <c r="M63" s="17" t="str">
        <f>t_thu_xd_theo_n_vu_data!S64</f>
        <v>0.0</v>
      </c>
      <c r="N63" s="17" t="str">
        <f>t_thu_xd_theo_n_vu_data!T64</f>
        <v>0.0</v>
      </c>
      <c r="O63" s="17" t="str">
        <f>t_thu_xd_theo_n_vu_data!U64</f>
        <v>0.0</v>
      </c>
      <c r="P63" s="17" t="str">
        <f>t_thu_xd_theo_n_vu_data!V64</f>
        <v>0.0</v>
      </c>
      <c r="Q63" s="17" t="str">
        <f>t_thu_xd_theo_n_vu_data!W64</f>
        <v>0.0</v>
      </c>
      <c r="R63" s="17" t="str">
        <f>t_thu_xd_theo_n_vu_data!X64</f>
        <v>0.0</v>
      </c>
      <c r="S63" s="17" t="str">
        <f>t_thu_xd_theo_n_vu_data!Y64</f>
        <v>0.0</v>
      </c>
      <c r="T63" s="17" t="str">
        <f>t_thu_xd_theo_n_vu_data!Z64</f>
        <v>0.0</v>
      </c>
      <c r="U63" s="90"/>
      <c r="V63" s="96"/>
      <c r="W63" s="41"/>
      <c r="X63" s="41"/>
      <c r="Y63" s="41"/>
    </row>
    <row r="64" spans="1:27">
      <c r="A64" s="41"/>
      <c r="B64" s="104">
        <v>4</v>
      </c>
      <c r="C64" s="17" t="str">
        <f>t_thu_xd_theo_n_vu_data!I65</f>
        <v>Công tác vật tư</v>
      </c>
      <c r="D64" s="17">
        <f>t_thu_xd_theo_n_vu_data!J65</f>
        <v>5200</v>
      </c>
      <c r="E64" s="17">
        <f>t_thu_xd_theo_n_vu_data!K65</f>
        <v>21600</v>
      </c>
      <c r="F64" s="17">
        <f>t_thu_xd_theo_n_vu_data!L65</f>
        <v>0</v>
      </c>
      <c r="G64" s="17">
        <f>t_thu_xd_theo_n_vu_data!M65</f>
        <v>26800</v>
      </c>
      <c r="H64" s="17">
        <f>t_thu_xd_theo_n_vu_data!N65</f>
        <v>0</v>
      </c>
      <c r="I64" s="17" t="str">
        <f>TEXT(t_thu_xd_theo_n_vu_data!O65/(24*60*60),"[h]:mm")</f>
        <v>0:00</v>
      </c>
      <c r="J64" s="17">
        <f>t_thu_xd_theo_n_vu_data!P65</f>
        <v>0</v>
      </c>
      <c r="K64" s="17" t="str">
        <f>TEXT(t_thu_xd_theo_n_vu_data!Q65/(24*60*60),"[h]:mm")</f>
        <v>0:00</v>
      </c>
      <c r="L64" s="17" t="str">
        <f>TEXT(t_thu_xd_theo_n_vu_data!R65/(24*60*60),"[h]:mm")</f>
        <v>0:00</v>
      </c>
      <c r="M64" s="17" t="str">
        <f>t_thu_xd_theo_n_vu_data!S65</f>
        <v>0.0</v>
      </c>
      <c r="N64" s="17" t="str">
        <f>t_thu_xd_theo_n_vu_data!T65</f>
        <v>0.0</v>
      </c>
      <c r="O64" s="17" t="str">
        <f>t_thu_xd_theo_n_vu_data!U65</f>
        <v>0.0</v>
      </c>
      <c r="P64" s="17" t="str">
        <f>t_thu_xd_theo_n_vu_data!V65</f>
        <v>0.0</v>
      </c>
      <c r="Q64" s="17" t="str">
        <f>t_thu_xd_theo_n_vu_data!W65</f>
        <v>0.0</v>
      </c>
      <c r="R64" s="17" t="str">
        <f>t_thu_xd_theo_n_vu_data!X65</f>
        <v>0.0</v>
      </c>
      <c r="S64" s="17" t="str">
        <f>t_thu_xd_theo_n_vu_data!Y65</f>
        <v>0.0</v>
      </c>
      <c r="T64" s="17" t="str">
        <f>t_thu_xd_theo_n_vu_data!Z65</f>
        <v>0.0</v>
      </c>
      <c r="U64" s="90"/>
      <c r="V64" s="96"/>
      <c r="W64" s="41"/>
      <c r="X64" s="41"/>
      <c r="Y64" s="41"/>
    </row>
    <row r="65" spans="1:27" hidden="1">
      <c r="A65" s="41"/>
      <c r="B65" s="104" t="str">
        <f>t_thu_xd_theo_n_vu_data!E66</f>
        <v>III</v>
      </c>
      <c r="C65" s="17" t="str">
        <f>t_thu_xd_theo_n_vu_data!I66</f>
        <v>Công tác vật tư</v>
      </c>
      <c r="D65" s="17">
        <f>t_thu_xd_theo_n_vu_data!J66</f>
        <v>5200</v>
      </c>
      <c r="E65" s="17">
        <f>t_thu_xd_theo_n_vu_data!K66</f>
        <v>21600</v>
      </c>
      <c r="F65" s="17">
        <f>t_thu_xd_theo_n_vu_data!L66</f>
        <v>0</v>
      </c>
      <c r="G65" s="17">
        <f>t_thu_xd_theo_n_vu_data!M66</f>
        <v>26800</v>
      </c>
      <c r="H65" s="17">
        <f>t_thu_xd_theo_n_vu_data!N66</f>
        <v>0</v>
      </c>
      <c r="I65" s="17" t="str">
        <f>TEXT(t_thu_xd_theo_n_vu_data!O66/(24*60*60),"[h]:mm")</f>
        <v>0:00</v>
      </c>
      <c r="J65" s="17">
        <f>t_thu_xd_theo_n_vu_data!P66</f>
        <v>0</v>
      </c>
      <c r="K65" s="17" t="str">
        <f>TEXT(t_thu_xd_theo_n_vu_data!Q66/(24*60*60),"[h]:mm")</f>
        <v>0:00</v>
      </c>
      <c r="L65" s="17" t="str">
        <f>TEXT(t_thu_xd_theo_n_vu_data!R66/(24*60*60),"[h]:mm")</f>
        <v>0:00</v>
      </c>
      <c r="M65" s="17" t="str">
        <f>t_thu_xd_theo_n_vu_data!S66</f>
        <v>0.0</v>
      </c>
      <c r="N65" s="17" t="str">
        <f>t_thu_xd_theo_n_vu_data!T66</f>
        <v>0.0</v>
      </c>
      <c r="O65" s="17" t="str">
        <f>t_thu_xd_theo_n_vu_data!U66</f>
        <v>0.0</v>
      </c>
      <c r="P65" s="17" t="str">
        <f>t_thu_xd_theo_n_vu_data!V66</f>
        <v>0.0</v>
      </c>
      <c r="Q65" s="17" t="str">
        <f>t_thu_xd_theo_n_vu_data!W66</f>
        <v>0.0</v>
      </c>
      <c r="R65" s="17" t="str">
        <f>t_thu_xd_theo_n_vu_data!X66</f>
        <v>0.0</v>
      </c>
      <c r="S65" s="17" t="str">
        <f>t_thu_xd_theo_n_vu_data!Y66</f>
        <v>0.0</v>
      </c>
      <c r="T65" s="17" t="str">
        <f>t_thu_xd_theo_n_vu_data!Z66</f>
        <v>0.0</v>
      </c>
      <c r="U65" s="90"/>
      <c r="V65" s="96"/>
      <c r="W65" s="41"/>
      <c r="X65" s="41"/>
      <c r="Y65" s="41"/>
    </row>
    <row r="66" spans="1:27">
      <c r="A66" s="41"/>
      <c r="B66" s="104">
        <v>5</v>
      </c>
      <c r="C66" s="17" t="str">
        <f>t_thu_xd_theo_n_vu_data!I67</f>
        <v>Đảo hạt HC</v>
      </c>
      <c r="D66" s="17">
        <f>t_thu_xd_theo_n_vu_data!J67</f>
        <v>14000</v>
      </c>
      <c r="E66" s="17">
        <f>t_thu_xd_theo_n_vu_data!K67</f>
        <v>15600</v>
      </c>
      <c r="F66" s="17">
        <f>t_thu_xd_theo_n_vu_data!L67</f>
        <v>0</v>
      </c>
      <c r="G66" s="17">
        <f>t_thu_xd_theo_n_vu_data!M67</f>
        <v>29600</v>
      </c>
      <c r="H66" s="17">
        <f>t_thu_xd_theo_n_vu_data!N67</f>
        <v>0</v>
      </c>
      <c r="I66" s="17" t="str">
        <f>TEXT(t_thu_xd_theo_n_vu_data!O67/(24*60*60),"[h]:mm")</f>
        <v>0:00</v>
      </c>
      <c r="J66" s="17">
        <f>t_thu_xd_theo_n_vu_data!P67</f>
        <v>0</v>
      </c>
      <c r="K66" s="17" t="str">
        <f>TEXT(t_thu_xd_theo_n_vu_data!Q67/(24*60*60),"[h]:mm")</f>
        <v>0:00</v>
      </c>
      <c r="L66" s="17" t="str">
        <f>TEXT(t_thu_xd_theo_n_vu_data!R67/(24*60*60),"[h]:mm")</f>
        <v>0:00</v>
      </c>
      <c r="M66" s="17" t="str">
        <f>t_thu_xd_theo_n_vu_data!S67</f>
        <v>0.0</v>
      </c>
      <c r="N66" s="17" t="str">
        <f>t_thu_xd_theo_n_vu_data!T67</f>
        <v>0.0</v>
      </c>
      <c r="O66" s="17" t="str">
        <f>t_thu_xd_theo_n_vu_data!U67</f>
        <v>0.0</v>
      </c>
      <c r="P66" s="17" t="str">
        <f>t_thu_xd_theo_n_vu_data!V67</f>
        <v>0.0</v>
      </c>
      <c r="Q66" s="17" t="str">
        <f>t_thu_xd_theo_n_vu_data!W67</f>
        <v>0.0</v>
      </c>
      <c r="R66" s="17" t="str">
        <f>t_thu_xd_theo_n_vu_data!X67</f>
        <v>0.0</v>
      </c>
      <c r="S66" s="17" t="str">
        <f>t_thu_xd_theo_n_vu_data!Y67</f>
        <v>0.0</v>
      </c>
      <c r="T66" s="17" t="str">
        <f>t_thu_xd_theo_n_vu_data!Z67</f>
        <v>0.0</v>
      </c>
      <c r="U66" s="90"/>
      <c r="V66" s="96"/>
      <c r="W66" s="41"/>
      <c r="X66" s="41"/>
      <c r="Y66" s="41"/>
    </row>
    <row r="67" spans="1:27" hidden="1">
      <c r="A67" s="41"/>
      <c r="B67" s="104" t="str">
        <f>t_thu_xd_theo_n_vu_data!E68</f>
        <v>III</v>
      </c>
      <c r="C67" s="17" t="str">
        <f>t_thu_xd_theo_n_vu_data!I68</f>
        <v>Đảo hạt HC</v>
      </c>
      <c r="D67" s="17">
        <f>t_thu_xd_theo_n_vu_data!J68</f>
        <v>14000</v>
      </c>
      <c r="E67" s="17">
        <f>t_thu_xd_theo_n_vu_data!K68</f>
        <v>15600</v>
      </c>
      <c r="F67" s="17">
        <f>t_thu_xd_theo_n_vu_data!L68</f>
        <v>0</v>
      </c>
      <c r="G67" s="17">
        <f>t_thu_xd_theo_n_vu_data!M68</f>
        <v>29600</v>
      </c>
      <c r="H67" s="17">
        <f>t_thu_xd_theo_n_vu_data!N68</f>
        <v>0</v>
      </c>
      <c r="I67" s="17" t="str">
        <f>TEXT(t_thu_xd_theo_n_vu_data!O68/(24*60*60),"[h]:mm")</f>
        <v>0:00</v>
      </c>
      <c r="J67" s="17">
        <f>t_thu_xd_theo_n_vu_data!P68</f>
        <v>0</v>
      </c>
      <c r="K67" s="17" t="str">
        <f>TEXT(t_thu_xd_theo_n_vu_data!Q68/(24*60*60),"[h]:mm")</f>
        <v>0:00</v>
      </c>
      <c r="L67" s="17" t="str">
        <f>TEXT(t_thu_xd_theo_n_vu_data!R68/(24*60*60),"[h]:mm")</f>
        <v>0:00</v>
      </c>
      <c r="M67" s="17" t="str">
        <f>t_thu_xd_theo_n_vu_data!S68</f>
        <v>0.0</v>
      </c>
      <c r="N67" s="17" t="str">
        <f>t_thu_xd_theo_n_vu_data!T68</f>
        <v>0.0</v>
      </c>
      <c r="O67" s="17" t="str">
        <f>t_thu_xd_theo_n_vu_data!U68</f>
        <v>0.0</v>
      </c>
      <c r="P67" s="17" t="str">
        <f>t_thu_xd_theo_n_vu_data!V68</f>
        <v>0.0</v>
      </c>
      <c r="Q67" s="17" t="str">
        <f>t_thu_xd_theo_n_vu_data!W68</f>
        <v>0.0</v>
      </c>
      <c r="R67" s="17" t="str">
        <f>t_thu_xd_theo_n_vu_data!X68</f>
        <v>0.0</v>
      </c>
      <c r="S67" s="17" t="str">
        <f>t_thu_xd_theo_n_vu_data!Y68</f>
        <v>0.0</v>
      </c>
      <c r="T67" s="17" t="str">
        <f>t_thu_xd_theo_n_vu_data!Z68</f>
        <v>0.0</v>
      </c>
      <c r="U67" s="90"/>
      <c r="V67" s="96"/>
      <c r="W67" s="41"/>
      <c r="X67" s="41"/>
      <c r="Y67" s="41"/>
    </row>
    <row r="68" spans="1:27">
      <c r="A68" s="41"/>
      <c r="B68" s="104">
        <v>6</v>
      </c>
      <c r="C68" s="17" t="str">
        <f>t_thu_xd_theo_n_vu_data!I69</f>
        <v>Hậu cần khác</v>
      </c>
      <c r="D68" s="17">
        <f>t_thu_xd_theo_n_vu_data!J69</f>
        <v>3450</v>
      </c>
      <c r="E68" s="17">
        <f>t_thu_xd_theo_n_vu_data!K69</f>
        <v>4700</v>
      </c>
      <c r="F68" s="17">
        <f>t_thu_xd_theo_n_vu_data!L69</f>
        <v>0</v>
      </c>
      <c r="G68" s="17">
        <f>t_thu_xd_theo_n_vu_data!M69</f>
        <v>8150</v>
      </c>
      <c r="H68" s="17">
        <f>t_thu_xd_theo_n_vu_data!N69</f>
        <v>0</v>
      </c>
      <c r="I68" s="17" t="str">
        <f>TEXT(t_thu_xd_theo_n_vu_data!O69/(24*60*60),"[h]:mm")</f>
        <v>0:00</v>
      </c>
      <c r="J68" s="17">
        <f>t_thu_xd_theo_n_vu_data!P69</f>
        <v>0</v>
      </c>
      <c r="K68" s="17" t="str">
        <f>TEXT(t_thu_xd_theo_n_vu_data!Q69/(24*60*60),"[h]:mm")</f>
        <v>0:00</v>
      </c>
      <c r="L68" s="17" t="str">
        <f>TEXT(t_thu_xd_theo_n_vu_data!R69/(24*60*60),"[h]:mm")</f>
        <v>0:00</v>
      </c>
      <c r="M68" s="17" t="str">
        <f>t_thu_xd_theo_n_vu_data!S69</f>
        <v>0.0</v>
      </c>
      <c r="N68" s="17" t="str">
        <f>t_thu_xd_theo_n_vu_data!T69</f>
        <v>0.0</v>
      </c>
      <c r="O68" s="17" t="str">
        <f>t_thu_xd_theo_n_vu_data!U69</f>
        <v>0.0</v>
      </c>
      <c r="P68" s="17" t="str">
        <f>t_thu_xd_theo_n_vu_data!V69</f>
        <v>0.0</v>
      </c>
      <c r="Q68" s="17" t="str">
        <f>t_thu_xd_theo_n_vu_data!W69</f>
        <v>0.0</v>
      </c>
      <c r="R68" s="17" t="str">
        <f>t_thu_xd_theo_n_vu_data!X69</f>
        <v>0.0</v>
      </c>
      <c r="S68" s="17" t="str">
        <f>t_thu_xd_theo_n_vu_data!Y69</f>
        <v>0.0</v>
      </c>
      <c r="T68" s="17" t="str">
        <f>t_thu_xd_theo_n_vu_data!Z69</f>
        <v>0.0</v>
      </c>
      <c r="U68" s="90"/>
      <c r="V68" s="96"/>
      <c r="W68" s="41"/>
      <c r="X68" s="41"/>
      <c r="Y68" s="41"/>
    </row>
    <row r="69" spans="1:27" hidden="1">
      <c r="A69" s="41"/>
      <c r="B69" s="100" t="str">
        <f>t_thu_xd_theo_n_vu_data!E70</f>
        <v>III</v>
      </c>
      <c r="C69" s="17" t="str">
        <f>t_thu_xd_theo_n_vu_data!I70</f>
        <v>Hậu cần khác</v>
      </c>
      <c r="D69" s="17">
        <f>t_thu_xd_theo_n_vu_data!J70</f>
        <v>3450</v>
      </c>
      <c r="E69" s="17">
        <f>t_thu_xd_theo_n_vu_data!K70</f>
        <v>4700</v>
      </c>
      <c r="F69" s="17">
        <f>t_thu_xd_theo_n_vu_data!L70</f>
        <v>0</v>
      </c>
      <c r="G69" s="17">
        <f>t_thu_xd_theo_n_vu_data!M70</f>
        <v>8150</v>
      </c>
      <c r="H69" s="17">
        <f>t_thu_xd_theo_n_vu_data!N70</f>
        <v>0</v>
      </c>
      <c r="I69" s="17" t="str">
        <f>TEXT(t_thu_xd_theo_n_vu_data!O70/(24*60*60),"[h]:mm")</f>
        <v>0:00</v>
      </c>
      <c r="J69" s="17">
        <f>t_thu_xd_theo_n_vu_data!P70</f>
        <v>0</v>
      </c>
      <c r="K69" s="17" t="str">
        <f>TEXT(t_thu_xd_theo_n_vu_data!Q70/(24*60*60),"[h]:mm")</f>
        <v>0:00</v>
      </c>
      <c r="L69" s="17" t="str">
        <f>TEXT(t_thu_xd_theo_n_vu_data!R70/(24*60*60),"[h]:mm")</f>
        <v>0:00</v>
      </c>
      <c r="M69" s="17" t="str">
        <f>t_thu_xd_theo_n_vu_data!S70</f>
        <v>0.0</v>
      </c>
      <c r="N69" s="17" t="str">
        <f>t_thu_xd_theo_n_vu_data!T70</f>
        <v>0.0</v>
      </c>
      <c r="O69" s="17" t="str">
        <f>t_thu_xd_theo_n_vu_data!U70</f>
        <v>0.0</v>
      </c>
      <c r="P69" s="17" t="str">
        <f>t_thu_xd_theo_n_vu_data!V70</f>
        <v>0.0</v>
      </c>
      <c r="Q69" s="17" t="str">
        <f>t_thu_xd_theo_n_vu_data!W70</f>
        <v>0.0</v>
      </c>
      <c r="R69" s="17" t="str">
        <f>t_thu_xd_theo_n_vu_data!X70</f>
        <v>0.0</v>
      </c>
      <c r="S69" s="17" t="str">
        <f>t_thu_xd_theo_n_vu_data!Y70</f>
        <v>0.0</v>
      </c>
      <c r="T69" s="17" t="str">
        <f>t_thu_xd_theo_n_vu_data!Z70</f>
        <v>0.0</v>
      </c>
      <c r="U69" s="90"/>
      <c r="V69" s="96"/>
      <c r="W69" s="41"/>
      <c r="X69" s="41"/>
      <c r="Y69" s="41"/>
    </row>
    <row r="70" spans="1:27" s="5" customFormat="1">
      <c r="A70" s="91"/>
      <c r="B70" s="100" t="str">
        <f>t_thu_xd_theo_n_vu_data!E71</f>
        <v>IV</v>
      </c>
      <c r="C70" s="16" t="str">
        <f>t_thu_xd_theo_n_vu_data!I71</f>
        <v>KHỐI KỸ THUẬT</v>
      </c>
      <c r="D70" s="16">
        <f>t_thu_xd_theo_n_vu_data!J71</f>
        <v>78192</v>
      </c>
      <c r="E70" s="16">
        <f>t_thu_xd_theo_n_vu_data!K71</f>
        <v>86525</v>
      </c>
      <c r="F70" s="16">
        <f>t_thu_xd_theo_n_vu_data!L71</f>
        <v>1570200</v>
      </c>
      <c r="G70" s="16">
        <f>t_thu_xd_theo_n_vu_data!M71</f>
        <v>1734917</v>
      </c>
      <c r="H70" s="16">
        <f>t_thu_xd_theo_n_vu_data!N71</f>
        <v>100</v>
      </c>
      <c r="I70" s="16" t="str">
        <f>TEXT(t_thu_xd_theo_n_vu_data!O71/(24*60*60),"[h]:mm")</f>
        <v>0:00</v>
      </c>
      <c r="J70" s="16">
        <f>t_thu_xd_theo_n_vu_data!P71</f>
        <v>0</v>
      </c>
      <c r="K70" s="16" t="str">
        <f>TEXT(t_thu_xd_theo_n_vu_data!Q71/(24*60*60),"[h]:mm")</f>
        <v>0:00</v>
      </c>
      <c r="L70" s="16" t="str">
        <f>TEXT(t_thu_xd_theo_n_vu_data!R71/(24*60*60),"[h]:mm")</f>
        <v>0:00</v>
      </c>
      <c r="M70" s="16" t="str">
        <f>t_thu_xd_theo_n_vu_data!S71</f>
        <v>800.0</v>
      </c>
      <c r="N70" s="16" t="str">
        <f>t_thu_xd_theo_n_vu_data!T71</f>
        <v>0.0</v>
      </c>
      <c r="O70" s="16" t="str">
        <f>t_thu_xd_theo_n_vu_data!U71</f>
        <v>800.0</v>
      </c>
      <c r="P70" s="16" t="str">
        <f>t_thu_xd_theo_n_vu_data!V71</f>
        <v>0.0</v>
      </c>
      <c r="Q70" s="16" t="str">
        <f>t_thu_xd_theo_n_vu_data!W71</f>
        <v>0.0</v>
      </c>
      <c r="R70" s="16" t="str">
        <f>t_thu_xd_theo_n_vu_data!X71</f>
        <v>0.0</v>
      </c>
      <c r="S70" s="16" t="str">
        <f>t_thu_xd_theo_n_vu_data!Y71</f>
        <v>0.0</v>
      </c>
      <c r="T70" s="16" t="str">
        <f>t_thu_xd_theo_n_vu_data!Z71</f>
        <v>800.0</v>
      </c>
      <c r="U70" s="92"/>
      <c r="V70" s="97"/>
      <c r="W70" s="91"/>
      <c r="X70" s="91"/>
      <c r="Y70" s="91"/>
      <c r="Z70" s="38"/>
      <c r="AA70" s="38"/>
    </row>
    <row r="71" spans="1:27">
      <c r="A71" s="41"/>
      <c r="B71" s="104">
        <v>1</v>
      </c>
      <c r="C71" s="17" t="str">
        <f>t_thu_xd_theo_n_vu_data!I72</f>
        <v>Ô tô trạm nguồn</v>
      </c>
      <c r="D71" s="17">
        <f>t_thu_xd_theo_n_vu_data!J72</f>
        <v>2000</v>
      </c>
      <c r="E71" s="17">
        <f>t_thu_xd_theo_n_vu_data!K72</f>
        <v>1000</v>
      </c>
      <c r="F71" s="17">
        <f>t_thu_xd_theo_n_vu_data!L72</f>
        <v>0</v>
      </c>
      <c r="G71" s="17">
        <f>t_thu_xd_theo_n_vu_data!M72</f>
        <v>3000</v>
      </c>
      <c r="H71" s="17">
        <f>t_thu_xd_theo_n_vu_data!N72</f>
        <v>0</v>
      </c>
      <c r="I71" s="17" t="str">
        <f>TEXT(t_thu_xd_theo_n_vu_data!O72/(24*60*60),"[h]:mm")</f>
        <v>0:00</v>
      </c>
      <c r="J71" s="17">
        <f>t_thu_xd_theo_n_vu_data!P72</f>
        <v>0</v>
      </c>
      <c r="K71" s="17" t="str">
        <f>TEXT(t_thu_xd_theo_n_vu_data!Q72/(24*60*60),"[h]:mm")</f>
        <v>0:00</v>
      </c>
      <c r="L71" s="17" t="str">
        <f>TEXT(t_thu_xd_theo_n_vu_data!R72/(24*60*60),"[h]:mm")</f>
        <v>0:00</v>
      </c>
      <c r="M71" s="17" t="str">
        <f>t_thu_xd_theo_n_vu_data!S72</f>
        <v>0.0</v>
      </c>
      <c r="N71" s="17" t="str">
        <f>t_thu_xd_theo_n_vu_data!T72</f>
        <v>0.0</v>
      </c>
      <c r="O71" s="17" t="str">
        <f>t_thu_xd_theo_n_vu_data!U72</f>
        <v>0.0</v>
      </c>
      <c r="P71" s="17" t="str">
        <f>t_thu_xd_theo_n_vu_data!V72</f>
        <v>0.0</v>
      </c>
      <c r="Q71" s="17" t="str">
        <f>t_thu_xd_theo_n_vu_data!W72</f>
        <v>0.0</v>
      </c>
      <c r="R71" s="17" t="str">
        <f>t_thu_xd_theo_n_vu_data!X72</f>
        <v>0.0</v>
      </c>
      <c r="S71" s="17" t="str">
        <f>t_thu_xd_theo_n_vu_data!Y72</f>
        <v>0.0</v>
      </c>
      <c r="T71" s="17" t="str">
        <f>t_thu_xd_theo_n_vu_data!Z72</f>
        <v>0.0</v>
      </c>
      <c r="U71" s="90"/>
      <c r="V71" s="96"/>
      <c r="W71" s="41"/>
      <c r="X71" s="41"/>
      <c r="Y71" s="41"/>
    </row>
    <row r="72" spans="1:27" hidden="1">
      <c r="A72" s="41"/>
      <c r="B72" s="104" t="str">
        <f>t_thu_xd_theo_n_vu_data!E73</f>
        <v>IV</v>
      </c>
      <c r="C72" s="17" t="str">
        <f>t_thu_xd_theo_n_vu_data!I73</f>
        <v>Ô tô trạm nguồn</v>
      </c>
      <c r="D72" s="17">
        <f>t_thu_xd_theo_n_vu_data!J73</f>
        <v>2000</v>
      </c>
      <c r="E72" s="17">
        <f>t_thu_xd_theo_n_vu_data!K73</f>
        <v>1000</v>
      </c>
      <c r="F72" s="17">
        <f>t_thu_xd_theo_n_vu_data!L73</f>
        <v>0</v>
      </c>
      <c r="G72" s="17">
        <f>t_thu_xd_theo_n_vu_data!M73</f>
        <v>3000</v>
      </c>
      <c r="H72" s="17">
        <f>t_thu_xd_theo_n_vu_data!N73</f>
        <v>0</v>
      </c>
      <c r="I72" s="17" t="str">
        <f>TEXT(t_thu_xd_theo_n_vu_data!O73/(24*60*60),"[h]:mm")</f>
        <v>0:00</v>
      </c>
      <c r="J72" s="17">
        <f>t_thu_xd_theo_n_vu_data!P73</f>
        <v>0</v>
      </c>
      <c r="K72" s="17" t="str">
        <f>TEXT(t_thu_xd_theo_n_vu_data!Q73/(24*60*60),"[h]:mm")</f>
        <v>0:00</v>
      </c>
      <c r="L72" s="17" t="str">
        <f>TEXT(t_thu_xd_theo_n_vu_data!R73/(24*60*60),"[h]:mm")</f>
        <v>0:00</v>
      </c>
      <c r="M72" s="17" t="str">
        <f>t_thu_xd_theo_n_vu_data!S73</f>
        <v>0.0</v>
      </c>
      <c r="N72" s="17" t="str">
        <f>t_thu_xd_theo_n_vu_data!T73</f>
        <v>0.0</v>
      </c>
      <c r="O72" s="17" t="str">
        <f>t_thu_xd_theo_n_vu_data!U73</f>
        <v>0.0</v>
      </c>
      <c r="P72" s="17" t="str">
        <f>t_thu_xd_theo_n_vu_data!V73</f>
        <v>0.0</v>
      </c>
      <c r="Q72" s="17" t="str">
        <f>t_thu_xd_theo_n_vu_data!W73</f>
        <v>0.0</v>
      </c>
      <c r="R72" s="17" t="str">
        <f>t_thu_xd_theo_n_vu_data!X73</f>
        <v>0.0</v>
      </c>
      <c r="S72" s="17" t="str">
        <f>t_thu_xd_theo_n_vu_data!Y73</f>
        <v>0.0</v>
      </c>
      <c r="T72" s="17" t="str">
        <f>t_thu_xd_theo_n_vu_data!Z73</f>
        <v>0.0</v>
      </c>
      <c r="U72" s="90"/>
      <c r="V72" s="96"/>
      <c r="W72" s="41"/>
      <c r="X72" s="41"/>
      <c r="Y72" s="41"/>
    </row>
    <row r="73" spans="1:27">
      <c r="A73" s="41"/>
      <c r="B73" s="104">
        <v>2</v>
      </c>
      <c r="C73" s="17" t="str">
        <f>t_thu_xd_theo_n_vu_data!I74</f>
        <v>Vũ khí đạn, VKHK</v>
      </c>
      <c r="D73" s="17">
        <f>t_thu_xd_theo_n_vu_data!J74</f>
        <v>200</v>
      </c>
      <c r="E73" s="17">
        <f>t_thu_xd_theo_n_vu_data!K74</f>
        <v>400</v>
      </c>
      <c r="F73" s="17">
        <f>t_thu_xd_theo_n_vu_data!L74</f>
        <v>0</v>
      </c>
      <c r="G73" s="17">
        <f>t_thu_xd_theo_n_vu_data!M74</f>
        <v>600</v>
      </c>
      <c r="H73" s="17">
        <f>t_thu_xd_theo_n_vu_data!N74</f>
        <v>0</v>
      </c>
      <c r="I73" s="17" t="str">
        <f>TEXT(t_thu_xd_theo_n_vu_data!O74/(24*60*60),"[h]:mm")</f>
        <v>0:00</v>
      </c>
      <c r="J73" s="17">
        <f>t_thu_xd_theo_n_vu_data!P74</f>
        <v>0</v>
      </c>
      <c r="K73" s="17" t="str">
        <f>TEXT(t_thu_xd_theo_n_vu_data!Q74/(24*60*60),"[h]:mm")</f>
        <v>0:00</v>
      </c>
      <c r="L73" s="17" t="str">
        <f>TEXT(t_thu_xd_theo_n_vu_data!R74/(24*60*60),"[h]:mm")</f>
        <v>0:00</v>
      </c>
      <c r="M73" s="17" t="str">
        <f>t_thu_xd_theo_n_vu_data!S74</f>
        <v>0.0</v>
      </c>
      <c r="N73" s="17" t="str">
        <f>t_thu_xd_theo_n_vu_data!T74</f>
        <v>0.0</v>
      </c>
      <c r="O73" s="17" t="str">
        <f>t_thu_xd_theo_n_vu_data!U74</f>
        <v>0.0</v>
      </c>
      <c r="P73" s="17" t="str">
        <f>t_thu_xd_theo_n_vu_data!V74</f>
        <v>0.0</v>
      </c>
      <c r="Q73" s="17" t="str">
        <f>t_thu_xd_theo_n_vu_data!W74</f>
        <v>0.0</v>
      </c>
      <c r="R73" s="17" t="str">
        <f>t_thu_xd_theo_n_vu_data!X74</f>
        <v>0.0</v>
      </c>
      <c r="S73" s="17" t="str">
        <f>t_thu_xd_theo_n_vu_data!Y74</f>
        <v>0.0</v>
      </c>
      <c r="T73" s="17" t="str">
        <f>t_thu_xd_theo_n_vu_data!Z74</f>
        <v>0.0</v>
      </c>
      <c r="U73" s="90"/>
      <c r="V73" s="96"/>
      <c r="W73" s="41"/>
      <c r="X73" s="41"/>
      <c r="Y73" s="41"/>
    </row>
    <row r="74" spans="1:27" hidden="1">
      <c r="A74" s="41"/>
      <c r="B74" s="104">
        <v>2</v>
      </c>
      <c r="C74" s="17" t="str">
        <f>t_thu_xd_theo_n_vu_data!I75</f>
        <v>Vũ khí đạn, VKHK</v>
      </c>
      <c r="D74" s="17">
        <f>t_thu_xd_theo_n_vu_data!J75</f>
        <v>200</v>
      </c>
      <c r="E74" s="17">
        <f>t_thu_xd_theo_n_vu_data!K75</f>
        <v>400</v>
      </c>
      <c r="F74" s="17">
        <f>t_thu_xd_theo_n_vu_data!L75</f>
        <v>0</v>
      </c>
      <c r="G74" s="17">
        <f>t_thu_xd_theo_n_vu_data!M75</f>
        <v>600</v>
      </c>
      <c r="H74" s="17">
        <f>t_thu_xd_theo_n_vu_data!N75</f>
        <v>0</v>
      </c>
      <c r="I74" s="17" t="str">
        <f>TEXT(t_thu_xd_theo_n_vu_data!O75/(24*60*60),"[h]:mm")</f>
        <v>0:00</v>
      </c>
      <c r="J74" s="17">
        <f>t_thu_xd_theo_n_vu_data!P75</f>
        <v>0</v>
      </c>
      <c r="K74" s="17" t="str">
        <f>TEXT(t_thu_xd_theo_n_vu_data!Q75/(24*60*60),"[h]:mm")</f>
        <v>0:00</v>
      </c>
      <c r="L74" s="17" t="str">
        <f>TEXT(t_thu_xd_theo_n_vu_data!R75/(24*60*60),"[h]:mm")</f>
        <v>0:00</v>
      </c>
      <c r="M74" s="17" t="str">
        <f>t_thu_xd_theo_n_vu_data!S75</f>
        <v>0.0</v>
      </c>
      <c r="N74" s="17" t="str">
        <f>t_thu_xd_theo_n_vu_data!T75</f>
        <v>0.0</v>
      </c>
      <c r="O74" s="17" t="str">
        <f>t_thu_xd_theo_n_vu_data!U75</f>
        <v>0.0</v>
      </c>
      <c r="P74" s="17" t="str">
        <f>t_thu_xd_theo_n_vu_data!V75</f>
        <v>0.0</v>
      </c>
      <c r="Q74" s="17" t="str">
        <f>t_thu_xd_theo_n_vu_data!W75</f>
        <v>0.0</v>
      </c>
      <c r="R74" s="17" t="str">
        <f>t_thu_xd_theo_n_vu_data!X75</f>
        <v>0.0</v>
      </c>
      <c r="S74" s="17" t="str">
        <f>t_thu_xd_theo_n_vu_data!Y75</f>
        <v>0.0</v>
      </c>
      <c r="T74" s="17" t="str">
        <f>t_thu_xd_theo_n_vu_data!Z75</f>
        <v>0.0</v>
      </c>
      <c r="U74" s="90"/>
      <c r="V74" s="96"/>
      <c r="W74" s="41"/>
      <c r="X74" s="41"/>
      <c r="Y74" s="41"/>
    </row>
    <row r="75" spans="1:27">
      <c r="A75" s="41"/>
      <c r="B75" s="104" t="str">
        <f>t_thu_xd_theo_n_vu_data!E76</f>
        <v>IV</v>
      </c>
      <c r="C75" s="17" t="str">
        <f>t_thu_xd_theo_n_vu_data!I76</f>
        <v>Kỹ thuật thông tin</v>
      </c>
      <c r="D75" s="17">
        <f>t_thu_xd_theo_n_vu_data!J76</f>
        <v>200</v>
      </c>
      <c r="E75" s="17">
        <f>t_thu_xd_theo_n_vu_data!K76</f>
        <v>120</v>
      </c>
      <c r="F75" s="17">
        <f>t_thu_xd_theo_n_vu_data!L76</f>
        <v>0</v>
      </c>
      <c r="G75" s="17">
        <f>t_thu_xd_theo_n_vu_data!M76</f>
        <v>320</v>
      </c>
      <c r="H75" s="17">
        <f>t_thu_xd_theo_n_vu_data!N76</f>
        <v>0</v>
      </c>
      <c r="I75" s="17" t="str">
        <f>TEXT(t_thu_xd_theo_n_vu_data!O76/(24*60*60),"[h]:mm")</f>
        <v>0:00</v>
      </c>
      <c r="J75" s="17">
        <f>t_thu_xd_theo_n_vu_data!P76</f>
        <v>0</v>
      </c>
      <c r="K75" s="17" t="str">
        <f>TEXT(t_thu_xd_theo_n_vu_data!Q76/(24*60*60),"[h]:mm")</f>
        <v>0:00</v>
      </c>
      <c r="L75" s="17" t="str">
        <f>TEXT(t_thu_xd_theo_n_vu_data!R76/(24*60*60),"[h]:mm")</f>
        <v>0:00</v>
      </c>
      <c r="M75" s="17" t="str">
        <f>t_thu_xd_theo_n_vu_data!S76</f>
        <v>0.0</v>
      </c>
      <c r="N75" s="17" t="str">
        <f>t_thu_xd_theo_n_vu_data!T76</f>
        <v>0.0</v>
      </c>
      <c r="O75" s="17" t="str">
        <f>t_thu_xd_theo_n_vu_data!U76</f>
        <v>0.0</v>
      </c>
      <c r="P75" s="17" t="str">
        <f>t_thu_xd_theo_n_vu_data!V76</f>
        <v>0.0</v>
      </c>
      <c r="Q75" s="17" t="str">
        <f>t_thu_xd_theo_n_vu_data!W76</f>
        <v>0.0</v>
      </c>
      <c r="R75" s="17" t="str">
        <f>t_thu_xd_theo_n_vu_data!X76</f>
        <v>0.0</v>
      </c>
      <c r="S75" s="17" t="str">
        <f>t_thu_xd_theo_n_vu_data!Y76</f>
        <v>0.0</v>
      </c>
      <c r="T75" s="17" t="str">
        <f>t_thu_xd_theo_n_vu_data!Z76</f>
        <v>0.0</v>
      </c>
      <c r="U75" s="90"/>
      <c r="V75" s="96"/>
      <c r="W75" s="41"/>
      <c r="X75" s="41"/>
      <c r="Y75" s="41"/>
    </row>
    <row r="76" spans="1:27" hidden="1">
      <c r="A76" s="41"/>
      <c r="B76" s="104">
        <v>3</v>
      </c>
      <c r="C76" s="17" t="str">
        <f>t_thu_xd_theo_n_vu_data!I77</f>
        <v>Kỹ thuật thông tin</v>
      </c>
      <c r="D76" s="17">
        <f>t_thu_xd_theo_n_vu_data!J77</f>
        <v>200</v>
      </c>
      <c r="E76" s="17">
        <f>t_thu_xd_theo_n_vu_data!K77</f>
        <v>120</v>
      </c>
      <c r="F76" s="17">
        <f>t_thu_xd_theo_n_vu_data!L77</f>
        <v>0</v>
      </c>
      <c r="G76" s="17">
        <f>t_thu_xd_theo_n_vu_data!M77</f>
        <v>320</v>
      </c>
      <c r="H76" s="17">
        <f>t_thu_xd_theo_n_vu_data!N77</f>
        <v>0</v>
      </c>
      <c r="I76" s="17" t="str">
        <f>TEXT(t_thu_xd_theo_n_vu_data!O77/(24*60*60),"[h]:mm")</f>
        <v>0:00</v>
      </c>
      <c r="J76" s="17">
        <f>t_thu_xd_theo_n_vu_data!P77</f>
        <v>0</v>
      </c>
      <c r="K76" s="17" t="str">
        <f>TEXT(t_thu_xd_theo_n_vu_data!Q77/(24*60*60),"[h]:mm")</f>
        <v>0:00</v>
      </c>
      <c r="L76" s="17" t="str">
        <f>TEXT(t_thu_xd_theo_n_vu_data!R77/(24*60*60),"[h]:mm")</f>
        <v>0:00</v>
      </c>
      <c r="M76" s="17" t="str">
        <f>t_thu_xd_theo_n_vu_data!S77</f>
        <v>0.0</v>
      </c>
      <c r="N76" s="17" t="str">
        <f>t_thu_xd_theo_n_vu_data!T77</f>
        <v>0.0</v>
      </c>
      <c r="O76" s="17" t="str">
        <f>t_thu_xd_theo_n_vu_data!U77</f>
        <v>0.0</v>
      </c>
      <c r="P76" s="17" t="str">
        <f>t_thu_xd_theo_n_vu_data!V77</f>
        <v>0.0</v>
      </c>
      <c r="Q76" s="17" t="str">
        <f>t_thu_xd_theo_n_vu_data!W77</f>
        <v>0.0</v>
      </c>
      <c r="R76" s="17" t="str">
        <f>t_thu_xd_theo_n_vu_data!X77</f>
        <v>0.0</v>
      </c>
      <c r="S76" s="17" t="str">
        <f>t_thu_xd_theo_n_vu_data!Y77</f>
        <v>0.0</v>
      </c>
      <c r="T76" s="17" t="str">
        <f>t_thu_xd_theo_n_vu_data!Z77</f>
        <v>0.0</v>
      </c>
      <c r="U76" s="90"/>
      <c r="V76" s="96"/>
      <c r="W76" s="41"/>
      <c r="X76" s="41"/>
      <c r="Y76" s="41"/>
    </row>
    <row r="77" spans="1:27">
      <c r="A77" s="41"/>
      <c r="B77" s="104">
        <v>3</v>
      </c>
      <c r="C77" s="17" t="str">
        <f>t_thu_xd_theo_n_vu_data!I78</f>
        <v>Kỹ thuật công binh</v>
      </c>
      <c r="D77" s="17">
        <f>t_thu_xd_theo_n_vu_data!J78</f>
        <v>1300</v>
      </c>
      <c r="E77" s="17">
        <f>t_thu_xd_theo_n_vu_data!K78</f>
        <v>1000</v>
      </c>
      <c r="F77" s="17">
        <f>t_thu_xd_theo_n_vu_data!L78</f>
        <v>0</v>
      </c>
      <c r="G77" s="17">
        <f>t_thu_xd_theo_n_vu_data!M78</f>
        <v>2300</v>
      </c>
      <c r="H77" s="17">
        <f>t_thu_xd_theo_n_vu_data!N78</f>
        <v>0</v>
      </c>
      <c r="I77" s="17" t="str">
        <f>TEXT(t_thu_xd_theo_n_vu_data!O78/(24*60*60),"[h]:mm")</f>
        <v>0:00</v>
      </c>
      <c r="J77" s="17">
        <f>t_thu_xd_theo_n_vu_data!P78</f>
        <v>0</v>
      </c>
      <c r="K77" s="17" t="str">
        <f>TEXT(t_thu_xd_theo_n_vu_data!Q78/(24*60*60),"[h]:mm")</f>
        <v>0:00</v>
      </c>
      <c r="L77" s="17" t="str">
        <f>TEXT(t_thu_xd_theo_n_vu_data!R78/(24*60*60),"[h]:mm")</f>
        <v>0:00</v>
      </c>
      <c r="M77" s="17" t="str">
        <f>t_thu_xd_theo_n_vu_data!S78</f>
        <v>0.0</v>
      </c>
      <c r="N77" s="17" t="str">
        <f>t_thu_xd_theo_n_vu_data!T78</f>
        <v>0.0</v>
      </c>
      <c r="O77" s="17" t="str">
        <f>t_thu_xd_theo_n_vu_data!U78</f>
        <v>0.0</v>
      </c>
      <c r="P77" s="17" t="str">
        <f>t_thu_xd_theo_n_vu_data!V78</f>
        <v>0.0</v>
      </c>
      <c r="Q77" s="17" t="str">
        <f>t_thu_xd_theo_n_vu_data!W78</f>
        <v>0.0</v>
      </c>
      <c r="R77" s="17" t="str">
        <f>t_thu_xd_theo_n_vu_data!X78</f>
        <v>0.0</v>
      </c>
      <c r="S77" s="17" t="str">
        <f>t_thu_xd_theo_n_vu_data!Y78</f>
        <v>0.0</v>
      </c>
      <c r="T77" s="17" t="str">
        <f>t_thu_xd_theo_n_vu_data!Z78</f>
        <v>0.0</v>
      </c>
      <c r="U77" s="90"/>
      <c r="V77" s="96"/>
      <c r="W77" s="41"/>
      <c r="X77" s="41"/>
      <c r="Y77" s="41"/>
    </row>
    <row r="78" spans="1:27" hidden="1">
      <c r="A78" s="41"/>
      <c r="B78" s="104" t="str">
        <f>t_thu_xd_theo_n_vu_data!E79</f>
        <v>IV</v>
      </c>
      <c r="C78" s="17" t="str">
        <f>t_thu_xd_theo_n_vu_data!I79</f>
        <v>Kỹ thuật công binh</v>
      </c>
      <c r="D78" s="17">
        <f>t_thu_xd_theo_n_vu_data!J79</f>
        <v>1300</v>
      </c>
      <c r="E78" s="17">
        <f>t_thu_xd_theo_n_vu_data!K79</f>
        <v>1000</v>
      </c>
      <c r="F78" s="17">
        <f>t_thu_xd_theo_n_vu_data!L79</f>
        <v>0</v>
      </c>
      <c r="G78" s="17">
        <f>t_thu_xd_theo_n_vu_data!M79</f>
        <v>2300</v>
      </c>
      <c r="H78" s="17">
        <f>t_thu_xd_theo_n_vu_data!N79</f>
        <v>0</v>
      </c>
      <c r="I78" s="17" t="str">
        <f>TEXT(t_thu_xd_theo_n_vu_data!O79/(24*60*60),"[h]:mm")</f>
        <v>0:00</v>
      </c>
      <c r="J78" s="17">
        <f>t_thu_xd_theo_n_vu_data!P79</f>
        <v>0</v>
      </c>
      <c r="K78" s="17" t="str">
        <f>TEXT(t_thu_xd_theo_n_vu_data!Q79/(24*60*60),"[h]:mm")</f>
        <v>0:00</v>
      </c>
      <c r="L78" s="17" t="str">
        <f>TEXT(t_thu_xd_theo_n_vu_data!R79/(24*60*60),"[h]:mm")</f>
        <v>0:00</v>
      </c>
      <c r="M78" s="17" t="str">
        <f>t_thu_xd_theo_n_vu_data!S79</f>
        <v>0.0</v>
      </c>
      <c r="N78" s="17" t="str">
        <f>t_thu_xd_theo_n_vu_data!T79</f>
        <v>0.0</v>
      </c>
      <c r="O78" s="17" t="str">
        <f>t_thu_xd_theo_n_vu_data!U79</f>
        <v>0.0</v>
      </c>
      <c r="P78" s="17" t="str">
        <f>t_thu_xd_theo_n_vu_data!V79</f>
        <v>0.0</v>
      </c>
      <c r="Q78" s="17" t="str">
        <f>t_thu_xd_theo_n_vu_data!W79</f>
        <v>0.0</v>
      </c>
      <c r="R78" s="17" t="str">
        <f>t_thu_xd_theo_n_vu_data!X79</f>
        <v>0.0</v>
      </c>
      <c r="S78" s="17" t="str">
        <f>t_thu_xd_theo_n_vu_data!Y79</f>
        <v>0.0</v>
      </c>
      <c r="T78" s="17" t="str">
        <f>t_thu_xd_theo_n_vu_data!Z79</f>
        <v>0.0</v>
      </c>
      <c r="U78" s="90"/>
      <c r="V78" s="96"/>
      <c r="W78" s="41"/>
      <c r="X78" s="41"/>
      <c r="Y78" s="41"/>
    </row>
    <row r="79" spans="1:27">
      <c r="A79" s="41"/>
      <c r="B79" s="104">
        <v>4</v>
      </c>
      <c r="C79" s="17" t="str">
        <f>t_thu_xd_theo_n_vu_data!I80</f>
        <v>KT Hàng không</v>
      </c>
      <c r="D79" s="17">
        <f>t_thu_xd_theo_n_vu_data!J80</f>
        <v>22822</v>
      </c>
      <c r="E79" s="17">
        <f>t_thu_xd_theo_n_vu_data!K80</f>
        <v>22200</v>
      </c>
      <c r="F79" s="17">
        <f>t_thu_xd_theo_n_vu_data!L80</f>
        <v>390000</v>
      </c>
      <c r="G79" s="17">
        <f>t_thu_xd_theo_n_vu_data!M80</f>
        <v>435022</v>
      </c>
      <c r="H79" s="17">
        <f>t_thu_xd_theo_n_vu_data!N80</f>
        <v>0</v>
      </c>
      <c r="I79" s="17" t="str">
        <f>TEXT(t_thu_xd_theo_n_vu_data!O80/(24*60*60),"[h]:mm")</f>
        <v>0:00</v>
      </c>
      <c r="J79" s="17">
        <f>t_thu_xd_theo_n_vu_data!P80</f>
        <v>0</v>
      </c>
      <c r="K79" s="17" t="str">
        <f>TEXT(t_thu_xd_theo_n_vu_data!Q80/(24*60*60),"[h]:mm")</f>
        <v>0:00</v>
      </c>
      <c r="L79" s="17" t="str">
        <f>TEXT(t_thu_xd_theo_n_vu_data!R80/(24*60*60),"[h]:mm")</f>
        <v>0:00</v>
      </c>
      <c r="M79" s="17" t="str">
        <f>t_thu_xd_theo_n_vu_data!S80</f>
        <v>0.0</v>
      </c>
      <c r="N79" s="17" t="str">
        <f>t_thu_xd_theo_n_vu_data!T80</f>
        <v>0.0</v>
      </c>
      <c r="O79" s="17" t="str">
        <f>t_thu_xd_theo_n_vu_data!U80</f>
        <v>0.0</v>
      </c>
      <c r="P79" s="17" t="str">
        <f>t_thu_xd_theo_n_vu_data!V80</f>
        <v>0.0</v>
      </c>
      <c r="Q79" s="17" t="str">
        <f>t_thu_xd_theo_n_vu_data!W80</f>
        <v>0.0</v>
      </c>
      <c r="R79" s="17" t="str">
        <f>t_thu_xd_theo_n_vu_data!X80</f>
        <v>0.0</v>
      </c>
      <c r="S79" s="17" t="str">
        <f>t_thu_xd_theo_n_vu_data!Y80</f>
        <v>0.0</v>
      </c>
      <c r="T79" s="17" t="str">
        <f>t_thu_xd_theo_n_vu_data!Z80</f>
        <v>0.0</v>
      </c>
      <c r="U79" s="90"/>
      <c r="V79" s="96"/>
      <c r="W79" s="41"/>
      <c r="X79" s="41"/>
      <c r="Y79" s="41"/>
    </row>
    <row r="80" spans="1:27" ht="14.25" customHeight="1">
      <c r="A80" s="41"/>
      <c r="B80" s="104" t="s">
        <v>123</v>
      </c>
      <c r="C80" s="17" t="str">
        <f>t_thu_xd_theo_n_vu_data!I81</f>
        <v>KT_Hàng không</v>
      </c>
      <c r="D80" s="17">
        <f>t_thu_xd_theo_n_vu_data!J81</f>
        <v>22222</v>
      </c>
      <c r="E80" s="17">
        <f>t_thu_xd_theo_n_vu_data!K81</f>
        <v>22000</v>
      </c>
      <c r="F80" s="17">
        <f>t_thu_xd_theo_n_vu_data!L81</f>
        <v>390000</v>
      </c>
      <c r="G80" s="17">
        <f>t_thu_xd_theo_n_vu_data!M81</f>
        <v>434222</v>
      </c>
      <c r="H80" s="17">
        <f>t_thu_xd_theo_n_vu_data!N81</f>
        <v>0</v>
      </c>
      <c r="I80" s="17" t="str">
        <f>TEXT(t_thu_xd_theo_n_vu_data!O81/(24*60*60),"[h]:mm")</f>
        <v>0:00</v>
      </c>
      <c r="J80" s="17">
        <f>t_thu_xd_theo_n_vu_data!P81</f>
        <v>0</v>
      </c>
      <c r="K80" s="17" t="str">
        <f>TEXT(t_thu_xd_theo_n_vu_data!Q81/(24*60*60),"[h]:mm")</f>
        <v>0:00</v>
      </c>
      <c r="L80" s="17" t="str">
        <f>TEXT(t_thu_xd_theo_n_vu_data!R81/(24*60*60),"[h]:mm")</f>
        <v>0:00</v>
      </c>
      <c r="M80" s="17" t="str">
        <f>t_thu_xd_theo_n_vu_data!S81</f>
        <v>0.0</v>
      </c>
      <c r="N80" s="17" t="str">
        <f>t_thu_xd_theo_n_vu_data!T81</f>
        <v>0.0</v>
      </c>
      <c r="O80" s="17" t="str">
        <f>t_thu_xd_theo_n_vu_data!U81</f>
        <v>0.0</v>
      </c>
      <c r="P80" s="17" t="str">
        <f>t_thu_xd_theo_n_vu_data!V81</f>
        <v>0.0</v>
      </c>
      <c r="Q80" s="17" t="str">
        <f>t_thu_xd_theo_n_vu_data!W81</f>
        <v>0.0</v>
      </c>
      <c r="R80" s="17" t="str">
        <f>t_thu_xd_theo_n_vu_data!X81</f>
        <v>0.0</v>
      </c>
      <c r="S80" s="17" t="str">
        <f>t_thu_xd_theo_n_vu_data!Y81</f>
        <v>0.0</v>
      </c>
      <c r="T80" s="17" t="str">
        <f>t_thu_xd_theo_n_vu_data!Z81</f>
        <v>0.0</v>
      </c>
      <c r="U80" s="90"/>
      <c r="V80" s="96"/>
      <c r="W80" s="41"/>
      <c r="X80" s="41"/>
      <c r="Y80" s="41"/>
    </row>
    <row r="81" spans="1:27">
      <c r="A81" s="41"/>
      <c r="B81" s="104" t="s">
        <v>123</v>
      </c>
      <c r="C81" s="17" t="str">
        <f>t_thu_xd_theo_n_vu_data!I82</f>
        <v>Cắt cỏ sân bay</v>
      </c>
      <c r="D81" s="17">
        <f>t_thu_xd_theo_n_vu_data!J82</f>
        <v>600</v>
      </c>
      <c r="E81" s="17">
        <f>t_thu_xd_theo_n_vu_data!K82</f>
        <v>200</v>
      </c>
      <c r="F81" s="17">
        <f>t_thu_xd_theo_n_vu_data!L82</f>
        <v>0</v>
      </c>
      <c r="G81" s="17">
        <f>t_thu_xd_theo_n_vu_data!M82</f>
        <v>800</v>
      </c>
      <c r="H81" s="17">
        <f>t_thu_xd_theo_n_vu_data!N82</f>
        <v>0</v>
      </c>
      <c r="I81" s="17" t="str">
        <f>TEXT(t_thu_xd_theo_n_vu_data!O82/(24*60*60),"[h]:mm")</f>
        <v>0:00</v>
      </c>
      <c r="J81" s="17">
        <f>t_thu_xd_theo_n_vu_data!P82</f>
        <v>0</v>
      </c>
      <c r="K81" s="17" t="str">
        <f>TEXT(t_thu_xd_theo_n_vu_data!Q82/(24*60*60),"[h]:mm")</f>
        <v>0:00</v>
      </c>
      <c r="L81" s="17" t="str">
        <f>TEXT(t_thu_xd_theo_n_vu_data!R82/(24*60*60),"[h]:mm")</f>
        <v>0:00</v>
      </c>
      <c r="M81" s="17" t="str">
        <f>t_thu_xd_theo_n_vu_data!S82</f>
        <v>0.0</v>
      </c>
      <c r="N81" s="17" t="str">
        <f>t_thu_xd_theo_n_vu_data!T82</f>
        <v>0.0</v>
      </c>
      <c r="O81" s="17" t="str">
        <f>t_thu_xd_theo_n_vu_data!U82</f>
        <v>0.0</v>
      </c>
      <c r="P81" s="17" t="str">
        <f>t_thu_xd_theo_n_vu_data!V82</f>
        <v>0.0</v>
      </c>
      <c r="Q81" s="17" t="str">
        <f>t_thu_xd_theo_n_vu_data!W82</f>
        <v>0.0</v>
      </c>
      <c r="R81" s="17" t="str">
        <f>t_thu_xd_theo_n_vu_data!X82</f>
        <v>0.0</v>
      </c>
      <c r="S81" s="17" t="str">
        <f>t_thu_xd_theo_n_vu_data!Y82</f>
        <v>0.0</v>
      </c>
      <c r="T81" s="17" t="str">
        <f>t_thu_xd_theo_n_vu_data!Z82</f>
        <v>0.0</v>
      </c>
      <c r="U81" s="90"/>
      <c r="V81" s="96"/>
      <c r="W81" s="41"/>
      <c r="X81" s="41"/>
      <c r="Y81" s="41"/>
    </row>
    <row r="82" spans="1:27">
      <c r="A82" s="41"/>
      <c r="B82" s="104">
        <v>5</v>
      </c>
      <c r="C82" s="17" t="str">
        <f>t_thu_xd_theo_n_vu_data!I83</f>
        <v>Tăng thiết giáp</v>
      </c>
      <c r="D82" s="17">
        <f>t_thu_xd_theo_n_vu_data!J83</f>
        <v>7975</v>
      </c>
      <c r="E82" s="17">
        <f>t_thu_xd_theo_n_vu_data!K83</f>
        <v>11800</v>
      </c>
      <c r="F82" s="17">
        <f>t_thu_xd_theo_n_vu_data!L83</f>
        <v>0</v>
      </c>
      <c r="G82" s="17">
        <f>t_thu_xd_theo_n_vu_data!M83</f>
        <v>19775</v>
      </c>
      <c r="H82" s="17">
        <f>t_thu_xd_theo_n_vu_data!N83</f>
        <v>0</v>
      </c>
      <c r="I82" s="17" t="str">
        <f>TEXT(t_thu_xd_theo_n_vu_data!O83/(24*60*60),"[h]:mm")</f>
        <v>0:00</v>
      </c>
      <c r="J82" s="17">
        <f>t_thu_xd_theo_n_vu_data!P83</f>
        <v>0</v>
      </c>
      <c r="K82" s="17" t="str">
        <f>TEXT(t_thu_xd_theo_n_vu_data!Q83/(24*60*60),"[h]:mm")</f>
        <v>0:00</v>
      </c>
      <c r="L82" s="17" t="str">
        <f>TEXT(t_thu_xd_theo_n_vu_data!R83/(24*60*60),"[h]:mm")</f>
        <v>0:00</v>
      </c>
      <c r="M82" s="17" t="str">
        <f>t_thu_xd_theo_n_vu_data!S83</f>
        <v>0.0</v>
      </c>
      <c r="N82" s="17" t="str">
        <f>t_thu_xd_theo_n_vu_data!T83</f>
        <v>0.0</v>
      </c>
      <c r="O82" s="17" t="str">
        <f>t_thu_xd_theo_n_vu_data!U83</f>
        <v>0.0</v>
      </c>
      <c r="P82" s="17" t="str">
        <f>t_thu_xd_theo_n_vu_data!V83</f>
        <v>0.0</v>
      </c>
      <c r="Q82" s="17" t="str">
        <f>t_thu_xd_theo_n_vu_data!W83</f>
        <v>0.0</v>
      </c>
      <c r="R82" s="17" t="str">
        <f>t_thu_xd_theo_n_vu_data!X83</f>
        <v>0.0</v>
      </c>
      <c r="S82" s="17" t="str">
        <f>t_thu_xd_theo_n_vu_data!Y83</f>
        <v>0.0</v>
      </c>
      <c r="T82" s="17" t="str">
        <f>t_thu_xd_theo_n_vu_data!Z83</f>
        <v>0.0</v>
      </c>
      <c r="U82" s="90"/>
      <c r="V82" s="96"/>
      <c r="W82" s="41"/>
      <c r="X82" s="41"/>
      <c r="Y82" s="41"/>
    </row>
    <row r="83" spans="1:27" hidden="1">
      <c r="A83" s="41"/>
      <c r="B83" s="104" t="str">
        <f>t_thu_xd_theo_n_vu_data!E84</f>
        <v>IV</v>
      </c>
      <c r="C83" s="17" t="str">
        <f>t_thu_xd_theo_n_vu_data!I84</f>
        <v>Tăng thiết giáp</v>
      </c>
      <c r="D83" s="17">
        <f>t_thu_xd_theo_n_vu_data!J84</f>
        <v>7975</v>
      </c>
      <c r="E83" s="17">
        <f>t_thu_xd_theo_n_vu_data!K84</f>
        <v>11800</v>
      </c>
      <c r="F83" s="17">
        <f>t_thu_xd_theo_n_vu_data!L84</f>
        <v>0</v>
      </c>
      <c r="G83" s="17">
        <f>t_thu_xd_theo_n_vu_data!M84</f>
        <v>19775</v>
      </c>
      <c r="H83" s="17">
        <f>t_thu_xd_theo_n_vu_data!N84</f>
        <v>0</v>
      </c>
      <c r="I83" s="17" t="str">
        <f>TEXT(t_thu_xd_theo_n_vu_data!O84/(24*60*60),"[h]:mm")</f>
        <v>0:00</v>
      </c>
      <c r="J83" s="17">
        <f>t_thu_xd_theo_n_vu_data!P84</f>
        <v>0</v>
      </c>
      <c r="K83" s="17" t="str">
        <f>TEXT(t_thu_xd_theo_n_vu_data!Q84/(24*60*60),"[h]:mm")</f>
        <v>0:00</v>
      </c>
      <c r="L83" s="17" t="str">
        <f>TEXT(t_thu_xd_theo_n_vu_data!R84/(24*60*60),"[h]:mm")</f>
        <v>0:00</v>
      </c>
      <c r="M83" s="17" t="str">
        <f>t_thu_xd_theo_n_vu_data!S84</f>
        <v>0.0</v>
      </c>
      <c r="N83" s="17" t="str">
        <f>t_thu_xd_theo_n_vu_data!T84</f>
        <v>0.0</v>
      </c>
      <c r="O83" s="17" t="str">
        <f>t_thu_xd_theo_n_vu_data!U84</f>
        <v>0.0</v>
      </c>
      <c r="P83" s="17" t="str">
        <f>t_thu_xd_theo_n_vu_data!V84</f>
        <v>0.0</v>
      </c>
      <c r="Q83" s="17" t="str">
        <f>t_thu_xd_theo_n_vu_data!W84</f>
        <v>0.0</v>
      </c>
      <c r="R83" s="17" t="str">
        <f>t_thu_xd_theo_n_vu_data!X84</f>
        <v>0.0</v>
      </c>
      <c r="S83" s="17" t="str">
        <f>t_thu_xd_theo_n_vu_data!Y84</f>
        <v>0.0</v>
      </c>
      <c r="T83" s="17" t="str">
        <f>t_thu_xd_theo_n_vu_data!Z84</f>
        <v>0.0</v>
      </c>
      <c r="U83" s="90"/>
      <c r="V83" s="96"/>
      <c r="W83" s="41"/>
      <c r="X83" s="41"/>
      <c r="Y83" s="41"/>
    </row>
    <row r="84" spans="1:27">
      <c r="A84" s="41"/>
      <c r="B84" s="104">
        <v>6</v>
      </c>
      <c r="C84" s="17" t="str">
        <f>t_thu_xd_theo_n_vu_data!I85</f>
        <v>Đo lường</v>
      </c>
      <c r="D84" s="17">
        <f>t_thu_xd_theo_n_vu_data!J85</f>
        <v>40650</v>
      </c>
      <c r="E84" s="17">
        <f>t_thu_xd_theo_n_vu_data!K85</f>
        <v>46460</v>
      </c>
      <c r="F84" s="17">
        <f>t_thu_xd_theo_n_vu_data!L85</f>
        <v>1180200</v>
      </c>
      <c r="G84" s="17">
        <f>t_thu_xd_theo_n_vu_data!M85</f>
        <v>1267310</v>
      </c>
      <c r="H84" s="17">
        <f>t_thu_xd_theo_n_vu_data!N85</f>
        <v>0</v>
      </c>
      <c r="I84" s="17" t="str">
        <f>TEXT(t_thu_xd_theo_n_vu_data!O85/(24*60*60),"[h]:mm")</f>
        <v>0:00</v>
      </c>
      <c r="J84" s="17">
        <f>t_thu_xd_theo_n_vu_data!P85</f>
        <v>0</v>
      </c>
      <c r="K84" s="17" t="str">
        <f>TEXT(t_thu_xd_theo_n_vu_data!Q85/(24*60*60),"[h]:mm")</f>
        <v>0:00</v>
      </c>
      <c r="L84" s="17" t="str">
        <f>TEXT(t_thu_xd_theo_n_vu_data!R85/(24*60*60),"[h]:mm")</f>
        <v>0:00</v>
      </c>
      <c r="M84" s="17" t="str">
        <f>t_thu_xd_theo_n_vu_data!S85</f>
        <v>0.0</v>
      </c>
      <c r="N84" s="17" t="str">
        <f>t_thu_xd_theo_n_vu_data!T85</f>
        <v>0.0</v>
      </c>
      <c r="O84" s="17" t="str">
        <f>t_thu_xd_theo_n_vu_data!U85</f>
        <v>0.0</v>
      </c>
      <c r="P84" s="17" t="str">
        <f>t_thu_xd_theo_n_vu_data!V85</f>
        <v>0.0</v>
      </c>
      <c r="Q84" s="17" t="str">
        <f>t_thu_xd_theo_n_vu_data!W85</f>
        <v>0.0</v>
      </c>
      <c r="R84" s="17" t="str">
        <f>t_thu_xd_theo_n_vu_data!X85</f>
        <v>0.0</v>
      </c>
      <c r="S84" s="17" t="str">
        <f>t_thu_xd_theo_n_vu_data!Y85</f>
        <v>0.0</v>
      </c>
      <c r="T84" s="17" t="str">
        <f>t_thu_xd_theo_n_vu_data!Z85</f>
        <v>0.0</v>
      </c>
      <c r="U84" s="90"/>
      <c r="V84" s="96"/>
      <c r="W84" s="41"/>
      <c r="X84" s="41"/>
      <c r="Y84" s="41"/>
    </row>
    <row r="85" spans="1:27" hidden="1">
      <c r="A85" s="41"/>
      <c r="B85" s="104">
        <v>6</v>
      </c>
      <c r="C85" s="17" t="str">
        <f>t_thu_xd_theo_n_vu_data!I86</f>
        <v>Đo lường</v>
      </c>
      <c r="D85" s="17">
        <f>t_thu_xd_theo_n_vu_data!J86</f>
        <v>40650</v>
      </c>
      <c r="E85" s="17">
        <f>t_thu_xd_theo_n_vu_data!K86</f>
        <v>46460</v>
      </c>
      <c r="F85" s="17">
        <f>t_thu_xd_theo_n_vu_data!L86</f>
        <v>1180200</v>
      </c>
      <c r="G85" s="17">
        <f>t_thu_xd_theo_n_vu_data!M86</f>
        <v>1267310</v>
      </c>
      <c r="H85" s="17">
        <f>t_thu_xd_theo_n_vu_data!N86</f>
        <v>0</v>
      </c>
      <c r="I85" s="17" t="str">
        <f>TEXT(t_thu_xd_theo_n_vu_data!O86/(24*60*60),"[h]:mm")</f>
        <v>0:00</v>
      </c>
      <c r="J85" s="17">
        <f>t_thu_xd_theo_n_vu_data!P86</f>
        <v>0</v>
      </c>
      <c r="K85" s="17" t="str">
        <f>TEXT(t_thu_xd_theo_n_vu_data!Q86/(24*60*60),"[h]:mm")</f>
        <v>0:00</v>
      </c>
      <c r="L85" s="17" t="str">
        <f>TEXT(t_thu_xd_theo_n_vu_data!R86/(24*60*60),"[h]:mm")</f>
        <v>0:00</v>
      </c>
      <c r="M85" s="17" t="str">
        <f>t_thu_xd_theo_n_vu_data!S86</f>
        <v>0.0</v>
      </c>
      <c r="N85" s="17" t="str">
        <f>t_thu_xd_theo_n_vu_data!T86</f>
        <v>0.0</v>
      </c>
      <c r="O85" s="17" t="str">
        <f>t_thu_xd_theo_n_vu_data!U86</f>
        <v>0.0</v>
      </c>
      <c r="P85" s="17" t="str">
        <f>t_thu_xd_theo_n_vu_data!V86</f>
        <v>0.0</v>
      </c>
      <c r="Q85" s="17" t="str">
        <f>t_thu_xd_theo_n_vu_data!W86</f>
        <v>0.0</v>
      </c>
      <c r="R85" s="17" t="str">
        <f>t_thu_xd_theo_n_vu_data!X86</f>
        <v>0.0</v>
      </c>
      <c r="S85" s="17" t="str">
        <f>t_thu_xd_theo_n_vu_data!Y86</f>
        <v>0.0</v>
      </c>
      <c r="T85" s="17" t="str">
        <f>t_thu_xd_theo_n_vu_data!Z86</f>
        <v>0.0</v>
      </c>
      <c r="U85" s="90"/>
      <c r="V85" s="96"/>
      <c r="W85" s="41"/>
      <c r="X85" s="41"/>
      <c r="Y85" s="41"/>
    </row>
    <row r="86" spans="1:27">
      <c r="A86" s="41"/>
      <c r="B86" s="104">
        <v>7</v>
      </c>
      <c r="C86" s="17" t="str">
        <f>t_thu_xd_theo_n_vu_data!I87</f>
        <v>KT Ra đa, tên lửa</v>
      </c>
      <c r="D86" s="17">
        <f>t_thu_xd_theo_n_vu_data!J87</f>
        <v>2545</v>
      </c>
      <c r="E86" s="17">
        <f>t_thu_xd_theo_n_vu_data!K87</f>
        <v>2545</v>
      </c>
      <c r="F86" s="17">
        <f>t_thu_xd_theo_n_vu_data!L87</f>
        <v>0</v>
      </c>
      <c r="G86" s="17">
        <f>t_thu_xd_theo_n_vu_data!M87</f>
        <v>5090</v>
      </c>
      <c r="H86" s="17">
        <f>t_thu_xd_theo_n_vu_data!N87</f>
        <v>0</v>
      </c>
      <c r="I86" s="17" t="str">
        <f>TEXT(t_thu_xd_theo_n_vu_data!O87/(24*60*60),"[h]:mm")</f>
        <v>0:00</v>
      </c>
      <c r="J86" s="17">
        <f>t_thu_xd_theo_n_vu_data!P87</f>
        <v>0</v>
      </c>
      <c r="K86" s="17" t="str">
        <f>TEXT(t_thu_xd_theo_n_vu_data!Q87/(24*60*60),"[h]:mm")</f>
        <v>0:00</v>
      </c>
      <c r="L86" s="17" t="str">
        <f>TEXT(t_thu_xd_theo_n_vu_data!R87/(24*60*60),"[h]:mm")</f>
        <v>0:00</v>
      </c>
      <c r="M86" s="17" t="str">
        <f>t_thu_xd_theo_n_vu_data!S87</f>
        <v>0.0</v>
      </c>
      <c r="N86" s="17" t="str">
        <f>t_thu_xd_theo_n_vu_data!T87</f>
        <v>0.0</v>
      </c>
      <c r="O86" s="17" t="str">
        <f>t_thu_xd_theo_n_vu_data!U87</f>
        <v>0.0</v>
      </c>
      <c r="P86" s="17" t="str">
        <f>t_thu_xd_theo_n_vu_data!V87</f>
        <v>0.0</v>
      </c>
      <c r="Q86" s="17" t="str">
        <f>t_thu_xd_theo_n_vu_data!W87</f>
        <v>0.0</v>
      </c>
      <c r="R86" s="17" t="str">
        <f>t_thu_xd_theo_n_vu_data!X87</f>
        <v>0.0</v>
      </c>
      <c r="S86" s="17" t="str">
        <f>t_thu_xd_theo_n_vu_data!Y87</f>
        <v>0.0</v>
      </c>
      <c r="T86" s="17" t="str">
        <f>t_thu_xd_theo_n_vu_data!Z87</f>
        <v>0.0</v>
      </c>
      <c r="U86" s="90"/>
      <c r="V86" s="96"/>
      <c r="W86" s="41"/>
      <c r="X86" s="41"/>
      <c r="Y86" s="41"/>
    </row>
    <row r="87" spans="1:27" hidden="1">
      <c r="A87" s="41"/>
      <c r="B87" s="104">
        <v>7</v>
      </c>
      <c r="C87" s="17" t="str">
        <f>t_thu_xd_theo_n_vu_data!I88</f>
        <v>KT Ra đa, tên lửa</v>
      </c>
      <c r="D87" s="17">
        <f>t_thu_xd_theo_n_vu_data!J88</f>
        <v>2545</v>
      </c>
      <c r="E87" s="17">
        <f>t_thu_xd_theo_n_vu_data!K88</f>
        <v>2545</v>
      </c>
      <c r="F87" s="17">
        <f>t_thu_xd_theo_n_vu_data!L88</f>
        <v>0</v>
      </c>
      <c r="G87" s="17">
        <f>t_thu_xd_theo_n_vu_data!M88</f>
        <v>5090</v>
      </c>
      <c r="H87" s="17">
        <f>t_thu_xd_theo_n_vu_data!N88</f>
        <v>0</v>
      </c>
      <c r="I87" s="17" t="str">
        <f>TEXT(t_thu_xd_theo_n_vu_data!O88/(24*60*60),"[h]:mm")</f>
        <v>0:00</v>
      </c>
      <c r="J87" s="17">
        <f>t_thu_xd_theo_n_vu_data!P88</f>
        <v>0</v>
      </c>
      <c r="K87" s="17" t="str">
        <f>TEXT(t_thu_xd_theo_n_vu_data!Q88/(24*60*60),"[h]:mm")</f>
        <v>0:00</v>
      </c>
      <c r="L87" s="17" t="str">
        <f>TEXT(t_thu_xd_theo_n_vu_data!R88/(24*60*60),"[h]:mm")</f>
        <v>0:00</v>
      </c>
      <c r="M87" s="17" t="str">
        <f>t_thu_xd_theo_n_vu_data!S88</f>
        <v>0.0</v>
      </c>
      <c r="N87" s="17" t="str">
        <f>t_thu_xd_theo_n_vu_data!T88</f>
        <v>0.0</v>
      </c>
      <c r="O87" s="17" t="str">
        <f>t_thu_xd_theo_n_vu_data!U88</f>
        <v>0.0</v>
      </c>
      <c r="P87" s="17" t="str">
        <f>t_thu_xd_theo_n_vu_data!V88</f>
        <v>0.0</v>
      </c>
      <c r="Q87" s="17" t="str">
        <f>t_thu_xd_theo_n_vu_data!W88</f>
        <v>0.0</v>
      </c>
      <c r="R87" s="17" t="str">
        <f>t_thu_xd_theo_n_vu_data!X88</f>
        <v>0.0</v>
      </c>
      <c r="S87" s="17" t="str">
        <f>t_thu_xd_theo_n_vu_data!Y88</f>
        <v>0.0</v>
      </c>
      <c r="T87" s="17" t="str">
        <f>t_thu_xd_theo_n_vu_data!Z88</f>
        <v>0.0</v>
      </c>
      <c r="U87" s="90"/>
      <c r="V87" s="96"/>
      <c r="W87" s="41"/>
      <c r="X87" s="41"/>
      <c r="Y87" s="41"/>
    </row>
    <row r="88" spans="1:27">
      <c r="A88" s="41"/>
      <c r="B88" s="104">
        <v>8</v>
      </c>
      <c r="C88" s="17" t="str">
        <f>t_thu_xd_theo_n_vu_data!I89</f>
        <v>Kỹ thuạt khác</v>
      </c>
      <c r="D88" s="17">
        <f>t_thu_xd_theo_n_vu_data!J89</f>
        <v>500</v>
      </c>
      <c r="E88" s="17">
        <f>t_thu_xd_theo_n_vu_data!K89</f>
        <v>1000</v>
      </c>
      <c r="F88" s="17">
        <f>t_thu_xd_theo_n_vu_data!L89</f>
        <v>0</v>
      </c>
      <c r="G88" s="17">
        <f>t_thu_xd_theo_n_vu_data!M89</f>
        <v>1500</v>
      </c>
      <c r="H88" s="17">
        <f>t_thu_xd_theo_n_vu_data!N89</f>
        <v>0</v>
      </c>
      <c r="I88" s="17" t="str">
        <f>TEXT(t_thu_xd_theo_n_vu_data!O89/(24*60*60),"[h]:mm")</f>
        <v>0:00</v>
      </c>
      <c r="J88" s="17">
        <f>t_thu_xd_theo_n_vu_data!P89</f>
        <v>0</v>
      </c>
      <c r="K88" s="17" t="str">
        <f>TEXT(t_thu_xd_theo_n_vu_data!Q89/(24*60*60),"[h]:mm")</f>
        <v>0:00</v>
      </c>
      <c r="L88" s="17" t="str">
        <f>TEXT(t_thu_xd_theo_n_vu_data!R89/(24*60*60),"[h]:mm")</f>
        <v>0:00</v>
      </c>
      <c r="M88" s="17" t="str">
        <f>t_thu_xd_theo_n_vu_data!S89</f>
        <v>0.0</v>
      </c>
      <c r="N88" s="17" t="str">
        <f>t_thu_xd_theo_n_vu_data!T89</f>
        <v>0.0</v>
      </c>
      <c r="O88" s="17" t="str">
        <f>t_thu_xd_theo_n_vu_data!U89</f>
        <v>0.0</v>
      </c>
      <c r="P88" s="17" t="str">
        <f>t_thu_xd_theo_n_vu_data!V89</f>
        <v>0.0</v>
      </c>
      <c r="Q88" s="17" t="str">
        <f>t_thu_xd_theo_n_vu_data!W89</f>
        <v>0.0</v>
      </c>
      <c r="R88" s="17" t="str">
        <f>t_thu_xd_theo_n_vu_data!X89</f>
        <v>0.0</v>
      </c>
      <c r="S88" s="17" t="str">
        <f>t_thu_xd_theo_n_vu_data!Y89</f>
        <v>0.0</v>
      </c>
      <c r="T88" s="17" t="str">
        <f>t_thu_xd_theo_n_vu_data!Z89</f>
        <v>0.0</v>
      </c>
      <c r="U88" s="90"/>
      <c r="V88" s="96"/>
      <c r="W88" s="41"/>
      <c r="X88" s="41"/>
      <c r="Y88" s="41"/>
    </row>
    <row r="89" spans="1:27" hidden="1">
      <c r="A89" s="41"/>
      <c r="B89" s="104" t="str">
        <f>t_thu_xd_theo_n_vu_data!E90</f>
        <v>IV</v>
      </c>
      <c r="C89" s="17" t="str">
        <f>t_thu_xd_theo_n_vu_data!I90</f>
        <v>Kỹ thuạt khác</v>
      </c>
      <c r="D89" s="17">
        <f>t_thu_xd_theo_n_vu_data!J90</f>
        <v>500</v>
      </c>
      <c r="E89" s="17">
        <f>t_thu_xd_theo_n_vu_data!K90</f>
        <v>1000</v>
      </c>
      <c r="F89" s="17">
        <f>t_thu_xd_theo_n_vu_data!L90</f>
        <v>0</v>
      </c>
      <c r="G89" s="17">
        <f>t_thu_xd_theo_n_vu_data!M90</f>
        <v>1500</v>
      </c>
      <c r="H89" s="17">
        <f>t_thu_xd_theo_n_vu_data!N90</f>
        <v>0</v>
      </c>
      <c r="I89" s="17" t="str">
        <f>TEXT(t_thu_xd_theo_n_vu_data!O90/(24*60*60),"[h]:mm")</f>
        <v>0:00</v>
      </c>
      <c r="J89" s="17">
        <f>t_thu_xd_theo_n_vu_data!P90</f>
        <v>0</v>
      </c>
      <c r="K89" s="17" t="str">
        <f>TEXT(t_thu_xd_theo_n_vu_data!Q90/(24*60*60),"[h]:mm")</f>
        <v>0:00</v>
      </c>
      <c r="L89" s="17" t="str">
        <f>TEXT(t_thu_xd_theo_n_vu_data!R90/(24*60*60),"[h]:mm")</f>
        <v>0:00</v>
      </c>
      <c r="M89" s="17" t="str">
        <f>t_thu_xd_theo_n_vu_data!S90</f>
        <v>0.0</v>
      </c>
      <c r="N89" s="17" t="str">
        <f>t_thu_xd_theo_n_vu_data!T90</f>
        <v>0.0</v>
      </c>
      <c r="O89" s="17" t="str">
        <f>t_thu_xd_theo_n_vu_data!U90</f>
        <v>0.0</v>
      </c>
      <c r="P89" s="17" t="str">
        <f>t_thu_xd_theo_n_vu_data!V90</f>
        <v>0.0</v>
      </c>
      <c r="Q89" s="17" t="str">
        <f>t_thu_xd_theo_n_vu_data!W90</f>
        <v>0.0</v>
      </c>
      <c r="R89" s="17" t="str">
        <f>t_thu_xd_theo_n_vu_data!X90</f>
        <v>0.0</v>
      </c>
      <c r="S89" s="17" t="str">
        <f>t_thu_xd_theo_n_vu_data!Y90</f>
        <v>0.0</v>
      </c>
      <c r="T89" s="17" t="str">
        <f>t_thu_xd_theo_n_vu_data!Z90</f>
        <v>0.0</v>
      </c>
      <c r="U89" s="90"/>
      <c r="V89" s="96"/>
      <c r="W89" s="41"/>
      <c r="X89" s="41"/>
      <c r="Y89" s="41"/>
    </row>
    <row r="90" spans="1:27">
      <c r="A90" s="41"/>
      <c r="B90" s="104">
        <v>9</v>
      </c>
      <c r="C90" s="17" t="str">
        <f>t_thu_xd_theo_n_vu_data!I91</f>
        <v>A50</v>
      </c>
      <c r="D90" s="17">
        <f>t_thu_xd_theo_n_vu_data!J91</f>
        <v>0</v>
      </c>
      <c r="E90" s="17">
        <f>t_thu_xd_theo_n_vu_data!K91</f>
        <v>0</v>
      </c>
      <c r="F90" s="17">
        <f>t_thu_xd_theo_n_vu_data!L91</f>
        <v>0</v>
      </c>
      <c r="G90" s="17">
        <f>t_thu_xd_theo_n_vu_data!M91</f>
        <v>0</v>
      </c>
      <c r="H90" s="17">
        <f>t_thu_xd_theo_n_vu_data!N91</f>
        <v>100</v>
      </c>
      <c r="I90" s="17" t="str">
        <f>TEXT(t_thu_xd_theo_n_vu_data!O91/(24*60*60),"[h]:mm")</f>
        <v>0:00</v>
      </c>
      <c r="J90" s="17">
        <f>t_thu_xd_theo_n_vu_data!P91</f>
        <v>0</v>
      </c>
      <c r="K90" s="17" t="str">
        <f>TEXT(t_thu_xd_theo_n_vu_data!Q91/(24*60*60),"[h]:mm")</f>
        <v>0:00</v>
      </c>
      <c r="L90" s="17" t="str">
        <f>TEXT(t_thu_xd_theo_n_vu_data!R91/(24*60*60),"[h]:mm")</f>
        <v>0:00</v>
      </c>
      <c r="M90" s="17" t="str">
        <f>t_thu_xd_theo_n_vu_data!S91</f>
        <v>800.0</v>
      </c>
      <c r="N90" s="17" t="str">
        <f>t_thu_xd_theo_n_vu_data!T91</f>
        <v>0.0</v>
      </c>
      <c r="O90" s="17" t="str">
        <f>t_thu_xd_theo_n_vu_data!U91</f>
        <v>800.0</v>
      </c>
      <c r="P90" s="17" t="str">
        <f>t_thu_xd_theo_n_vu_data!V91</f>
        <v>0.0</v>
      </c>
      <c r="Q90" s="17" t="str">
        <f>t_thu_xd_theo_n_vu_data!W91</f>
        <v>0.0</v>
      </c>
      <c r="R90" s="17" t="str">
        <f>t_thu_xd_theo_n_vu_data!X91</f>
        <v>0.0</v>
      </c>
      <c r="S90" s="17" t="str">
        <f>t_thu_xd_theo_n_vu_data!Y91</f>
        <v>0.0</v>
      </c>
      <c r="T90" s="17" t="str">
        <f>t_thu_xd_theo_n_vu_data!Z91</f>
        <v>800.0</v>
      </c>
      <c r="U90" s="90"/>
      <c r="V90" s="96"/>
      <c r="W90" s="41"/>
      <c r="X90" s="41"/>
      <c r="Y90" s="41"/>
    </row>
    <row r="91" spans="1:27">
      <c r="A91" s="41"/>
      <c r="B91" s="104">
        <v>8</v>
      </c>
      <c r="C91" s="17" t="str">
        <f>t_thu_xd_theo_n_vu_data!I92</f>
        <v>A-50-Giaiphongmiennam</v>
      </c>
      <c r="D91" s="17">
        <f>t_thu_xd_theo_n_vu_data!J92</f>
        <v>0</v>
      </c>
      <c r="E91" s="17">
        <f>t_thu_xd_theo_n_vu_data!K92</f>
        <v>0</v>
      </c>
      <c r="F91" s="17">
        <f>t_thu_xd_theo_n_vu_data!L92</f>
        <v>0</v>
      </c>
      <c r="G91" s="17">
        <f>t_thu_xd_theo_n_vu_data!M92</f>
        <v>0</v>
      </c>
      <c r="H91" s="17">
        <f>t_thu_xd_theo_n_vu_data!N92</f>
        <v>100</v>
      </c>
      <c r="I91" s="17" t="str">
        <f>TEXT(t_thu_xd_theo_n_vu_data!O92/(24*60*60),"[h]:mm")</f>
        <v>0:00</v>
      </c>
      <c r="J91" s="17">
        <f>t_thu_xd_theo_n_vu_data!P92</f>
        <v>0</v>
      </c>
      <c r="K91" s="17" t="str">
        <f>TEXT(t_thu_xd_theo_n_vu_data!Q92/(24*60*60),"[h]:mm")</f>
        <v>0:00</v>
      </c>
      <c r="L91" s="17" t="str">
        <f>TEXT(t_thu_xd_theo_n_vu_data!R92/(24*60*60),"[h]:mm")</f>
        <v>0:00</v>
      </c>
      <c r="M91" s="17" t="str">
        <f>t_thu_xd_theo_n_vu_data!S92</f>
        <v>800.0</v>
      </c>
      <c r="N91" s="17" t="str">
        <f>t_thu_xd_theo_n_vu_data!T92</f>
        <v>0.0</v>
      </c>
      <c r="O91" s="17" t="str">
        <f>t_thu_xd_theo_n_vu_data!U92</f>
        <v>800.0</v>
      </c>
      <c r="P91" s="17" t="str">
        <f>t_thu_xd_theo_n_vu_data!V92</f>
        <v>0.0</v>
      </c>
      <c r="Q91" s="17" t="str">
        <f>t_thu_xd_theo_n_vu_data!W92</f>
        <v>0.0</v>
      </c>
      <c r="R91" s="17" t="str">
        <f>t_thu_xd_theo_n_vu_data!X92</f>
        <v>0.0</v>
      </c>
      <c r="S91" s="17" t="str">
        <f>t_thu_xd_theo_n_vu_data!Y92</f>
        <v>0.0</v>
      </c>
      <c r="T91" s="17" t="str">
        <f>t_thu_xd_theo_n_vu_data!Z92</f>
        <v>800.0</v>
      </c>
      <c r="U91" s="90"/>
      <c r="V91" s="96"/>
      <c r="W91" s="41"/>
      <c r="X91" s="41"/>
      <c r="Y91" s="41"/>
    </row>
    <row r="92" spans="1:27" s="5" customFormat="1">
      <c r="A92" s="91"/>
      <c r="B92" s="100" t="str">
        <f>t_thu_xd_theo_n_vu_data!E93</f>
        <v>V</v>
      </c>
      <c r="C92" s="16" t="str">
        <f>t_thu_xd_theo_n_vu_data!I93</f>
        <v>HAO HỤT</v>
      </c>
      <c r="D92" s="16">
        <f>t_thu_xd_theo_n_vu_data!J93</f>
        <v>6544</v>
      </c>
      <c r="E92" s="16">
        <f>t_thu_xd_theo_n_vu_data!K93</f>
        <v>6444</v>
      </c>
      <c r="F92" s="16">
        <f>t_thu_xd_theo_n_vu_data!L93</f>
        <v>0</v>
      </c>
      <c r="G92" s="16">
        <f>t_thu_xd_theo_n_vu_data!M93</f>
        <v>12988</v>
      </c>
      <c r="H92" s="16">
        <f>t_thu_xd_theo_n_vu_data!N93</f>
        <v>0</v>
      </c>
      <c r="I92" s="16" t="str">
        <f>TEXT(t_thu_xd_theo_n_vu_data!O93/(24*60*60),"[h]:mm")</f>
        <v>0:00</v>
      </c>
      <c r="J92" s="16">
        <f>t_thu_xd_theo_n_vu_data!P93</f>
        <v>0</v>
      </c>
      <c r="K92" s="16" t="str">
        <f>TEXT(t_thu_xd_theo_n_vu_data!Q93/(24*60*60),"[h]:mm")</f>
        <v>0:00</v>
      </c>
      <c r="L92" s="16" t="str">
        <f>TEXT(t_thu_xd_theo_n_vu_data!R93/(24*60*60),"[h]:mm")</f>
        <v>0:00</v>
      </c>
      <c r="M92" s="16" t="str">
        <f>t_thu_xd_theo_n_vu_data!S93</f>
        <v>0.0</v>
      </c>
      <c r="N92" s="16" t="str">
        <f>t_thu_xd_theo_n_vu_data!T93</f>
        <v>0.0</v>
      </c>
      <c r="O92" s="16" t="str">
        <f>t_thu_xd_theo_n_vu_data!U93</f>
        <v>0.0</v>
      </c>
      <c r="P92" s="16" t="str">
        <f>t_thu_xd_theo_n_vu_data!V93</f>
        <v>0.0</v>
      </c>
      <c r="Q92" s="16" t="str">
        <f>t_thu_xd_theo_n_vu_data!W93</f>
        <v>0.0</v>
      </c>
      <c r="R92" s="16" t="str">
        <f>t_thu_xd_theo_n_vu_data!X93</f>
        <v>0.0</v>
      </c>
      <c r="S92" s="16" t="str">
        <f>t_thu_xd_theo_n_vu_data!Y93</f>
        <v>0.0</v>
      </c>
      <c r="T92" s="16" t="str">
        <f>t_thu_xd_theo_n_vu_data!Z93</f>
        <v>0.0</v>
      </c>
      <c r="U92" s="92"/>
      <c r="V92" s="97"/>
      <c r="W92" s="91"/>
      <c r="X92" s="91"/>
      <c r="Y92" s="91"/>
      <c r="Z92" s="38"/>
      <c r="AA92" s="38"/>
    </row>
    <row r="93" spans="1:27">
      <c r="A93" s="41"/>
      <c r="B93" s="104">
        <v>1</v>
      </c>
      <c r="C93" s="17" t="str">
        <f>t_thu_xd_theo_n_vu_data!I94</f>
        <v>Bù hao hụt</v>
      </c>
      <c r="D93" s="17">
        <f>t_thu_xd_theo_n_vu_data!J94</f>
        <v>6544</v>
      </c>
      <c r="E93" s="17">
        <f>t_thu_xd_theo_n_vu_data!K94</f>
        <v>6444</v>
      </c>
      <c r="F93" s="17">
        <f>t_thu_xd_theo_n_vu_data!L94</f>
        <v>0</v>
      </c>
      <c r="G93" s="17">
        <f>t_thu_xd_theo_n_vu_data!M94</f>
        <v>12988</v>
      </c>
      <c r="H93" s="17">
        <f>t_thu_xd_theo_n_vu_data!N94</f>
        <v>0</v>
      </c>
      <c r="I93" s="17" t="str">
        <f>TEXT(t_thu_xd_theo_n_vu_data!O94/(24*60*60),"[h]:mm")</f>
        <v>0:00</v>
      </c>
      <c r="J93" s="17">
        <f>t_thu_xd_theo_n_vu_data!P94</f>
        <v>0</v>
      </c>
      <c r="K93" s="17" t="str">
        <f>TEXT(t_thu_xd_theo_n_vu_data!Q94/(24*60*60),"[h]:mm")</f>
        <v>0:00</v>
      </c>
      <c r="L93" s="17" t="str">
        <f>TEXT(t_thu_xd_theo_n_vu_data!R94/(24*60*60),"[h]:mm")</f>
        <v>0:00</v>
      </c>
      <c r="M93" s="17" t="str">
        <f>t_thu_xd_theo_n_vu_data!S94</f>
        <v>0.0</v>
      </c>
      <c r="N93" s="17" t="str">
        <f>t_thu_xd_theo_n_vu_data!T94</f>
        <v>0.0</v>
      </c>
      <c r="O93" s="17" t="str">
        <f>t_thu_xd_theo_n_vu_data!U94</f>
        <v>0.0</v>
      </c>
      <c r="P93" s="17" t="str">
        <f>t_thu_xd_theo_n_vu_data!V94</f>
        <v>0.0</v>
      </c>
      <c r="Q93" s="17" t="str">
        <f>t_thu_xd_theo_n_vu_data!W94</f>
        <v>0.0</v>
      </c>
      <c r="R93" s="17" t="str">
        <f>t_thu_xd_theo_n_vu_data!X94</f>
        <v>0.0</v>
      </c>
      <c r="S93" s="17" t="str">
        <f>t_thu_xd_theo_n_vu_data!Y94</f>
        <v>0.0</v>
      </c>
      <c r="T93" s="17" t="str">
        <f>t_thu_xd_theo_n_vu_data!Z94</f>
        <v>0.0</v>
      </c>
      <c r="U93" s="90"/>
      <c r="V93" s="96"/>
      <c r="W93" s="41"/>
      <c r="X93" s="41"/>
      <c r="Y93" s="41"/>
    </row>
    <row r="94" spans="1:27">
      <c r="A94" s="41"/>
      <c r="B94" s="100" t="s">
        <v>123</v>
      </c>
      <c r="C94" s="17" t="str">
        <f>t_thu_xd_theo_n_vu_data!I95</f>
        <v>HH DTCĐ</v>
      </c>
      <c r="D94" s="17">
        <f>t_thu_xd_theo_n_vu_data!J95</f>
        <v>2000</v>
      </c>
      <c r="E94" s="17">
        <f>t_thu_xd_theo_n_vu_data!K95</f>
        <v>2000</v>
      </c>
      <c r="F94" s="17">
        <f>t_thu_xd_theo_n_vu_data!L95</f>
        <v>0</v>
      </c>
      <c r="G94" s="17">
        <f>t_thu_xd_theo_n_vu_data!M95</f>
        <v>4000</v>
      </c>
      <c r="H94" s="17">
        <f>t_thu_xd_theo_n_vu_data!N95</f>
        <v>0</v>
      </c>
      <c r="I94" s="17" t="str">
        <f>TEXT(t_thu_xd_theo_n_vu_data!O95/(24*60*60),"[h]:mm")</f>
        <v>0:00</v>
      </c>
      <c r="J94" s="17">
        <f>t_thu_xd_theo_n_vu_data!P95</f>
        <v>0</v>
      </c>
      <c r="K94" s="17" t="str">
        <f>TEXT(t_thu_xd_theo_n_vu_data!Q95/(24*60*60),"[h]:mm")</f>
        <v>0:00</v>
      </c>
      <c r="L94" s="17" t="str">
        <f>TEXT(t_thu_xd_theo_n_vu_data!R95/(24*60*60),"[h]:mm")</f>
        <v>0:00</v>
      </c>
      <c r="M94" s="17" t="str">
        <f>t_thu_xd_theo_n_vu_data!S95</f>
        <v>0.0</v>
      </c>
      <c r="N94" s="17" t="str">
        <f>t_thu_xd_theo_n_vu_data!T95</f>
        <v>0.0</v>
      </c>
      <c r="O94" s="17" t="str">
        <f>t_thu_xd_theo_n_vu_data!U95</f>
        <v>0.0</v>
      </c>
      <c r="P94" s="17" t="str">
        <f>t_thu_xd_theo_n_vu_data!V95</f>
        <v>0.0</v>
      </c>
      <c r="Q94" s="17" t="str">
        <f>t_thu_xd_theo_n_vu_data!W95</f>
        <v>0.0</v>
      </c>
      <c r="R94" s="17" t="str">
        <f>t_thu_xd_theo_n_vu_data!X95</f>
        <v>0.0</v>
      </c>
      <c r="S94" s="17" t="str">
        <f>t_thu_xd_theo_n_vu_data!Y95</f>
        <v>0.0</v>
      </c>
      <c r="T94" s="17" t="str">
        <f>t_thu_xd_theo_n_vu_data!Z95</f>
        <v>0.0</v>
      </c>
      <c r="U94" s="90"/>
      <c r="V94" s="96"/>
      <c r="W94" s="41"/>
      <c r="X94" s="41"/>
      <c r="Y94" s="41"/>
    </row>
    <row r="95" spans="1:27" ht="15.75" thickBot="1">
      <c r="A95" s="41"/>
      <c r="B95" s="100" t="s">
        <v>123</v>
      </c>
      <c r="C95" s="32" t="str">
        <f>t_thu_xd_theo_n_vu_data!I96</f>
        <v>HH T.Xuyên</v>
      </c>
      <c r="D95" s="32">
        <f>t_thu_xd_theo_n_vu_data!J96</f>
        <v>4544</v>
      </c>
      <c r="E95" s="32">
        <f>t_thu_xd_theo_n_vu_data!K96</f>
        <v>4444</v>
      </c>
      <c r="F95" s="32">
        <f>t_thu_xd_theo_n_vu_data!L96</f>
        <v>0</v>
      </c>
      <c r="G95" s="32">
        <f>t_thu_xd_theo_n_vu_data!M96</f>
        <v>8988</v>
      </c>
      <c r="H95" s="32">
        <f>t_thu_xd_theo_n_vu_data!N96</f>
        <v>0</v>
      </c>
      <c r="I95" s="32" t="str">
        <f>TEXT(t_thu_xd_theo_n_vu_data!O96/(24*60*60),"[h]:mm")</f>
        <v>0:00</v>
      </c>
      <c r="J95" s="32">
        <f>t_thu_xd_theo_n_vu_data!P96</f>
        <v>0</v>
      </c>
      <c r="K95" s="32" t="str">
        <f>TEXT(t_thu_xd_theo_n_vu_data!Q96/(24*60*60),"[h]:mm")</f>
        <v>0:00</v>
      </c>
      <c r="L95" s="32" t="str">
        <f>TEXT(t_thu_xd_theo_n_vu_data!R96/(24*60*60),"[h]:mm")</f>
        <v>0:00</v>
      </c>
      <c r="M95" s="32" t="str">
        <f>t_thu_xd_theo_n_vu_data!S96</f>
        <v>0.0</v>
      </c>
      <c r="N95" s="32" t="str">
        <f>t_thu_xd_theo_n_vu_data!T96</f>
        <v>0.0</v>
      </c>
      <c r="O95" s="32" t="str">
        <f>t_thu_xd_theo_n_vu_data!U96</f>
        <v>0.0</v>
      </c>
      <c r="P95" s="32" t="str">
        <f>t_thu_xd_theo_n_vu_data!V96</f>
        <v>0.0</v>
      </c>
      <c r="Q95" s="32" t="str">
        <f>t_thu_xd_theo_n_vu_data!W96</f>
        <v>0.0</v>
      </c>
      <c r="R95" s="32" t="str">
        <f>t_thu_xd_theo_n_vu_data!X96</f>
        <v>0.0</v>
      </c>
      <c r="S95" s="32" t="str">
        <f>t_thu_xd_theo_n_vu_data!Y96</f>
        <v>0.0</v>
      </c>
      <c r="T95" s="32" t="str">
        <f>t_thu_xd_theo_n_vu_data!Z96</f>
        <v>0.0</v>
      </c>
      <c r="U95" s="98"/>
      <c r="V95" s="99"/>
      <c r="W95" s="41"/>
      <c r="X95" s="41"/>
      <c r="Y95" s="41"/>
    </row>
    <row r="96" spans="1:27" ht="15.75" thickTop="1">
      <c r="A96" s="93"/>
      <c r="B96" s="101"/>
      <c r="C96" s="19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41"/>
      <c r="V96" s="41"/>
      <c r="W96" s="41"/>
      <c r="X96" s="41"/>
      <c r="Y96" s="41"/>
    </row>
    <row r="97" spans="1:27" s="5" customFormat="1">
      <c r="A97" s="94"/>
      <c r="B97" s="101" t="s">
        <v>332</v>
      </c>
      <c r="C97" s="55" t="s">
        <v>298</v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91"/>
      <c r="V97" s="91"/>
      <c r="W97" s="91"/>
      <c r="X97" s="91"/>
      <c r="Y97" s="91"/>
      <c r="Z97" s="38"/>
      <c r="AA97" s="38"/>
    </row>
    <row r="98" spans="1:27">
      <c r="A98" s="41"/>
      <c r="B98" s="85"/>
      <c r="C98" s="41" t="s">
        <v>333</v>
      </c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</row>
    <row r="99" spans="1:27">
      <c r="A99" s="41"/>
      <c r="B99" s="85"/>
      <c r="C99" s="41" t="s">
        <v>334</v>
      </c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</row>
    <row r="100" spans="1:27">
      <c r="A100" s="41"/>
      <c r="B100" s="85"/>
      <c r="C100" s="95" t="s">
        <v>335</v>
      </c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</row>
    <row r="101" spans="1:27">
      <c r="A101" s="41"/>
      <c r="B101" s="85"/>
      <c r="C101" s="95" t="s">
        <v>336</v>
      </c>
      <c r="D101" s="41" t="s">
        <v>337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</row>
    <row r="102" spans="1:27">
      <c r="A102" s="41"/>
      <c r="B102" s="85"/>
      <c r="C102" s="41"/>
      <c r="D102" s="41" t="s">
        <v>338</v>
      </c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</row>
    <row r="103" spans="1:27">
      <c r="A103" s="41"/>
      <c r="B103" s="85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188" t="s">
        <v>318</v>
      </c>
      <c r="T103" s="188"/>
      <c r="U103" s="188"/>
      <c r="V103" s="41"/>
      <c r="W103" s="41"/>
      <c r="X103" s="41"/>
      <c r="Y103" s="41"/>
    </row>
    <row r="104" spans="1:27" s="5" customFormat="1" ht="63" customHeight="1">
      <c r="A104" s="91"/>
      <c r="B104" s="85"/>
      <c r="C104" s="189" t="s">
        <v>308</v>
      </c>
      <c r="D104" s="189"/>
      <c r="E104" s="91"/>
      <c r="F104" s="91"/>
      <c r="G104" s="91"/>
      <c r="H104" s="91"/>
      <c r="I104" s="91"/>
      <c r="J104" s="91"/>
      <c r="K104" s="189" t="s">
        <v>309</v>
      </c>
      <c r="L104" s="189"/>
      <c r="M104" s="189"/>
      <c r="N104" s="91"/>
      <c r="O104" s="91"/>
      <c r="P104" s="91"/>
      <c r="Q104" s="91"/>
      <c r="R104" s="91"/>
      <c r="S104" s="190" t="s">
        <v>339</v>
      </c>
      <c r="T104" s="190"/>
      <c r="U104" s="190"/>
      <c r="V104" s="91"/>
      <c r="W104" s="91"/>
      <c r="X104" s="91"/>
      <c r="Y104" s="91"/>
      <c r="Z104" s="38"/>
      <c r="AA104" s="38"/>
    </row>
    <row r="105" spans="1:27">
      <c r="A105" s="41"/>
      <c r="B105" s="85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</row>
    <row r="106" spans="1:27">
      <c r="A106" s="41"/>
      <c r="B106" s="85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</row>
    <row r="107" spans="1:27">
      <c r="A107" s="41"/>
      <c r="B107" s="85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</row>
    <row r="108" spans="1:27" s="5" customFormat="1">
      <c r="A108" s="91"/>
      <c r="B108" s="85"/>
      <c r="C108" s="189" t="s">
        <v>312</v>
      </c>
      <c r="D108" s="189"/>
      <c r="E108" s="91"/>
      <c r="F108" s="91"/>
      <c r="G108" s="91"/>
      <c r="H108" s="91"/>
      <c r="I108" s="91"/>
      <c r="J108" s="91"/>
      <c r="K108" s="189" t="s">
        <v>313</v>
      </c>
      <c r="L108" s="189"/>
      <c r="M108" s="189"/>
      <c r="N108" s="91"/>
      <c r="O108" s="91"/>
      <c r="P108" s="91"/>
      <c r="Q108" s="91"/>
      <c r="R108" s="91"/>
      <c r="S108" s="189" t="s">
        <v>314</v>
      </c>
      <c r="T108" s="189"/>
      <c r="U108" s="189"/>
      <c r="V108" s="91"/>
      <c r="W108" s="91"/>
      <c r="X108" s="91"/>
      <c r="Y108" s="91"/>
      <c r="Z108" s="38"/>
      <c r="AA108" s="38"/>
    </row>
    <row r="109" spans="1:27">
      <c r="A109" s="41"/>
      <c r="B109" s="85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</row>
    <row r="110" spans="1:27">
      <c r="A110" s="41"/>
      <c r="B110" s="85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</row>
    <row r="111" spans="1:27">
      <c r="A111" s="41"/>
      <c r="B111" s="85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</row>
    <row r="112" spans="1:27">
      <c r="A112" s="41"/>
      <c r="B112" s="85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</row>
    <row r="113" spans="1:25">
      <c r="A113" s="41"/>
      <c r="B113" s="85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</row>
    <row r="114" spans="1:25">
      <c r="A114" s="41"/>
      <c r="B114" s="85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</row>
    <row r="115" spans="1:25">
      <c r="A115" s="41"/>
      <c r="B115" s="85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</row>
    <row r="116" spans="1:25">
      <c r="A116" s="41"/>
      <c r="B116" s="85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</row>
    <row r="117" spans="1:25">
      <c r="A117" s="41"/>
      <c r="B117" s="85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</row>
    <row r="118" spans="1:25">
      <c r="A118" s="41"/>
      <c r="B118" s="85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</row>
    <row r="119" spans="1:25">
      <c r="A119" s="41"/>
      <c r="B119" s="85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</row>
    <row r="120" spans="1:25">
      <c r="A120" s="41"/>
      <c r="B120" s="85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</row>
    <row r="121" spans="1:25">
      <c r="A121" s="41"/>
      <c r="B121" s="85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</row>
  </sheetData>
  <mergeCells count="28"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</mergeCells>
  <pageMargins left="0.25" right="0.25" top="0.75" bottom="0.75" header="0.3" footer="0.3"/>
  <pageSetup paperSize="9" scale="4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topLeftCell="A3" workbookViewId="0">
      <selection activeCell="H4" sqref="H4"/>
    </sheetView>
  </sheetViews>
  <sheetFormatPr defaultRowHeight="15"/>
  <cols>
    <col min="3" max="3" width="10.7109375" bestFit="1" customWidth="1"/>
    <col min="4" max="4" width="20.42578125" bestFit="1" customWidth="1"/>
    <col min="5" max="5" width="20.28515625" bestFit="1" customWidth="1"/>
    <col min="6" max="9" width="15.7109375" bestFit="1" customWidth="1"/>
    <col min="18" max="18" width="13.5703125" customWidth="1"/>
    <col min="19" max="19" width="14" style="37" customWidth="1"/>
    <col min="20" max="20" width="19" customWidth="1"/>
  </cols>
  <sheetData>
    <row r="2" spans="2:30" s="4" customFormat="1">
      <c r="B2" s="4" t="s">
        <v>124</v>
      </c>
      <c r="K2" s="15" t="s">
        <v>125</v>
      </c>
      <c r="S2" s="35"/>
      <c r="AA2" s="192" t="s">
        <v>143</v>
      </c>
      <c r="AB2" s="193"/>
    </row>
    <row r="5" spans="2:30">
      <c r="B5" s="191" t="s">
        <v>2</v>
      </c>
      <c r="C5" s="34"/>
      <c r="D5" s="34"/>
      <c r="E5" s="191" t="s">
        <v>126</v>
      </c>
      <c r="F5" s="191" t="s">
        <v>127</v>
      </c>
      <c r="G5" s="191"/>
      <c r="H5" s="191"/>
      <c r="I5" s="191"/>
      <c r="J5" s="191" t="s">
        <v>131</v>
      </c>
      <c r="K5" s="191"/>
      <c r="L5" s="191"/>
      <c r="M5" s="191" t="s">
        <v>113</v>
      </c>
      <c r="N5" s="191"/>
      <c r="O5" s="191"/>
      <c r="P5" s="191" t="s">
        <v>134</v>
      </c>
      <c r="Q5" s="191" t="s">
        <v>135</v>
      </c>
      <c r="R5" s="191" t="s">
        <v>136</v>
      </c>
      <c r="S5" s="191"/>
      <c r="T5" s="191"/>
      <c r="U5" s="191"/>
      <c r="V5" s="191" t="s">
        <v>138</v>
      </c>
      <c r="W5" s="191"/>
      <c r="X5" s="191" t="s">
        <v>139</v>
      </c>
      <c r="Y5" s="191"/>
      <c r="Z5" s="191" t="s">
        <v>140</v>
      </c>
      <c r="AA5" s="191"/>
      <c r="AB5" s="191"/>
      <c r="AC5" s="191"/>
      <c r="AD5" s="191" t="s">
        <v>142</v>
      </c>
    </row>
    <row r="6" spans="2:30">
      <c r="B6" s="191"/>
      <c r="C6" s="34"/>
      <c r="D6" s="34"/>
      <c r="E6" s="191"/>
      <c r="F6" s="191" t="s">
        <v>128</v>
      </c>
      <c r="G6" s="191"/>
      <c r="H6" s="191"/>
      <c r="I6" s="191" t="s">
        <v>18</v>
      </c>
      <c r="J6" s="191" t="s">
        <v>212</v>
      </c>
      <c r="K6" s="191" t="s">
        <v>129</v>
      </c>
      <c r="L6" s="191" t="s">
        <v>7</v>
      </c>
      <c r="M6" s="191" t="s">
        <v>132</v>
      </c>
      <c r="N6" s="191" t="s">
        <v>133</v>
      </c>
      <c r="O6" s="191" t="s">
        <v>7</v>
      </c>
      <c r="P6" s="191"/>
      <c r="Q6" s="191"/>
      <c r="R6" s="191" t="s">
        <v>128</v>
      </c>
      <c r="S6" s="191"/>
      <c r="T6" s="191" t="s">
        <v>137</v>
      </c>
      <c r="U6" s="191"/>
      <c r="V6" s="191" t="s">
        <v>129</v>
      </c>
      <c r="W6" s="191" t="s">
        <v>130</v>
      </c>
      <c r="X6" s="191" t="s">
        <v>129</v>
      </c>
      <c r="Y6" s="191" t="s">
        <v>130</v>
      </c>
      <c r="Z6" s="33" t="s">
        <v>132</v>
      </c>
      <c r="AA6" s="33"/>
      <c r="AB6" s="33" t="s">
        <v>133</v>
      </c>
      <c r="AC6" s="33"/>
      <c r="AD6" s="191"/>
    </row>
    <row r="7" spans="2:30">
      <c r="B7" s="191"/>
      <c r="C7" s="34"/>
      <c r="D7" s="34"/>
      <c r="E7" s="191"/>
      <c r="F7" s="33" t="s">
        <v>212</v>
      </c>
      <c r="G7" s="33" t="s">
        <v>129</v>
      </c>
      <c r="H7" s="33" t="s">
        <v>7</v>
      </c>
      <c r="I7" s="191"/>
      <c r="J7" s="191"/>
      <c r="K7" s="191"/>
      <c r="L7" s="191"/>
      <c r="M7" s="191"/>
      <c r="N7" s="191"/>
      <c r="O7" s="191"/>
      <c r="P7" s="191"/>
      <c r="Q7" s="191"/>
      <c r="R7" s="33" t="s">
        <v>121</v>
      </c>
      <c r="S7" s="36" t="s">
        <v>122</v>
      </c>
      <c r="T7" s="33" t="s">
        <v>121</v>
      </c>
      <c r="U7" s="33" t="s">
        <v>122</v>
      </c>
      <c r="V7" s="191"/>
      <c r="W7" s="191"/>
      <c r="X7" s="191"/>
      <c r="Y7" s="191"/>
      <c r="Z7" s="33" t="s">
        <v>122</v>
      </c>
      <c r="AA7" s="33" t="s">
        <v>141</v>
      </c>
      <c r="AB7" s="33" t="s">
        <v>122</v>
      </c>
      <c r="AC7" s="33" t="s">
        <v>141</v>
      </c>
      <c r="AD7" s="191"/>
    </row>
    <row r="9" spans="2:30" s="5" customFormat="1">
      <c r="B9" s="5" t="s">
        <v>144</v>
      </c>
      <c r="C9" s="5" t="s">
        <v>145</v>
      </c>
      <c r="D9" s="5" t="s">
        <v>146</v>
      </c>
      <c r="E9" s="5" t="s">
        <v>17</v>
      </c>
      <c r="F9" s="5" t="s">
        <v>474</v>
      </c>
      <c r="G9" s="5" t="s">
        <v>475</v>
      </c>
      <c r="H9" s="5" t="s">
        <v>476</v>
      </c>
      <c r="I9" s="5">
        <v>278604</v>
      </c>
      <c r="J9" s="5">
        <v>0</v>
      </c>
      <c r="K9" s="5">
        <v>0</v>
      </c>
      <c r="L9" s="5">
        <v>0</v>
      </c>
      <c r="M9" s="5" t="s">
        <v>486</v>
      </c>
      <c r="N9" s="5">
        <v>0</v>
      </c>
      <c r="O9" s="5" t="s">
        <v>486</v>
      </c>
      <c r="P9" s="5">
        <v>0</v>
      </c>
      <c r="Q9" s="5" t="s">
        <v>486</v>
      </c>
      <c r="R9" s="5">
        <v>1</v>
      </c>
      <c r="S9" s="38">
        <v>1</v>
      </c>
      <c r="T9" s="5">
        <v>0</v>
      </c>
      <c r="U9" s="5">
        <v>0</v>
      </c>
    </row>
    <row r="10" spans="2:30" s="5" customFormat="1">
      <c r="B10" s="5" t="s">
        <v>144</v>
      </c>
      <c r="C10" s="5" t="s">
        <v>145</v>
      </c>
      <c r="D10" s="5" t="s">
        <v>146</v>
      </c>
      <c r="E10" s="5" t="s">
        <v>148</v>
      </c>
      <c r="F10" s="5" t="s">
        <v>477</v>
      </c>
      <c r="G10" s="5" t="s">
        <v>478</v>
      </c>
      <c r="H10" s="5" t="s">
        <v>479</v>
      </c>
      <c r="I10" s="5">
        <v>123121</v>
      </c>
      <c r="J10" s="5">
        <v>0</v>
      </c>
      <c r="K10" s="5">
        <v>0</v>
      </c>
      <c r="L10" s="5">
        <v>0</v>
      </c>
      <c r="M10" s="5" t="s">
        <v>486</v>
      </c>
      <c r="N10" s="5">
        <v>0</v>
      </c>
      <c r="O10" s="5" t="s">
        <v>486</v>
      </c>
      <c r="P10" s="5">
        <v>0</v>
      </c>
      <c r="Q10" s="5" t="s">
        <v>486</v>
      </c>
      <c r="R10" s="5">
        <v>1</v>
      </c>
      <c r="S10" s="38">
        <v>0</v>
      </c>
      <c r="T10" s="5">
        <v>0</v>
      </c>
      <c r="U10" s="5">
        <v>0</v>
      </c>
    </row>
    <row r="11" spans="2:30" s="5" customFormat="1">
      <c r="B11" s="5" t="s">
        <v>144</v>
      </c>
      <c r="C11" s="5" t="s">
        <v>145</v>
      </c>
      <c r="D11" s="5" t="s">
        <v>146</v>
      </c>
      <c r="E11" s="5" t="s">
        <v>149</v>
      </c>
      <c r="F11" s="5" t="s">
        <v>147</v>
      </c>
      <c r="G11" s="5" t="s">
        <v>147</v>
      </c>
      <c r="H11" s="5" t="s">
        <v>147</v>
      </c>
      <c r="I11" s="5">
        <v>0</v>
      </c>
      <c r="J11" s="5">
        <v>0</v>
      </c>
      <c r="K11" s="5">
        <v>0</v>
      </c>
      <c r="L11" s="5">
        <v>0</v>
      </c>
      <c r="M11" s="5" t="s">
        <v>486</v>
      </c>
      <c r="N11" s="5">
        <v>0</v>
      </c>
      <c r="O11" s="5" t="s">
        <v>486</v>
      </c>
      <c r="P11" s="5">
        <v>0</v>
      </c>
      <c r="Q11" s="5" t="s">
        <v>486</v>
      </c>
      <c r="R11" s="5">
        <v>1</v>
      </c>
      <c r="S11" s="38">
        <v>0</v>
      </c>
      <c r="T11" s="5">
        <v>0</v>
      </c>
      <c r="U11" s="5">
        <v>0</v>
      </c>
    </row>
    <row r="12" spans="2:30" s="5" customFormat="1">
      <c r="B12" s="5" t="s">
        <v>144</v>
      </c>
      <c r="C12" s="5" t="s">
        <v>145</v>
      </c>
      <c r="D12" s="5" t="s">
        <v>146</v>
      </c>
      <c r="E12" s="5" t="s">
        <v>340</v>
      </c>
      <c r="F12" s="5" t="s">
        <v>147</v>
      </c>
      <c r="G12" s="5" t="s">
        <v>147</v>
      </c>
      <c r="H12" s="5" t="s">
        <v>147</v>
      </c>
      <c r="I12" s="5">
        <v>0</v>
      </c>
      <c r="J12" s="5">
        <v>0</v>
      </c>
      <c r="K12" s="5">
        <v>0</v>
      </c>
      <c r="L12" s="5">
        <v>0</v>
      </c>
      <c r="M12" s="5" t="s">
        <v>486</v>
      </c>
      <c r="N12" s="5">
        <v>0</v>
      </c>
      <c r="O12" s="5" t="s">
        <v>486</v>
      </c>
      <c r="P12" s="5">
        <v>0</v>
      </c>
      <c r="Q12" s="5" t="s">
        <v>486</v>
      </c>
      <c r="R12" s="5">
        <v>1</v>
      </c>
      <c r="S12" s="38">
        <v>0</v>
      </c>
      <c r="T12" s="5">
        <v>0</v>
      </c>
      <c r="U12" s="5">
        <v>0</v>
      </c>
    </row>
    <row r="13" spans="2:30" s="5" customFormat="1">
      <c r="B13" s="5" t="s">
        <v>144</v>
      </c>
      <c r="C13" s="5" t="s">
        <v>145</v>
      </c>
      <c r="D13" s="5" t="s">
        <v>146</v>
      </c>
      <c r="E13" s="5" t="s">
        <v>341</v>
      </c>
      <c r="F13" s="5" t="s">
        <v>147</v>
      </c>
      <c r="G13" s="5" t="s">
        <v>147</v>
      </c>
      <c r="H13" s="5" t="s">
        <v>147</v>
      </c>
      <c r="I13" s="5">
        <v>0</v>
      </c>
      <c r="J13" s="5">
        <v>0</v>
      </c>
      <c r="K13" s="5">
        <v>0</v>
      </c>
      <c r="L13" s="5">
        <v>0</v>
      </c>
      <c r="M13" s="5" t="s">
        <v>486</v>
      </c>
      <c r="N13" s="5">
        <v>0</v>
      </c>
      <c r="O13" s="5" t="s">
        <v>486</v>
      </c>
      <c r="P13" s="5">
        <v>0</v>
      </c>
      <c r="Q13" s="5" t="s">
        <v>486</v>
      </c>
      <c r="R13" s="5">
        <v>1</v>
      </c>
      <c r="S13" s="38">
        <v>0</v>
      </c>
      <c r="T13" s="5">
        <v>0</v>
      </c>
      <c r="U13" s="5">
        <v>0</v>
      </c>
    </row>
    <row r="14" spans="2:30" s="5" customFormat="1">
      <c r="B14" s="5" t="s">
        <v>144</v>
      </c>
      <c r="C14" s="5" t="s">
        <v>145</v>
      </c>
      <c r="D14" s="5" t="s">
        <v>146</v>
      </c>
      <c r="E14" s="5" t="s">
        <v>342</v>
      </c>
      <c r="F14" s="5" t="s">
        <v>147</v>
      </c>
      <c r="G14" s="5" t="s">
        <v>147</v>
      </c>
      <c r="H14" s="5" t="s">
        <v>147</v>
      </c>
      <c r="I14" s="5">
        <v>0</v>
      </c>
      <c r="J14" s="5">
        <v>0</v>
      </c>
      <c r="K14" s="5">
        <v>0</v>
      </c>
      <c r="L14" s="5">
        <v>0</v>
      </c>
      <c r="M14" s="5" t="s">
        <v>486</v>
      </c>
      <c r="N14" s="5">
        <v>0</v>
      </c>
      <c r="O14" s="5" t="s">
        <v>486</v>
      </c>
      <c r="P14" s="5">
        <v>0</v>
      </c>
      <c r="Q14" s="5" t="s">
        <v>486</v>
      </c>
      <c r="R14" s="5">
        <v>1</v>
      </c>
      <c r="S14" s="38">
        <v>0</v>
      </c>
      <c r="T14" s="5">
        <v>0</v>
      </c>
      <c r="U14" s="5">
        <v>0</v>
      </c>
    </row>
    <row r="15" spans="2:30" s="5" customFormat="1">
      <c r="B15" s="5" t="s">
        <v>144</v>
      </c>
      <c r="C15" s="5" t="s">
        <v>145</v>
      </c>
      <c r="D15" s="5" t="s">
        <v>146</v>
      </c>
      <c r="E15" s="5" t="s">
        <v>343</v>
      </c>
      <c r="F15" s="5" t="s">
        <v>480</v>
      </c>
      <c r="G15" s="5" t="s">
        <v>481</v>
      </c>
      <c r="H15" s="5" t="s">
        <v>482</v>
      </c>
      <c r="I15" s="5">
        <v>155483</v>
      </c>
      <c r="J15" s="5">
        <v>0</v>
      </c>
      <c r="K15" s="5">
        <v>0</v>
      </c>
      <c r="L15" s="5">
        <v>0</v>
      </c>
      <c r="M15" s="5" t="s">
        <v>486</v>
      </c>
      <c r="N15" s="5">
        <v>0</v>
      </c>
      <c r="O15" s="5" t="s">
        <v>486</v>
      </c>
      <c r="P15" s="5">
        <v>0</v>
      </c>
      <c r="Q15" s="5" t="s">
        <v>486</v>
      </c>
      <c r="R15" s="5">
        <v>1</v>
      </c>
      <c r="S15" s="38">
        <v>0</v>
      </c>
      <c r="T15" s="5">
        <v>0</v>
      </c>
      <c r="U15" s="5">
        <v>0</v>
      </c>
    </row>
    <row r="16" spans="2:30" s="5" customFormat="1">
      <c r="B16" s="5" t="s">
        <v>150</v>
      </c>
      <c r="C16" s="5" t="s">
        <v>151</v>
      </c>
      <c r="D16" s="5" t="s">
        <v>17</v>
      </c>
      <c r="E16" s="5" t="s">
        <v>17</v>
      </c>
      <c r="F16" s="5" t="s">
        <v>474</v>
      </c>
      <c r="G16" s="5" t="s">
        <v>475</v>
      </c>
      <c r="H16" s="5" t="s">
        <v>476</v>
      </c>
      <c r="I16" s="5">
        <v>278604</v>
      </c>
      <c r="J16" s="5">
        <v>0</v>
      </c>
      <c r="K16" s="5">
        <v>0</v>
      </c>
      <c r="L16" s="5">
        <v>0</v>
      </c>
      <c r="M16" s="5" t="s">
        <v>486</v>
      </c>
      <c r="N16" s="5">
        <v>0</v>
      </c>
      <c r="O16" s="5" t="s">
        <v>486</v>
      </c>
      <c r="P16" s="5">
        <v>0</v>
      </c>
      <c r="Q16" s="5" t="s">
        <v>486</v>
      </c>
      <c r="R16" s="5">
        <v>0</v>
      </c>
      <c r="S16" s="38">
        <v>1</v>
      </c>
      <c r="T16" s="5">
        <v>1</v>
      </c>
      <c r="U16" s="5">
        <v>7</v>
      </c>
    </row>
    <row r="17" spans="2:23" s="61" customFormat="1">
      <c r="B17" s="61" t="s">
        <v>150</v>
      </c>
      <c r="C17" s="61" t="s">
        <v>151</v>
      </c>
      <c r="D17" s="61" t="s">
        <v>90</v>
      </c>
      <c r="E17" s="61" t="s">
        <v>90</v>
      </c>
      <c r="F17" s="61" t="s">
        <v>147</v>
      </c>
      <c r="G17" s="61" t="s">
        <v>147</v>
      </c>
      <c r="H17" s="61" t="s">
        <v>147</v>
      </c>
      <c r="I17" s="61">
        <v>0</v>
      </c>
      <c r="J17" s="61">
        <v>0</v>
      </c>
      <c r="K17" s="61">
        <v>0</v>
      </c>
      <c r="L17" s="61">
        <v>0</v>
      </c>
      <c r="M17" s="61" t="s">
        <v>486</v>
      </c>
      <c r="N17" s="61">
        <v>0</v>
      </c>
      <c r="O17" s="61" t="s">
        <v>486</v>
      </c>
      <c r="P17" s="61">
        <v>0</v>
      </c>
      <c r="Q17" s="61" t="s">
        <v>486</v>
      </c>
      <c r="R17" s="61">
        <v>0</v>
      </c>
      <c r="S17" s="62">
        <v>0</v>
      </c>
      <c r="T17" s="61">
        <v>1</v>
      </c>
      <c r="U17" s="61">
        <v>1</v>
      </c>
    </row>
    <row r="18" spans="2:23">
      <c r="B18" t="s">
        <v>150</v>
      </c>
      <c r="C18" t="s">
        <v>151</v>
      </c>
      <c r="D18" t="s">
        <v>90</v>
      </c>
      <c r="E18" t="s">
        <v>92</v>
      </c>
      <c r="F18" t="s">
        <v>147</v>
      </c>
      <c r="G18" t="s">
        <v>147</v>
      </c>
      <c r="H18" t="s">
        <v>147</v>
      </c>
      <c r="I18">
        <v>0</v>
      </c>
      <c r="J18">
        <v>0</v>
      </c>
      <c r="K18">
        <v>0</v>
      </c>
      <c r="L18">
        <v>0</v>
      </c>
      <c r="M18" t="s">
        <v>486</v>
      </c>
      <c r="N18">
        <v>0</v>
      </c>
      <c r="O18" t="s">
        <v>486</v>
      </c>
      <c r="P18">
        <v>0</v>
      </c>
      <c r="Q18" t="s">
        <v>486</v>
      </c>
      <c r="R18">
        <v>0</v>
      </c>
      <c r="S18" s="37">
        <v>0</v>
      </c>
      <c r="T18">
        <v>0</v>
      </c>
      <c r="U18">
        <v>1</v>
      </c>
    </row>
    <row r="19" spans="2:23">
      <c r="B19" t="s">
        <v>150</v>
      </c>
      <c r="C19" t="s">
        <v>151</v>
      </c>
      <c r="D19" t="s">
        <v>90</v>
      </c>
      <c r="E19" t="s">
        <v>91</v>
      </c>
      <c r="F19" t="s">
        <v>147</v>
      </c>
      <c r="G19" t="s">
        <v>147</v>
      </c>
      <c r="H19" t="s">
        <v>147</v>
      </c>
      <c r="I19">
        <v>0</v>
      </c>
      <c r="J19">
        <v>0</v>
      </c>
      <c r="K19">
        <v>0</v>
      </c>
      <c r="L19">
        <v>0</v>
      </c>
      <c r="M19" t="s">
        <v>486</v>
      </c>
      <c r="N19">
        <v>0</v>
      </c>
      <c r="O19" t="s">
        <v>486</v>
      </c>
      <c r="P19">
        <v>0</v>
      </c>
      <c r="Q19" t="s">
        <v>486</v>
      </c>
      <c r="R19">
        <v>0</v>
      </c>
      <c r="S19" s="37">
        <v>0</v>
      </c>
      <c r="T19">
        <v>0</v>
      </c>
      <c r="U19">
        <v>1</v>
      </c>
    </row>
    <row r="20" spans="2:23">
      <c r="B20" t="s">
        <v>150</v>
      </c>
      <c r="C20" t="s">
        <v>151</v>
      </c>
      <c r="D20" t="s">
        <v>90</v>
      </c>
      <c r="E20" t="s">
        <v>165</v>
      </c>
      <c r="F20" t="s">
        <v>147</v>
      </c>
      <c r="G20" t="s">
        <v>147</v>
      </c>
      <c r="H20" t="s">
        <v>147</v>
      </c>
      <c r="I20">
        <v>0</v>
      </c>
      <c r="J20">
        <v>0</v>
      </c>
      <c r="K20">
        <v>0</v>
      </c>
      <c r="L20">
        <v>0</v>
      </c>
      <c r="M20" t="s">
        <v>486</v>
      </c>
      <c r="N20">
        <v>0</v>
      </c>
      <c r="O20" t="s">
        <v>486</v>
      </c>
      <c r="P20">
        <v>0</v>
      </c>
      <c r="Q20" t="s">
        <v>486</v>
      </c>
      <c r="R20">
        <v>0</v>
      </c>
      <c r="S20" s="37">
        <v>0</v>
      </c>
      <c r="T20">
        <v>0</v>
      </c>
      <c r="U20">
        <v>1</v>
      </c>
    </row>
    <row r="21" spans="2:23">
      <c r="B21" t="s">
        <v>150</v>
      </c>
      <c r="C21" t="s">
        <v>151</v>
      </c>
      <c r="D21" t="s">
        <v>93</v>
      </c>
      <c r="E21" t="s">
        <v>93</v>
      </c>
      <c r="F21" t="s">
        <v>474</v>
      </c>
      <c r="G21" t="s">
        <v>475</v>
      </c>
      <c r="H21" t="s">
        <v>476</v>
      </c>
      <c r="I21">
        <v>278604</v>
      </c>
      <c r="J21">
        <v>0</v>
      </c>
      <c r="K21">
        <v>0</v>
      </c>
      <c r="L21">
        <v>0</v>
      </c>
      <c r="M21" t="s">
        <v>486</v>
      </c>
      <c r="N21">
        <v>0</v>
      </c>
      <c r="O21" t="s">
        <v>486</v>
      </c>
      <c r="P21">
        <v>0</v>
      </c>
      <c r="Q21" t="s">
        <v>486</v>
      </c>
      <c r="R21">
        <v>0</v>
      </c>
      <c r="S21" s="37">
        <v>0</v>
      </c>
      <c r="T21">
        <v>1</v>
      </c>
      <c r="U21">
        <v>2</v>
      </c>
    </row>
    <row r="22" spans="2:23">
      <c r="B22" t="s">
        <v>150</v>
      </c>
      <c r="C22" t="s">
        <v>151</v>
      </c>
      <c r="D22" t="s">
        <v>93</v>
      </c>
      <c r="E22" t="s">
        <v>94</v>
      </c>
      <c r="F22" t="s">
        <v>147</v>
      </c>
      <c r="G22" t="s">
        <v>147</v>
      </c>
      <c r="H22" t="s">
        <v>147</v>
      </c>
      <c r="I22">
        <v>0</v>
      </c>
      <c r="J22">
        <v>0</v>
      </c>
      <c r="K22">
        <v>0</v>
      </c>
      <c r="L22">
        <v>0</v>
      </c>
      <c r="M22" t="s">
        <v>486</v>
      </c>
      <c r="N22">
        <v>0</v>
      </c>
      <c r="O22" t="s">
        <v>486</v>
      </c>
      <c r="P22">
        <v>0</v>
      </c>
      <c r="Q22" t="s">
        <v>486</v>
      </c>
      <c r="R22">
        <v>0</v>
      </c>
      <c r="S22" s="37">
        <v>0</v>
      </c>
      <c r="T22">
        <v>0</v>
      </c>
      <c r="U22">
        <v>2</v>
      </c>
    </row>
    <row r="23" spans="2:23">
      <c r="B23" t="s">
        <v>150</v>
      </c>
      <c r="C23" t="s">
        <v>151</v>
      </c>
      <c r="D23" t="s">
        <v>93</v>
      </c>
      <c r="E23" t="s">
        <v>172</v>
      </c>
      <c r="F23" t="s">
        <v>477</v>
      </c>
      <c r="G23" t="s">
        <v>478</v>
      </c>
      <c r="H23" t="s">
        <v>479</v>
      </c>
      <c r="I23">
        <v>123121</v>
      </c>
      <c r="J23">
        <v>0</v>
      </c>
      <c r="K23">
        <v>0</v>
      </c>
      <c r="L23">
        <v>0</v>
      </c>
      <c r="M23" t="s">
        <v>486</v>
      </c>
      <c r="N23">
        <v>0</v>
      </c>
      <c r="O23" t="s">
        <v>486</v>
      </c>
      <c r="P23">
        <v>0</v>
      </c>
      <c r="Q23" t="s">
        <v>486</v>
      </c>
      <c r="R23">
        <v>0</v>
      </c>
      <c r="S23" s="37">
        <v>0</v>
      </c>
      <c r="T23">
        <v>0</v>
      </c>
      <c r="U23">
        <v>2</v>
      </c>
    </row>
    <row r="24" spans="2:23">
      <c r="B24" t="s">
        <v>150</v>
      </c>
      <c r="C24" t="s">
        <v>151</v>
      </c>
      <c r="D24" t="s">
        <v>93</v>
      </c>
      <c r="E24" t="s">
        <v>171</v>
      </c>
      <c r="F24" t="s">
        <v>480</v>
      </c>
      <c r="G24" t="s">
        <v>481</v>
      </c>
      <c r="H24" t="s">
        <v>482</v>
      </c>
      <c r="I24">
        <v>155483</v>
      </c>
      <c r="J24">
        <v>0</v>
      </c>
      <c r="K24">
        <v>0</v>
      </c>
      <c r="L24">
        <v>0</v>
      </c>
      <c r="M24" t="s">
        <v>486</v>
      </c>
      <c r="N24">
        <v>0</v>
      </c>
      <c r="O24" t="s">
        <v>486</v>
      </c>
      <c r="P24">
        <v>0</v>
      </c>
      <c r="Q24" t="s">
        <v>486</v>
      </c>
      <c r="R24">
        <v>0</v>
      </c>
      <c r="S24" s="37">
        <v>0</v>
      </c>
      <c r="T24">
        <v>0</v>
      </c>
      <c r="U24">
        <v>2</v>
      </c>
      <c r="V24">
        <v>1</v>
      </c>
      <c r="W24">
        <v>6</v>
      </c>
    </row>
    <row r="25" spans="2:23">
      <c r="B25" t="s">
        <v>150</v>
      </c>
      <c r="C25" t="s">
        <v>151</v>
      </c>
      <c r="D25" t="s">
        <v>95</v>
      </c>
      <c r="E25" t="s">
        <v>95</v>
      </c>
      <c r="F25" t="s">
        <v>147</v>
      </c>
      <c r="G25" t="s">
        <v>147</v>
      </c>
      <c r="H25" t="s">
        <v>147</v>
      </c>
      <c r="I25">
        <v>0</v>
      </c>
      <c r="J25">
        <v>0</v>
      </c>
      <c r="K25">
        <v>0</v>
      </c>
      <c r="L25">
        <v>0</v>
      </c>
      <c r="M25" t="s">
        <v>486</v>
      </c>
      <c r="N25">
        <v>0</v>
      </c>
      <c r="O25" t="str">
        <f>bc_ttnl_theo_kh_data!M9</f>
        <v>0.0</v>
      </c>
      <c r="P25">
        <v>0</v>
      </c>
      <c r="Q25" t="s">
        <v>486</v>
      </c>
      <c r="R25">
        <v>0</v>
      </c>
      <c r="S25" s="37">
        <v>0</v>
      </c>
      <c r="T25">
        <v>1</v>
      </c>
      <c r="U25">
        <v>3</v>
      </c>
      <c r="V25">
        <v>1</v>
      </c>
      <c r="W25">
        <v>6</v>
      </c>
    </row>
    <row r="26" spans="2:23">
      <c r="B26" t="s">
        <v>150</v>
      </c>
      <c r="C26" t="s">
        <v>151</v>
      </c>
      <c r="D26" t="s">
        <v>95</v>
      </c>
      <c r="E26" t="s">
        <v>96</v>
      </c>
      <c r="F26" t="s">
        <v>147</v>
      </c>
      <c r="G26" t="s">
        <v>147</v>
      </c>
      <c r="H26" t="s">
        <v>147</v>
      </c>
      <c r="I26">
        <v>0</v>
      </c>
      <c r="J26">
        <v>0</v>
      </c>
      <c r="K26">
        <v>0</v>
      </c>
      <c r="L26">
        <v>0</v>
      </c>
      <c r="M26" t="s">
        <v>486</v>
      </c>
      <c r="N26">
        <v>0</v>
      </c>
      <c r="O26" t="s">
        <v>486</v>
      </c>
      <c r="P26">
        <v>0</v>
      </c>
      <c r="Q26" t="s">
        <v>486</v>
      </c>
      <c r="R26">
        <v>0</v>
      </c>
      <c r="S26" s="37">
        <v>0</v>
      </c>
      <c r="T26">
        <v>0</v>
      </c>
      <c r="U26">
        <v>3</v>
      </c>
      <c r="V26">
        <v>1</v>
      </c>
      <c r="W26">
        <v>6</v>
      </c>
    </row>
    <row r="27" spans="2:23">
      <c r="B27" t="s">
        <v>150</v>
      </c>
      <c r="C27" t="s">
        <v>151</v>
      </c>
      <c r="D27" t="s">
        <v>95</v>
      </c>
      <c r="E27" t="s">
        <v>97</v>
      </c>
      <c r="F27" t="s">
        <v>147</v>
      </c>
      <c r="G27" t="s">
        <v>147</v>
      </c>
      <c r="H27" t="s">
        <v>147</v>
      </c>
      <c r="I27">
        <v>0</v>
      </c>
      <c r="J27">
        <v>0</v>
      </c>
      <c r="K27">
        <v>0</v>
      </c>
      <c r="L27">
        <v>0</v>
      </c>
      <c r="M27" t="s">
        <v>486</v>
      </c>
      <c r="N27">
        <v>0</v>
      </c>
      <c r="O27" t="s">
        <v>486</v>
      </c>
      <c r="P27">
        <v>0</v>
      </c>
      <c r="Q27" t="s">
        <v>486</v>
      </c>
      <c r="R27">
        <v>0</v>
      </c>
      <c r="S27" s="37">
        <v>0</v>
      </c>
      <c r="T27">
        <v>0</v>
      </c>
      <c r="U27">
        <v>3</v>
      </c>
      <c r="V27">
        <v>1</v>
      </c>
      <c r="W27">
        <v>6</v>
      </c>
    </row>
    <row r="28" spans="2:23">
      <c r="B28" t="s">
        <v>150</v>
      </c>
      <c r="C28" t="s">
        <v>151</v>
      </c>
      <c r="D28" t="s">
        <v>98</v>
      </c>
      <c r="E28" t="s">
        <v>98</v>
      </c>
      <c r="F28" t="s">
        <v>147</v>
      </c>
      <c r="G28" t="s">
        <v>147</v>
      </c>
      <c r="H28" t="s">
        <v>147</v>
      </c>
      <c r="I28">
        <v>0</v>
      </c>
      <c r="J28">
        <v>0</v>
      </c>
      <c r="K28">
        <v>0</v>
      </c>
      <c r="L28">
        <v>0</v>
      </c>
      <c r="M28" t="s">
        <v>486</v>
      </c>
      <c r="N28">
        <v>0</v>
      </c>
      <c r="O28" t="s">
        <v>486</v>
      </c>
      <c r="P28">
        <v>0</v>
      </c>
      <c r="Q28" t="s">
        <v>486</v>
      </c>
      <c r="R28">
        <v>0</v>
      </c>
      <c r="S28" s="37">
        <v>0</v>
      </c>
      <c r="T28">
        <v>1</v>
      </c>
      <c r="U28">
        <v>4</v>
      </c>
      <c r="V28">
        <v>0</v>
      </c>
      <c r="W28">
        <v>6</v>
      </c>
    </row>
    <row r="29" spans="2:23">
      <c r="B29" t="s">
        <v>150</v>
      </c>
      <c r="C29" t="s">
        <v>151</v>
      </c>
      <c r="D29" t="s">
        <v>99</v>
      </c>
      <c r="E29" t="s">
        <v>99</v>
      </c>
      <c r="F29" t="s">
        <v>147</v>
      </c>
      <c r="G29" t="s">
        <v>147</v>
      </c>
      <c r="H29" t="s">
        <v>147</v>
      </c>
      <c r="I29">
        <v>0</v>
      </c>
      <c r="J29">
        <v>0</v>
      </c>
      <c r="K29">
        <v>0</v>
      </c>
      <c r="L29">
        <v>0</v>
      </c>
      <c r="M29" t="s">
        <v>486</v>
      </c>
      <c r="N29">
        <v>0</v>
      </c>
      <c r="O29" t="s">
        <v>486</v>
      </c>
      <c r="P29">
        <v>0</v>
      </c>
      <c r="Q29" t="s">
        <v>486</v>
      </c>
      <c r="R29">
        <v>0</v>
      </c>
      <c r="S29" s="37">
        <v>0</v>
      </c>
      <c r="T29">
        <v>1</v>
      </c>
      <c r="U29">
        <v>5</v>
      </c>
      <c r="V29">
        <v>1</v>
      </c>
      <c r="W29">
        <v>6</v>
      </c>
    </row>
    <row r="30" spans="2:23">
      <c r="B30" t="s">
        <v>150</v>
      </c>
      <c r="C30" t="s">
        <v>151</v>
      </c>
      <c r="D30" t="s">
        <v>99</v>
      </c>
      <c r="E30" t="s">
        <v>205</v>
      </c>
      <c r="F30" t="s">
        <v>147</v>
      </c>
      <c r="G30" t="s">
        <v>147</v>
      </c>
      <c r="H30" t="s">
        <v>147</v>
      </c>
      <c r="I30">
        <v>0</v>
      </c>
      <c r="J30">
        <v>0</v>
      </c>
      <c r="K30">
        <v>0</v>
      </c>
      <c r="L30">
        <v>0</v>
      </c>
      <c r="M30" t="s">
        <v>486</v>
      </c>
      <c r="N30">
        <v>0</v>
      </c>
      <c r="O30" t="s">
        <v>486</v>
      </c>
      <c r="P30">
        <v>0</v>
      </c>
      <c r="Q30" t="s">
        <v>486</v>
      </c>
      <c r="R30">
        <v>0</v>
      </c>
      <c r="S30" s="37">
        <v>0</v>
      </c>
      <c r="T30">
        <v>0</v>
      </c>
      <c r="U30">
        <v>5</v>
      </c>
      <c r="V30">
        <v>1</v>
      </c>
      <c r="W30">
        <v>1</v>
      </c>
    </row>
    <row r="31" spans="2:23" s="61" customFormat="1">
      <c r="B31" s="61" t="s">
        <v>150</v>
      </c>
      <c r="C31" s="61" t="s">
        <v>151</v>
      </c>
      <c r="D31" s="61" t="s">
        <v>12</v>
      </c>
      <c r="E31" s="61" t="s">
        <v>12</v>
      </c>
      <c r="F31" s="61" t="s">
        <v>147</v>
      </c>
      <c r="G31" s="61" t="s">
        <v>147</v>
      </c>
      <c r="H31" s="61" t="s">
        <v>147</v>
      </c>
      <c r="I31" s="61">
        <v>0</v>
      </c>
      <c r="J31" s="61">
        <v>0</v>
      </c>
      <c r="K31" s="61">
        <v>0</v>
      </c>
      <c r="L31" s="61">
        <v>0</v>
      </c>
      <c r="M31" s="61" t="s">
        <v>486</v>
      </c>
      <c r="N31" s="61">
        <v>0</v>
      </c>
      <c r="O31" s="61" t="s">
        <v>486</v>
      </c>
      <c r="P31" s="61">
        <v>0</v>
      </c>
      <c r="Q31" s="61" t="s">
        <v>486</v>
      </c>
      <c r="R31" s="61">
        <v>0</v>
      </c>
      <c r="S31" s="62">
        <v>0</v>
      </c>
      <c r="T31" s="61">
        <v>1</v>
      </c>
      <c r="U31" s="61">
        <v>7</v>
      </c>
      <c r="V31" s="61">
        <v>0</v>
      </c>
      <c r="W31" s="61">
        <v>1</v>
      </c>
    </row>
    <row r="32" spans="2:23">
      <c r="B32" t="s">
        <v>152</v>
      </c>
      <c r="C32" t="s">
        <v>17</v>
      </c>
      <c r="D32" t="s">
        <v>17</v>
      </c>
      <c r="E32" t="s">
        <v>17</v>
      </c>
      <c r="F32" t="s">
        <v>474</v>
      </c>
      <c r="G32" t="s">
        <v>475</v>
      </c>
      <c r="H32" t="s">
        <v>476</v>
      </c>
      <c r="I32">
        <v>278604</v>
      </c>
      <c r="J32">
        <v>0</v>
      </c>
      <c r="K32">
        <v>0</v>
      </c>
      <c r="L32">
        <v>0</v>
      </c>
      <c r="M32" t="s">
        <v>486</v>
      </c>
      <c r="N32">
        <v>0</v>
      </c>
      <c r="O32" t="s">
        <v>486</v>
      </c>
      <c r="P32">
        <v>0</v>
      </c>
      <c r="Q32" t="s">
        <v>486</v>
      </c>
      <c r="R32" t="s">
        <v>983</v>
      </c>
      <c r="S32" s="37" t="s">
        <v>984</v>
      </c>
      <c r="T32">
        <v>1</v>
      </c>
      <c r="U32">
        <v>1</v>
      </c>
      <c r="V32">
        <v>1</v>
      </c>
      <c r="W32">
        <v>7</v>
      </c>
    </row>
    <row r="33" spans="2:23" s="5" customFormat="1">
      <c r="B33" s="5" t="s">
        <v>152</v>
      </c>
      <c r="C33" s="5" t="s">
        <v>154</v>
      </c>
      <c r="D33" s="5" t="s">
        <v>17</v>
      </c>
      <c r="E33" s="5" t="s">
        <v>154</v>
      </c>
      <c r="F33" s="5" t="s">
        <v>147</v>
      </c>
      <c r="G33" s="5" t="s">
        <v>147</v>
      </c>
      <c r="H33" s="5" t="s">
        <v>147</v>
      </c>
      <c r="I33" s="5">
        <v>0</v>
      </c>
      <c r="J33" s="5">
        <v>0</v>
      </c>
      <c r="K33" s="5">
        <v>0</v>
      </c>
      <c r="L33" s="5">
        <v>0</v>
      </c>
      <c r="M33" s="5" t="s">
        <v>486</v>
      </c>
      <c r="N33" s="5">
        <v>0</v>
      </c>
      <c r="O33" s="5" t="s">
        <v>486</v>
      </c>
      <c r="P33" s="5">
        <v>0</v>
      </c>
      <c r="Q33" s="5" t="s">
        <v>486</v>
      </c>
      <c r="R33" s="5" t="s">
        <v>983</v>
      </c>
      <c r="S33" s="38" t="s">
        <v>984</v>
      </c>
      <c r="T33" s="5">
        <v>0</v>
      </c>
      <c r="U33" s="5">
        <v>1</v>
      </c>
      <c r="V33" s="5">
        <v>1</v>
      </c>
      <c r="W33" s="5">
        <v>7</v>
      </c>
    </row>
    <row r="34" spans="2:23" s="61" customFormat="1">
      <c r="B34" s="61" t="s">
        <v>152</v>
      </c>
      <c r="C34" s="61" t="s">
        <v>154</v>
      </c>
      <c r="D34" s="61" t="s">
        <v>90</v>
      </c>
      <c r="E34" s="61" t="s">
        <v>90</v>
      </c>
      <c r="F34" s="61" t="s">
        <v>147</v>
      </c>
      <c r="G34" s="61" t="s">
        <v>147</v>
      </c>
      <c r="H34" s="61" t="s">
        <v>147</v>
      </c>
      <c r="I34" s="61">
        <v>0</v>
      </c>
      <c r="J34" s="61">
        <v>0</v>
      </c>
      <c r="K34" s="61">
        <v>0</v>
      </c>
      <c r="L34" s="61">
        <v>0</v>
      </c>
      <c r="M34" s="61" t="s">
        <v>486</v>
      </c>
      <c r="N34" s="61">
        <v>0</v>
      </c>
      <c r="O34" s="61" t="s">
        <v>486</v>
      </c>
      <c r="P34" s="61">
        <v>0</v>
      </c>
      <c r="Q34" s="61" t="s">
        <v>486</v>
      </c>
      <c r="R34" s="61" t="s">
        <v>983</v>
      </c>
      <c r="S34" s="62" t="s">
        <v>984</v>
      </c>
      <c r="T34" s="61">
        <v>0</v>
      </c>
      <c r="U34" s="61">
        <v>0</v>
      </c>
      <c r="V34" s="61">
        <v>1</v>
      </c>
      <c r="W34" s="61">
        <v>1</v>
      </c>
    </row>
    <row r="35" spans="2:23">
      <c r="B35" t="s">
        <v>152</v>
      </c>
      <c r="C35" t="s">
        <v>154</v>
      </c>
      <c r="D35" t="s">
        <v>90</v>
      </c>
      <c r="E35" t="s">
        <v>92</v>
      </c>
      <c r="F35" t="s">
        <v>147</v>
      </c>
      <c r="G35" t="s">
        <v>147</v>
      </c>
      <c r="H35" t="s">
        <v>147</v>
      </c>
      <c r="I35">
        <v>0</v>
      </c>
      <c r="J35">
        <v>0</v>
      </c>
      <c r="K35">
        <v>0</v>
      </c>
      <c r="L35">
        <v>0</v>
      </c>
      <c r="M35" t="s">
        <v>486</v>
      </c>
      <c r="N35">
        <v>0</v>
      </c>
      <c r="O35" t="s">
        <v>486</v>
      </c>
      <c r="P35">
        <v>0</v>
      </c>
      <c r="Q35" t="s">
        <v>486</v>
      </c>
      <c r="R35" t="s">
        <v>983</v>
      </c>
      <c r="S35" s="37" t="s">
        <v>984</v>
      </c>
      <c r="T35">
        <v>0</v>
      </c>
      <c r="U35">
        <v>0</v>
      </c>
      <c r="V35">
        <v>0</v>
      </c>
      <c r="W35">
        <v>1</v>
      </c>
    </row>
    <row r="36" spans="2:23" s="61" customFormat="1">
      <c r="B36" s="61" t="s">
        <v>152</v>
      </c>
      <c r="C36" s="61" t="s">
        <v>154</v>
      </c>
      <c r="D36" s="61" t="s">
        <v>90</v>
      </c>
      <c r="E36" s="61" t="s">
        <v>91</v>
      </c>
      <c r="F36" s="61" t="s">
        <v>147</v>
      </c>
      <c r="G36" s="61" t="s">
        <v>147</v>
      </c>
      <c r="H36" s="61" t="s">
        <v>147</v>
      </c>
      <c r="I36" s="61">
        <v>0</v>
      </c>
      <c r="J36" s="61">
        <v>0</v>
      </c>
      <c r="K36" s="61">
        <v>0</v>
      </c>
      <c r="L36" s="61">
        <v>0</v>
      </c>
      <c r="M36" s="61" t="s">
        <v>486</v>
      </c>
      <c r="N36" s="61">
        <v>0</v>
      </c>
      <c r="O36" s="61" t="s">
        <v>486</v>
      </c>
      <c r="P36" s="61">
        <v>0</v>
      </c>
      <c r="Q36" s="61" t="s">
        <v>486</v>
      </c>
      <c r="R36" s="61" t="s">
        <v>983</v>
      </c>
      <c r="S36" s="62" t="s">
        <v>984</v>
      </c>
      <c r="T36" s="61">
        <v>0</v>
      </c>
      <c r="U36" s="61">
        <v>0</v>
      </c>
      <c r="V36" s="61">
        <v>0</v>
      </c>
      <c r="W36" s="61">
        <v>1</v>
      </c>
    </row>
    <row r="37" spans="2:23">
      <c r="B37" t="s">
        <v>152</v>
      </c>
      <c r="C37" t="s">
        <v>154</v>
      </c>
      <c r="D37" t="s">
        <v>90</v>
      </c>
      <c r="E37" t="s">
        <v>165</v>
      </c>
      <c r="F37" t="s">
        <v>147</v>
      </c>
      <c r="G37" t="s">
        <v>147</v>
      </c>
      <c r="H37" t="s">
        <v>147</v>
      </c>
      <c r="I37">
        <v>0</v>
      </c>
      <c r="J37">
        <v>0</v>
      </c>
      <c r="K37">
        <v>0</v>
      </c>
      <c r="L37">
        <v>0</v>
      </c>
      <c r="M37" t="s">
        <v>486</v>
      </c>
      <c r="N37">
        <v>0</v>
      </c>
      <c r="O37" t="s">
        <v>486</v>
      </c>
      <c r="P37">
        <v>0</v>
      </c>
      <c r="Q37" t="s">
        <v>486</v>
      </c>
      <c r="R37" t="s">
        <v>983</v>
      </c>
      <c r="S37" s="37" t="s">
        <v>984</v>
      </c>
      <c r="T37">
        <v>0</v>
      </c>
      <c r="U37">
        <v>0</v>
      </c>
      <c r="V37">
        <v>0</v>
      </c>
      <c r="W37">
        <v>1</v>
      </c>
    </row>
    <row r="38" spans="2:23">
      <c r="B38" t="s">
        <v>152</v>
      </c>
      <c r="C38" t="s">
        <v>154</v>
      </c>
      <c r="D38" t="s">
        <v>93</v>
      </c>
      <c r="E38" t="s">
        <v>93</v>
      </c>
      <c r="F38" t="s">
        <v>147</v>
      </c>
      <c r="G38" t="s">
        <v>147</v>
      </c>
      <c r="H38" t="s">
        <v>147</v>
      </c>
      <c r="I38">
        <v>0</v>
      </c>
      <c r="J38">
        <v>0</v>
      </c>
      <c r="K38">
        <v>0</v>
      </c>
      <c r="L38">
        <v>0</v>
      </c>
      <c r="M38" t="s">
        <v>486</v>
      </c>
      <c r="N38">
        <v>0</v>
      </c>
      <c r="O38" t="s">
        <v>486</v>
      </c>
      <c r="P38">
        <v>0</v>
      </c>
      <c r="Q38" t="s">
        <v>486</v>
      </c>
      <c r="R38" t="s">
        <v>983</v>
      </c>
      <c r="S38" s="37" t="s">
        <v>984</v>
      </c>
      <c r="T38">
        <v>0</v>
      </c>
      <c r="U38">
        <v>0</v>
      </c>
      <c r="V38">
        <v>1</v>
      </c>
      <c r="W38">
        <v>2</v>
      </c>
    </row>
    <row r="39" spans="2:23">
      <c r="B39" t="s">
        <v>152</v>
      </c>
      <c r="C39" t="s">
        <v>154</v>
      </c>
      <c r="D39" t="s">
        <v>93</v>
      </c>
      <c r="E39" t="s">
        <v>94</v>
      </c>
      <c r="F39" t="s">
        <v>147</v>
      </c>
      <c r="G39" t="s">
        <v>147</v>
      </c>
      <c r="H39" t="s">
        <v>147</v>
      </c>
      <c r="I39">
        <v>0</v>
      </c>
      <c r="J39">
        <v>0</v>
      </c>
      <c r="K39">
        <v>0</v>
      </c>
      <c r="L39">
        <v>0</v>
      </c>
      <c r="M39" t="s">
        <v>486</v>
      </c>
      <c r="N39">
        <v>0</v>
      </c>
      <c r="O39" t="s">
        <v>486</v>
      </c>
      <c r="P39">
        <v>0</v>
      </c>
      <c r="Q39" t="s">
        <v>486</v>
      </c>
      <c r="R39" t="s">
        <v>983</v>
      </c>
      <c r="S39" s="37" t="s">
        <v>984</v>
      </c>
      <c r="T39">
        <v>0</v>
      </c>
      <c r="U39">
        <v>0</v>
      </c>
      <c r="V39">
        <v>0</v>
      </c>
      <c r="W39">
        <v>2</v>
      </c>
    </row>
    <row r="40" spans="2:23">
      <c r="B40" t="s">
        <v>152</v>
      </c>
      <c r="C40" t="s">
        <v>154</v>
      </c>
      <c r="D40" t="s">
        <v>93</v>
      </c>
      <c r="E40" t="s">
        <v>172</v>
      </c>
      <c r="F40" t="s">
        <v>147</v>
      </c>
      <c r="G40" t="s">
        <v>147</v>
      </c>
      <c r="H40" t="s">
        <v>147</v>
      </c>
      <c r="I40">
        <v>0</v>
      </c>
      <c r="J40">
        <v>0</v>
      </c>
      <c r="K40">
        <v>0</v>
      </c>
      <c r="L40">
        <v>0</v>
      </c>
      <c r="M40" t="s">
        <v>486</v>
      </c>
      <c r="N40">
        <v>0</v>
      </c>
      <c r="O40" t="s">
        <v>486</v>
      </c>
      <c r="P40">
        <v>0</v>
      </c>
      <c r="Q40" t="s">
        <v>486</v>
      </c>
      <c r="R40" t="s">
        <v>983</v>
      </c>
      <c r="S40" s="37" t="s">
        <v>984</v>
      </c>
      <c r="T40">
        <v>0</v>
      </c>
      <c r="U40">
        <v>0</v>
      </c>
      <c r="V40">
        <v>0</v>
      </c>
      <c r="W40">
        <v>2</v>
      </c>
    </row>
    <row r="41" spans="2:23">
      <c r="B41" t="s">
        <v>152</v>
      </c>
      <c r="C41" t="s">
        <v>154</v>
      </c>
      <c r="D41" t="s">
        <v>93</v>
      </c>
      <c r="E41" t="s">
        <v>171</v>
      </c>
      <c r="F41" t="s">
        <v>147</v>
      </c>
      <c r="G41" t="s">
        <v>147</v>
      </c>
      <c r="H41" t="s">
        <v>147</v>
      </c>
      <c r="I41">
        <v>0</v>
      </c>
      <c r="J41">
        <v>0</v>
      </c>
      <c r="K41">
        <v>0</v>
      </c>
      <c r="L41">
        <v>0</v>
      </c>
      <c r="M41" t="s">
        <v>486</v>
      </c>
      <c r="N41">
        <v>0</v>
      </c>
      <c r="O41" t="s">
        <v>486</v>
      </c>
      <c r="P41">
        <v>0</v>
      </c>
      <c r="Q41" t="s">
        <v>486</v>
      </c>
      <c r="R41" t="s">
        <v>983</v>
      </c>
      <c r="S41" s="37" t="s">
        <v>984</v>
      </c>
      <c r="T41">
        <v>0</v>
      </c>
      <c r="U41">
        <v>0</v>
      </c>
      <c r="V41">
        <v>0</v>
      </c>
      <c r="W41">
        <v>2</v>
      </c>
    </row>
    <row r="42" spans="2:23">
      <c r="B42" t="s">
        <v>152</v>
      </c>
      <c r="C42" t="s">
        <v>154</v>
      </c>
      <c r="D42" t="s">
        <v>95</v>
      </c>
      <c r="E42" t="s">
        <v>95</v>
      </c>
      <c r="F42" t="s">
        <v>147</v>
      </c>
      <c r="G42" t="s">
        <v>147</v>
      </c>
      <c r="H42" t="s">
        <v>147</v>
      </c>
      <c r="I42">
        <v>0</v>
      </c>
      <c r="J42">
        <v>0</v>
      </c>
      <c r="K42">
        <v>0</v>
      </c>
      <c r="L42">
        <v>0</v>
      </c>
      <c r="M42" t="s">
        <v>486</v>
      </c>
      <c r="N42">
        <v>0</v>
      </c>
      <c r="O42" t="s">
        <v>486</v>
      </c>
      <c r="P42">
        <v>0</v>
      </c>
      <c r="Q42" t="s">
        <v>486</v>
      </c>
      <c r="R42" t="s">
        <v>983</v>
      </c>
      <c r="S42" s="37" t="s">
        <v>984</v>
      </c>
      <c r="T42">
        <v>0</v>
      </c>
      <c r="U42">
        <v>0</v>
      </c>
      <c r="V42">
        <v>1</v>
      </c>
      <c r="W42">
        <v>3</v>
      </c>
    </row>
    <row r="43" spans="2:23">
      <c r="B43" t="s">
        <v>152</v>
      </c>
      <c r="C43" t="s">
        <v>154</v>
      </c>
      <c r="D43" t="s">
        <v>95</v>
      </c>
      <c r="E43" t="s">
        <v>97</v>
      </c>
      <c r="F43" t="s">
        <v>147</v>
      </c>
      <c r="G43" t="s">
        <v>147</v>
      </c>
      <c r="H43" t="s">
        <v>147</v>
      </c>
      <c r="I43">
        <v>0</v>
      </c>
      <c r="J43">
        <v>0</v>
      </c>
      <c r="K43">
        <v>0</v>
      </c>
      <c r="L43">
        <v>0</v>
      </c>
      <c r="M43" t="s">
        <v>486</v>
      </c>
      <c r="N43">
        <v>0</v>
      </c>
      <c r="O43" t="s">
        <v>486</v>
      </c>
      <c r="P43">
        <v>0</v>
      </c>
      <c r="Q43" t="s">
        <v>486</v>
      </c>
      <c r="R43" t="s">
        <v>983</v>
      </c>
      <c r="S43" s="37" t="s">
        <v>984</v>
      </c>
      <c r="T43">
        <v>0</v>
      </c>
      <c r="U43">
        <v>0</v>
      </c>
      <c r="V43">
        <v>0</v>
      </c>
      <c r="W43">
        <v>3</v>
      </c>
    </row>
    <row r="44" spans="2:23">
      <c r="B44" t="s">
        <v>152</v>
      </c>
      <c r="C44" t="s">
        <v>154</v>
      </c>
      <c r="D44" t="s">
        <v>95</v>
      </c>
      <c r="E44" t="s">
        <v>96</v>
      </c>
      <c r="F44" t="s">
        <v>147</v>
      </c>
      <c r="G44" t="s">
        <v>147</v>
      </c>
      <c r="H44" t="s">
        <v>147</v>
      </c>
      <c r="I44">
        <v>0</v>
      </c>
      <c r="J44">
        <v>0</v>
      </c>
      <c r="K44">
        <v>0</v>
      </c>
      <c r="L44">
        <v>0</v>
      </c>
      <c r="M44" t="s">
        <v>486</v>
      </c>
      <c r="N44">
        <v>0</v>
      </c>
      <c r="O44" t="s">
        <v>486</v>
      </c>
      <c r="P44">
        <v>0</v>
      </c>
      <c r="Q44" t="s">
        <v>486</v>
      </c>
      <c r="R44" t="s">
        <v>983</v>
      </c>
      <c r="S44" s="37" t="s">
        <v>984</v>
      </c>
      <c r="T44">
        <v>0</v>
      </c>
      <c r="U44">
        <v>0</v>
      </c>
      <c r="V44">
        <v>0</v>
      </c>
      <c r="W44">
        <v>3</v>
      </c>
    </row>
    <row r="45" spans="2:23">
      <c r="B45" t="s">
        <v>152</v>
      </c>
      <c r="C45" t="s">
        <v>154</v>
      </c>
      <c r="D45" t="s">
        <v>98</v>
      </c>
      <c r="E45" t="s">
        <v>98</v>
      </c>
      <c r="F45" t="s">
        <v>147</v>
      </c>
      <c r="G45" t="s">
        <v>147</v>
      </c>
      <c r="H45" t="s">
        <v>147</v>
      </c>
      <c r="I45">
        <v>0</v>
      </c>
      <c r="J45">
        <v>0</v>
      </c>
      <c r="K45">
        <v>0</v>
      </c>
      <c r="L45">
        <v>0</v>
      </c>
      <c r="M45" t="s">
        <v>486</v>
      </c>
      <c r="N45">
        <v>0</v>
      </c>
      <c r="O45" t="s">
        <v>486</v>
      </c>
      <c r="P45">
        <v>0</v>
      </c>
      <c r="Q45" t="s">
        <v>486</v>
      </c>
      <c r="R45" t="s">
        <v>983</v>
      </c>
      <c r="S45" s="37" t="s">
        <v>984</v>
      </c>
      <c r="T45">
        <v>0</v>
      </c>
      <c r="U45">
        <v>0</v>
      </c>
      <c r="V45">
        <v>1</v>
      </c>
      <c r="W45">
        <v>4</v>
      </c>
    </row>
    <row r="46" spans="2:23">
      <c r="B46" t="s">
        <v>152</v>
      </c>
      <c r="C46" t="s">
        <v>154</v>
      </c>
      <c r="D46" t="s">
        <v>99</v>
      </c>
      <c r="E46" t="s">
        <v>99</v>
      </c>
      <c r="F46" t="s">
        <v>147</v>
      </c>
      <c r="G46" t="s">
        <v>147</v>
      </c>
      <c r="H46" t="s">
        <v>147</v>
      </c>
      <c r="I46">
        <v>0</v>
      </c>
      <c r="J46">
        <v>0</v>
      </c>
      <c r="K46">
        <v>0</v>
      </c>
      <c r="L46">
        <v>0</v>
      </c>
      <c r="M46" t="s">
        <v>486</v>
      </c>
      <c r="N46">
        <v>0</v>
      </c>
      <c r="O46" t="s">
        <v>486</v>
      </c>
      <c r="P46">
        <v>0</v>
      </c>
      <c r="Q46" t="s">
        <v>486</v>
      </c>
      <c r="R46" t="s">
        <v>983</v>
      </c>
      <c r="S46" s="37" t="s">
        <v>984</v>
      </c>
      <c r="T46">
        <v>0</v>
      </c>
      <c r="U46">
        <v>0</v>
      </c>
      <c r="V46">
        <v>1</v>
      </c>
      <c r="W46">
        <v>5</v>
      </c>
    </row>
    <row r="47" spans="2:23">
      <c r="B47" t="s">
        <v>152</v>
      </c>
      <c r="C47" t="s">
        <v>154</v>
      </c>
      <c r="D47" t="s">
        <v>99</v>
      </c>
      <c r="E47" t="s">
        <v>205</v>
      </c>
      <c r="F47" t="s">
        <v>147</v>
      </c>
      <c r="G47" t="s">
        <v>147</v>
      </c>
      <c r="H47" t="s">
        <v>147</v>
      </c>
      <c r="I47">
        <v>0</v>
      </c>
      <c r="J47">
        <v>0</v>
      </c>
      <c r="K47">
        <v>0</v>
      </c>
      <c r="L47">
        <v>0</v>
      </c>
      <c r="M47" t="s">
        <v>486</v>
      </c>
      <c r="N47">
        <v>0</v>
      </c>
      <c r="O47" t="s">
        <v>486</v>
      </c>
      <c r="P47">
        <v>0</v>
      </c>
      <c r="Q47" t="s">
        <v>486</v>
      </c>
      <c r="R47" t="s">
        <v>983</v>
      </c>
      <c r="S47" s="37" t="s">
        <v>984</v>
      </c>
      <c r="T47">
        <v>0</v>
      </c>
      <c r="U47">
        <v>0</v>
      </c>
      <c r="V47">
        <v>0</v>
      </c>
      <c r="W47">
        <v>5</v>
      </c>
    </row>
    <row r="48" spans="2:23">
      <c r="B48" t="s">
        <v>152</v>
      </c>
      <c r="C48" t="s">
        <v>154</v>
      </c>
      <c r="D48" t="s">
        <v>12</v>
      </c>
      <c r="E48" t="s">
        <v>12</v>
      </c>
      <c r="F48" t="s">
        <v>147</v>
      </c>
      <c r="G48" t="s">
        <v>147</v>
      </c>
      <c r="H48" t="s">
        <v>147</v>
      </c>
      <c r="I48">
        <v>0</v>
      </c>
      <c r="J48">
        <v>0</v>
      </c>
      <c r="K48">
        <v>0</v>
      </c>
      <c r="L48">
        <v>0</v>
      </c>
      <c r="M48" t="s">
        <v>486</v>
      </c>
      <c r="N48">
        <v>0</v>
      </c>
      <c r="O48" t="s">
        <v>486</v>
      </c>
      <c r="P48">
        <v>0</v>
      </c>
      <c r="Q48" t="s">
        <v>486</v>
      </c>
      <c r="R48" t="s">
        <v>983</v>
      </c>
      <c r="S48" s="37" t="s">
        <v>984</v>
      </c>
      <c r="T48">
        <v>0</v>
      </c>
      <c r="U48">
        <v>0</v>
      </c>
      <c r="V48">
        <v>1</v>
      </c>
      <c r="W48">
        <v>7</v>
      </c>
    </row>
    <row r="49" spans="2:23" s="5" customFormat="1">
      <c r="B49" s="5" t="s">
        <v>152</v>
      </c>
      <c r="C49" s="5" t="s">
        <v>155</v>
      </c>
      <c r="D49" s="5" t="s">
        <v>17</v>
      </c>
      <c r="E49" s="5" t="s">
        <v>155</v>
      </c>
      <c r="F49" s="5" t="s">
        <v>477</v>
      </c>
      <c r="G49" s="5" t="s">
        <v>478</v>
      </c>
      <c r="H49" s="5" t="s">
        <v>479</v>
      </c>
      <c r="I49" s="5">
        <v>123121</v>
      </c>
      <c r="J49" s="5">
        <v>0</v>
      </c>
      <c r="K49" s="5">
        <v>0</v>
      </c>
      <c r="L49" s="5">
        <v>0</v>
      </c>
      <c r="M49" s="5" t="s">
        <v>486</v>
      </c>
      <c r="N49" s="5">
        <v>0</v>
      </c>
      <c r="O49" s="5" t="s">
        <v>486</v>
      </c>
      <c r="P49" s="5">
        <v>0</v>
      </c>
      <c r="Q49" s="5" t="s">
        <v>486</v>
      </c>
      <c r="R49" s="5" t="s">
        <v>983</v>
      </c>
      <c r="S49" s="38" t="s">
        <v>984</v>
      </c>
      <c r="T49" s="5">
        <v>0</v>
      </c>
      <c r="U49" s="5">
        <v>1</v>
      </c>
      <c r="V49" s="5">
        <v>1</v>
      </c>
      <c r="W49" s="5">
        <v>7</v>
      </c>
    </row>
    <row r="50" spans="2:23">
      <c r="B50" t="s">
        <v>152</v>
      </c>
      <c r="C50" t="s">
        <v>155</v>
      </c>
      <c r="D50" t="s">
        <v>90</v>
      </c>
      <c r="E50" t="s">
        <v>90</v>
      </c>
      <c r="F50" t="s">
        <v>147</v>
      </c>
      <c r="G50" t="s">
        <v>147</v>
      </c>
      <c r="H50" t="s">
        <v>147</v>
      </c>
      <c r="I50">
        <v>0</v>
      </c>
      <c r="J50">
        <v>0</v>
      </c>
      <c r="K50">
        <v>0</v>
      </c>
      <c r="L50">
        <v>0</v>
      </c>
      <c r="M50" t="s">
        <v>486</v>
      </c>
      <c r="N50">
        <v>0</v>
      </c>
      <c r="O50" t="s">
        <v>486</v>
      </c>
      <c r="P50">
        <v>0</v>
      </c>
      <c r="Q50" t="s">
        <v>486</v>
      </c>
      <c r="R50" t="s">
        <v>983</v>
      </c>
      <c r="S50" s="37" t="s">
        <v>984</v>
      </c>
      <c r="T50">
        <v>0</v>
      </c>
      <c r="U50">
        <v>0</v>
      </c>
      <c r="V50">
        <v>1</v>
      </c>
      <c r="W50">
        <v>1</v>
      </c>
    </row>
    <row r="51" spans="2:23">
      <c r="B51" t="s">
        <v>152</v>
      </c>
      <c r="C51" t="s">
        <v>155</v>
      </c>
      <c r="D51" t="s">
        <v>90</v>
      </c>
      <c r="E51" t="s">
        <v>165</v>
      </c>
      <c r="F51" t="s">
        <v>147</v>
      </c>
      <c r="G51" t="s">
        <v>147</v>
      </c>
      <c r="H51" t="s">
        <v>147</v>
      </c>
      <c r="I51">
        <v>0</v>
      </c>
      <c r="J51">
        <v>0</v>
      </c>
      <c r="K51">
        <v>0</v>
      </c>
      <c r="L51">
        <v>0</v>
      </c>
      <c r="M51" t="s">
        <v>486</v>
      </c>
      <c r="N51">
        <v>0</v>
      </c>
      <c r="O51" t="s">
        <v>486</v>
      </c>
      <c r="P51">
        <v>0</v>
      </c>
      <c r="Q51" t="s">
        <v>486</v>
      </c>
      <c r="R51" t="s">
        <v>983</v>
      </c>
      <c r="S51" s="37" t="s">
        <v>984</v>
      </c>
      <c r="T51">
        <v>0</v>
      </c>
      <c r="U51">
        <v>0</v>
      </c>
      <c r="V51">
        <v>0</v>
      </c>
      <c r="W51">
        <v>1</v>
      </c>
    </row>
    <row r="52" spans="2:23">
      <c r="B52" t="s">
        <v>152</v>
      </c>
      <c r="C52" t="s">
        <v>155</v>
      </c>
      <c r="D52" t="s">
        <v>90</v>
      </c>
      <c r="E52" t="s">
        <v>91</v>
      </c>
      <c r="F52" t="s">
        <v>147</v>
      </c>
      <c r="G52" t="s">
        <v>147</v>
      </c>
      <c r="H52" t="s">
        <v>147</v>
      </c>
      <c r="I52">
        <v>0</v>
      </c>
      <c r="J52">
        <v>0</v>
      </c>
      <c r="K52">
        <v>0</v>
      </c>
      <c r="L52">
        <v>0</v>
      </c>
      <c r="M52" t="s">
        <v>486</v>
      </c>
      <c r="N52">
        <v>0</v>
      </c>
      <c r="O52" t="s">
        <v>486</v>
      </c>
      <c r="P52">
        <v>0</v>
      </c>
      <c r="Q52" t="s">
        <v>486</v>
      </c>
      <c r="R52" t="s">
        <v>983</v>
      </c>
      <c r="S52" s="37" t="s">
        <v>984</v>
      </c>
      <c r="T52">
        <v>0</v>
      </c>
      <c r="U52">
        <v>0</v>
      </c>
      <c r="V52">
        <v>0</v>
      </c>
      <c r="W52">
        <v>1</v>
      </c>
    </row>
    <row r="53" spans="2:23">
      <c r="B53" t="s">
        <v>152</v>
      </c>
      <c r="C53" t="s">
        <v>155</v>
      </c>
      <c r="D53" t="s">
        <v>90</v>
      </c>
      <c r="E53" t="s">
        <v>92</v>
      </c>
      <c r="F53" t="s">
        <v>147</v>
      </c>
      <c r="G53" t="s">
        <v>147</v>
      </c>
      <c r="H53" t="s">
        <v>147</v>
      </c>
      <c r="I53">
        <v>0</v>
      </c>
      <c r="J53">
        <v>0</v>
      </c>
      <c r="K53">
        <v>0</v>
      </c>
      <c r="L53">
        <v>0</v>
      </c>
      <c r="M53" t="s">
        <v>486</v>
      </c>
      <c r="N53">
        <v>0</v>
      </c>
      <c r="O53" t="s">
        <v>486</v>
      </c>
      <c r="P53">
        <v>0</v>
      </c>
      <c r="Q53" t="s">
        <v>486</v>
      </c>
      <c r="R53" t="s">
        <v>983</v>
      </c>
      <c r="S53" s="37" t="s">
        <v>984</v>
      </c>
      <c r="T53">
        <v>0</v>
      </c>
      <c r="U53">
        <v>0</v>
      </c>
      <c r="V53">
        <v>0</v>
      </c>
      <c r="W53">
        <v>1</v>
      </c>
    </row>
    <row r="54" spans="2:23">
      <c r="B54" t="s">
        <v>152</v>
      </c>
      <c r="C54" t="s">
        <v>155</v>
      </c>
      <c r="D54" t="s">
        <v>93</v>
      </c>
      <c r="E54" t="s">
        <v>93</v>
      </c>
      <c r="F54" t="s">
        <v>477</v>
      </c>
      <c r="G54" t="s">
        <v>478</v>
      </c>
      <c r="H54" t="s">
        <v>479</v>
      </c>
      <c r="I54">
        <v>123121</v>
      </c>
      <c r="J54">
        <v>0</v>
      </c>
      <c r="K54">
        <v>0</v>
      </c>
      <c r="L54">
        <v>0</v>
      </c>
      <c r="M54" t="s">
        <v>486</v>
      </c>
      <c r="N54">
        <v>0</v>
      </c>
      <c r="O54" t="s">
        <v>486</v>
      </c>
      <c r="P54">
        <v>0</v>
      </c>
      <c r="Q54" t="s">
        <v>486</v>
      </c>
      <c r="R54" t="s">
        <v>983</v>
      </c>
      <c r="S54" s="37" t="s">
        <v>984</v>
      </c>
      <c r="T54">
        <v>0</v>
      </c>
      <c r="U54">
        <v>0</v>
      </c>
      <c r="V54">
        <v>1</v>
      </c>
      <c r="W54">
        <v>2</v>
      </c>
    </row>
    <row r="55" spans="2:23">
      <c r="B55" t="s">
        <v>152</v>
      </c>
      <c r="C55" t="s">
        <v>155</v>
      </c>
      <c r="D55" t="s">
        <v>93</v>
      </c>
      <c r="E55" t="s">
        <v>171</v>
      </c>
      <c r="F55" t="s">
        <v>147</v>
      </c>
      <c r="G55" t="s">
        <v>147</v>
      </c>
      <c r="H55" t="s">
        <v>147</v>
      </c>
      <c r="I55">
        <v>0</v>
      </c>
      <c r="J55">
        <v>0</v>
      </c>
      <c r="K55">
        <v>0</v>
      </c>
      <c r="L55">
        <v>0</v>
      </c>
      <c r="M55" t="s">
        <v>486</v>
      </c>
      <c r="N55">
        <v>0</v>
      </c>
      <c r="O55" t="s">
        <v>486</v>
      </c>
      <c r="P55">
        <v>0</v>
      </c>
      <c r="Q55" t="s">
        <v>486</v>
      </c>
      <c r="R55" t="s">
        <v>983</v>
      </c>
      <c r="S55" s="37" t="s">
        <v>984</v>
      </c>
      <c r="T55">
        <v>0</v>
      </c>
      <c r="U55">
        <v>0</v>
      </c>
      <c r="V55">
        <v>0</v>
      </c>
      <c r="W55">
        <v>2</v>
      </c>
    </row>
    <row r="56" spans="2:23">
      <c r="B56" t="s">
        <v>152</v>
      </c>
      <c r="C56" t="s">
        <v>155</v>
      </c>
      <c r="D56" t="s">
        <v>93</v>
      </c>
      <c r="E56" t="s">
        <v>94</v>
      </c>
      <c r="F56" t="s">
        <v>147</v>
      </c>
      <c r="G56" t="s">
        <v>147</v>
      </c>
      <c r="H56" t="s">
        <v>147</v>
      </c>
      <c r="I56">
        <v>0</v>
      </c>
      <c r="J56">
        <v>0</v>
      </c>
      <c r="K56">
        <v>0</v>
      </c>
      <c r="L56">
        <v>0</v>
      </c>
      <c r="M56" t="s">
        <v>486</v>
      </c>
      <c r="N56">
        <v>0</v>
      </c>
      <c r="O56" t="s">
        <v>486</v>
      </c>
      <c r="P56">
        <v>0</v>
      </c>
      <c r="Q56" t="s">
        <v>486</v>
      </c>
      <c r="R56" t="s">
        <v>983</v>
      </c>
      <c r="S56" s="37" t="s">
        <v>984</v>
      </c>
      <c r="T56">
        <v>0</v>
      </c>
      <c r="U56">
        <v>0</v>
      </c>
      <c r="V56">
        <v>0</v>
      </c>
      <c r="W56">
        <v>2</v>
      </c>
    </row>
    <row r="57" spans="2:23">
      <c r="B57" t="s">
        <v>152</v>
      </c>
      <c r="C57" t="s">
        <v>155</v>
      </c>
      <c r="D57" t="s">
        <v>93</v>
      </c>
      <c r="E57" t="s">
        <v>172</v>
      </c>
      <c r="F57" t="s">
        <v>477</v>
      </c>
      <c r="G57" t="s">
        <v>478</v>
      </c>
      <c r="H57" t="s">
        <v>479</v>
      </c>
      <c r="I57">
        <v>123121</v>
      </c>
      <c r="J57">
        <v>0</v>
      </c>
      <c r="K57">
        <v>0</v>
      </c>
      <c r="L57">
        <v>0</v>
      </c>
      <c r="M57" t="s">
        <v>486</v>
      </c>
      <c r="N57">
        <v>0</v>
      </c>
      <c r="O57" t="s">
        <v>486</v>
      </c>
      <c r="P57">
        <v>0</v>
      </c>
      <c r="Q57" t="s">
        <v>486</v>
      </c>
      <c r="R57" t="s">
        <v>983</v>
      </c>
      <c r="S57" s="37" t="s">
        <v>984</v>
      </c>
      <c r="T57">
        <v>0</v>
      </c>
      <c r="U57">
        <v>0</v>
      </c>
      <c r="V57">
        <v>0</v>
      </c>
      <c r="W57">
        <v>2</v>
      </c>
    </row>
    <row r="58" spans="2:23">
      <c r="B58" t="s">
        <v>152</v>
      </c>
      <c r="C58" t="s">
        <v>155</v>
      </c>
      <c r="D58" t="s">
        <v>95</v>
      </c>
      <c r="E58" t="s">
        <v>95</v>
      </c>
      <c r="F58" t="s">
        <v>147</v>
      </c>
      <c r="G58" t="s">
        <v>147</v>
      </c>
      <c r="H58" t="s">
        <v>147</v>
      </c>
      <c r="I58">
        <v>0</v>
      </c>
      <c r="J58">
        <v>0</v>
      </c>
      <c r="K58">
        <v>0</v>
      </c>
      <c r="L58">
        <v>0</v>
      </c>
      <c r="M58" t="s">
        <v>486</v>
      </c>
      <c r="N58">
        <v>0</v>
      </c>
      <c r="O58" t="s">
        <v>486</v>
      </c>
      <c r="P58">
        <v>0</v>
      </c>
      <c r="Q58" t="s">
        <v>486</v>
      </c>
      <c r="R58" t="s">
        <v>983</v>
      </c>
      <c r="S58" s="37" t="s">
        <v>984</v>
      </c>
      <c r="T58">
        <v>0</v>
      </c>
      <c r="U58">
        <v>0</v>
      </c>
      <c r="V58">
        <v>1</v>
      </c>
      <c r="W58">
        <v>3</v>
      </c>
    </row>
    <row r="59" spans="2:23">
      <c r="B59" t="s">
        <v>152</v>
      </c>
      <c r="C59" t="s">
        <v>155</v>
      </c>
      <c r="D59" t="s">
        <v>95</v>
      </c>
      <c r="E59" t="s">
        <v>96</v>
      </c>
      <c r="F59" t="s">
        <v>147</v>
      </c>
      <c r="G59" t="s">
        <v>147</v>
      </c>
      <c r="H59" t="s">
        <v>147</v>
      </c>
      <c r="I59">
        <v>0</v>
      </c>
      <c r="J59">
        <v>0</v>
      </c>
      <c r="K59">
        <v>0</v>
      </c>
      <c r="L59">
        <v>0</v>
      </c>
      <c r="M59" t="s">
        <v>486</v>
      </c>
      <c r="N59">
        <v>0</v>
      </c>
      <c r="O59" t="s">
        <v>486</v>
      </c>
      <c r="P59">
        <v>0</v>
      </c>
      <c r="Q59" t="s">
        <v>486</v>
      </c>
      <c r="R59" t="s">
        <v>983</v>
      </c>
      <c r="S59" s="37" t="s">
        <v>984</v>
      </c>
      <c r="T59">
        <v>0</v>
      </c>
      <c r="U59">
        <v>0</v>
      </c>
      <c r="V59">
        <v>0</v>
      </c>
      <c r="W59">
        <v>3</v>
      </c>
    </row>
    <row r="60" spans="2:23">
      <c r="B60" t="s">
        <v>152</v>
      </c>
      <c r="C60" t="s">
        <v>155</v>
      </c>
      <c r="D60" t="s">
        <v>95</v>
      </c>
      <c r="E60" t="s">
        <v>97</v>
      </c>
      <c r="F60" t="s">
        <v>147</v>
      </c>
      <c r="G60" t="s">
        <v>147</v>
      </c>
      <c r="H60" t="s">
        <v>147</v>
      </c>
      <c r="I60">
        <v>0</v>
      </c>
      <c r="J60">
        <v>0</v>
      </c>
      <c r="K60">
        <v>0</v>
      </c>
      <c r="L60">
        <v>0</v>
      </c>
      <c r="M60" t="s">
        <v>486</v>
      </c>
      <c r="N60">
        <v>0</v>
      </c>
      <c r="O60" t="s">
        <v>486</v>
      </c>
      <c r="P60">
        <v>0</v>
      </c>
      <c r="Q60" t="s">
        <v>486</v>
      </c>
      <c r="R60" t="s">
        <v>983</v>
      </c>
      <c r="S60" s="37" t="s">
        <v>984</v>
      </c>
      <c r="T60">
        <v>0</v>
      </c>
      <c r="U60">
        <v>0</v>
      </c>
      <c r="V60">
        <v>0</v>
      </c>
      <c r="W60">
        <v>3</v>
      </c>
    </row>
    <row r="61" spans="2:23">
      <c r="B61" t="s">
        <v>152</v>
      </c>
      <c r="C61" t="s">
        <v>155</v>
      </c>
      <c r="D61" t="s">
        <v>98</v>
      </c>
      <c r="E61" t="s">
        <v>98</v>
      </c>
      <c r="F61" t="s">
        <v>147</v>
      </c>
      <c r="G61" t="s">
        <v>147</v>
      </c>
      <c r="H61" t="s">
        <v>147</v>
      </c>
      <c r="I61">
        <v>0</v>
      </c>
      <c r="J61">
        <v>0</v>
      </c>
      <c r="K61">
        <v>0</v>
      </c>
      <c r="L61">
        <v>0</v>
      </c>
      <c r="M61" t="s">
        <v>486</v>
      </c>
      <c r="N61">
        <v>0</v>
      </c>
      <c r="O61" t="s">
        <v>486</v>
      </c>
      <c r="P61">
        <v>0</v>
      </c>
      <c r="Q61" t="s">
        <v>486</v>
      </c>
      <c r="R61" t="s">
        <v>983</v>
      </c>
      <c r="S61" s="37" t="s">
        <v>984</v>
      </c>
      <c r="T61">
        <v>0</v>
      </c>
      <c r="U61">
        <v>0</v>
      </c>
      <c r="V61">
        <v>1</v>
      </c>
      <c r="W61">
        <v>4</v>
      </c>
    </row>
    <row r="62" spans="2:23" s="61" customFormat="1">
      <c r="B62" s="61" t="s">
        <v>152</v>
      </c>
      <c r="C62" s="61" t="s">
        <v>155</v>
      </c>
      <c r="D62" s="61" t="s">
        <v>99</v>
      </c>
      <c r="E62" s="61" t="s">
        <v>99</v>
      </c>
      <c r="F62" s="61" t="s">
        <v>147</v>
      </c>
      <c r="G62" s="61" t="s">
        <v>147</v>
      </c>
      <c r="H62" s="61" t="s">
        <v>147</v>
      </c>
      <c r="I62" s="61">
        <v>0</v>
      </c>
      <c r="J62" s="61">
        <v>0</v>
      </c>
      <c r="K62" s="61">
        <v>0</v>
      </c>
      <c r="L62" s="61">
        <v>0</v>
      </c>
      <c r="M62" s="61" t="s">
        <v>486</v>
      </c>
      <c r="N62" s="61">
        <v>0</v>
      </c>
      <c r="O62" s="61" t="s">
        <v>486</v>
      </c>
      <c r="P62" s="61">
        <v>0</v>
      </c>
      <c r="Q62" s="61" t="s">
        <v>486</v>
      </c>
      <c r="R62" s="61" t="s">
        <v>983</v>
      </c>
      <c r="S62" s="62" t="s">
        <v>984</v>
      </c>
      <c r="T62" s="61">
        <v>0</v>
      </c>
      <c r="U62" s="61">
        <v>0</v>
      </c>
      <c r="V62" s="61">
        <v>1</v>
      </c>
      <c r="W62" s="61">
        <v>5</v>
      </c>
    </row>
    <row r="63" spans="2:23">
      <c r="B63" t="s">
        <v>152</v>
      </c>
      <c r="C63" t="s">
        <v>155</v>
      </c>
      <c r="D63" t="s">
        <v>99</v>
      </c>
      <c r="E63" t="s">
        <v>205</v>
      </c>
      <c r="F63" t="s">
        <v>147</v>
      </c>
      <c r="G63" t="s">
        <v>147</v>
      </c>
      <c r="H63" t="s">
        <v>147</v>
      </c>
      <c r="I63">
        <v>0</v>
      </c>
      <c r="J63">
        <v>0</v>
      </c>
      <c r="K63">
        <v>0</v>
      </c>
      <c r="L63">
        <v>0</v>
      </c>
      <c r="M63" t="s">
        <v>486</v>
      </c>
      <c r="N63">
        <v>0</v>
      </c>
      <c r="O63" t="s">
        <v>486</v>
      </c>
      <c r="P63">
        <v>0</v>
      </c>
      <c r="Q63" t="s">
        <v>486</v>
      </c>
      <c r="R63" t="s">
        <v>983</v>
      </c>
      <c r="S63" s="37" t="s">
        <v>984</v>
      </c>
      <c r="T63">
        <v>0</v>
      </c>
      <c r="U63">
        <v>0</v>
      </c>
      <c r="V63">
        <v>0</v>
      </c>
      <c r="W63">
        <v>5</v>
      </c>
    </row>
    <row r="64" spans="2:23">
      <c r="B64" t="s">
        <v>152</v>
      </c>
      <c r="C64" t="s">
        <v>155</v>
      </c>
      <c r="D64" t="s">
        <v>12</v>
      </c>
      <c r="E64" t="s">
        <v>12</v>
      </c>
      <c r="F64" t="s">
        <v>147</v>
      </c>
      <c r="G64" t="s">
        <v>147</v>
      </c>
      <c r="H64" t="s">
        <v>147</v>
      </c>
      <c r="I64">
        <v>0</v>
      </c>
      <c r="J64">
        <v>0</v>
      </c>
      <c r="K64">
        <v>0</v>
      </c>
      <c r="L64">
        <v>0</v>
      </c>
      <c r="M64" t="s">
        <v>486</v>
      </c>
      <c r="N64">
        <v>0</v>
      </c>
      <c r="O64" t="s">
        <v>486</v>
      </c>
      <c r="P64">
        <v>0</v>
      </c>
      <c r="Q64" t="s">
        <v>486</v>
      </c>
      <c r="R64" t="s">
        <v>983</v>
      </c>
      <c r="S64" s="37" t="s">
        <v>984</v>
      </c>
      <c r="T64">
        <v>0</v>
      </c>
      <c r="U64">
        <v>0</v>
      </c>
      <c r="V64">
        <v>1</v>
      </c>
      <c r="W64">
        <v>7</v>
      </c>
    </row>
    <row r="65" spans="2:23">
      <c r="B65" t="s">
        <v>152</v>
      </c>
      <c r="C65" t="s">
        <v>156</v>
      </c>
      <c r="D65" t="s">
        <v>17</v>
      </c>
      <c r="E65" t="s">
        <v>156</v>
      </c>
      <c r="F65" t="s">
        <v>147</v>
      </c>
      <c r="G65" t="s">
        <v>147</v>
      </c>
      <c r="H65" t="s">
        <v>147</v>
      </c>
      <c r="I65">
        <v>0</v>
      </c>
      <c r="J65">
        <v>0</v>
      </c>
      <c r="K65">
        <v>0</v>
      </c>
      <c r="L65">
        <v>0</v>
      </c>
      <c r="M65" t="s">
        <v>486</v>
      </c>
      <c r="N65">
        <v>0</v>
      </c>
      <c r="O65" t="s">
        <v>486</v>
      </c>
      <c r="P65">
        <v>0</v>
      </c>
      <c r="Q65" t="s">
        <v>486</v>
      </c>
      <c r="R65" t="s">
        <v>985</v>
      </c>
      <c r="S65" s="37" t="s">
        <v>986</v>
      </c>
      <c r="T65">
        <v>0</v>
      </c>
      <c r="U65">
        <v>1</v>
      </c>
      <c r="V65">
        <v>1</v>
      </c>
      <c r="W65">
        <v>7</v>
      </c>
    </row>
    <row r="66" spans="2:23">
      <c r="B66" t="s">
        <v>152</v>
      </c>
      <c r="C66" t="s">
        <v>156</v>
      </c>
      <c r="D66" t="s">
        <v>90</v>
      </c>
      <c r="E66" t="s">
        <v>90</v>
      </c>
      <c r="F66" t="s">
        <v>147</v>
      </c>
      <c r="G66" t="s">
        <v>147</v>
      </c>
      <c r="H66" t="s">
        <v>147</v>
      </c>
      <c r="I66">
        <v>0</v>
      </c>
      <c r="J66">
        <v>0</v>
      </c>
      <c r="K66">
        <v>0</v>
      </c>
      <c r="L66">
        <v>0</v>
      </c>
      <c r="M66" t="s">
        <v>486</v>
      </c>
      <c r="N66">
        <v>0</v>
      </c>
      <c r="O66" t="s">
        <v>486</v>
      </c>
      <c r="P66">
        <v>0</v>
      </c>
      <c r="Q66" t="s">
        <v>486</v>
      </c>
      <c r="R66" t="s">
        <v>985</v>
      </c>
      <c r="S66" s="37" t="s">
        <v>986</v>
      </c>
      <c r="T66">
        <v>0</v>
      </c>
      <c r="U66">
        <v>0</v>
      </c>
      <c r="V66">
        <v>1</v>
      </c>
      <c r="W66">
        <v>1</v>
      </c>
    </row>
    <row r="67" spans="2:23">
      <c r="B67" t="s">
        <v>152</v>
      </c>
      <c r="C67" t="s">
        <v>156</v>
      </c>
      <c r="D67" t="s">
        <v>90</v>
      </c>
      <c r="E67" t="s">
        <v>165</v>
      </c>
      <c r="F67" t="s">
        <v>147</v>
      </c>
      <c r="G67" t="s">
        <v>147</v>
      </c>
      <c r="H67" t="s">
        <v>147</v>
      </c>
      <c r="I67">
        <v>0</v>
      </c>
      <c r="J67">
        <v>0</v>
      </c>
      <c r="K67">
        <v>0</v>
      </c>
      <c r="L67">
        <v>0</v>
      </c>
      <c r="M67" t="s">
        <v>486</v>
      </c>
      <c r="N67">
        <v>0</v>
      </c>
      <c r="O67" t="s">
        <v>486</v>
      </c>
      <c r="P67">
        <v>0</v>
      </c>
      <c r="Q67" t="s">
        <v>486</v>
      </c>
      <c r="R67" t="s">
        <v>985</v>
      </c>
      <c r="S67" s="37" t="s">
        <v>986</v>
      </c>
      <c r="T67">
        <v>0</v>
      </c>
      <c r="U67">
        <v>0</v>
      </c>
      <c r="V67">
        <v>0</v>
      </c>
      <c r="W67">
        <v>1</v>
      </c>
    </row>
    <row r="68" spans="2:23">
      <c r="B68" t="s">
        <v>152</v>
      </c>
      <c r="C68" t="s">
        <v>156</v>
      </c>
      <c r="D68" t="s">
        <v>90</v>
      </c>
      <c r="E68" t="s">
        <v>91</v>
      </c>
      <c r="F68" t="s">
        <v>147</v>
      </c>
      <c r="G68" t="s">
        <v>147</v>
      </c>
      <c r="H68" t="s">
        <v>147</v>
      </c>
      <c r="I68">
        <v>0</v>
      </c>
      <c r="J68">
        <v>0</v>
      </c>
      <c r="K68">
        <v>0</v>
      </c>
      <c r="L68">
        <v>0</v>
      </c>
      <c r="M68" t="s">
        <v>486</v>
      </c>
      <c r="N68">
        <v>0</v>
      </c>
      <c r="O68" t="s">
        <v>486</v>
      </c>
      <c r="P68">
        <v>0</v>
      </c>
      <c r="Q68" t="s">
        <v>486</v>
      </c>
      <c r="R68" t="s">
        <v>985</v>
      </c>
      <c r="S68" s="37" t="s">
        <v>986</v>
      </c>
      <c r="T68">
        <v>0</v>
      </c>
      <c r="U68">
        <v>0</v>
      </c>
      <c r="V68">
        <v>0</v>
      </c>
      <c r="W68">
        <v>1</v>
      </c>
    </row>
    <row r="69" spans="2:23">
      <c r="B69" t="s">
        <v>152</v>
      </c>
      <c r="C69" t="s">
        <v>156</v>
      </c>
      <c r="D69" t="s">
        <v>90</v>
      </c>
      <c r="E69" t="s">
        <v>92</v>
      </c>
      <c r="F69" t="s">
        <v>147</v>
      </c>
      <c r="G69" t="s">
        <v>147</v>
      </c>
      <c r="H69" t="s">
        <v>147</v>
      </c>
      <c r="I69">
        <v>0</v>
      </c>
      <c r="J69">
        <v>0</v>
      </c>
      <c r="K69">
        <v>0</v>
      </c>
      <c r="L69">
        <v>0</v>
      </c>
      <c r="M69" t="s">
        <v>486</v>
      </c>
      <c r="N69">
        <v>0</v>
      </c>
      <c r="O69" t="s">
        <v>486</v>
      </c>
      <c r="P69">
        <v>0</v>
      </c>
      <c r="Q69" t="s">
        <v>486</v>
      </c>
      <c r="R69" t="s">
        <v>985</v>
      </c>
      <c r="S69" s="37" t="s">
        <v>986</v>
      </c>
      <c r="T69">
        <v>0</v>
      </c>
      <c r="U69">
        <v>0</v>
      </c>
      <c r="V69">
        <v>0</v>
      </c>
      <c r="W69">
        <v>1</v>
      </c>
    </row>
    <row r="70" spans="2:23">
      <c r="B70" t="s">
        <v>152</v>
      </c>
      <c r="C70" t="s">
        <v>156</v>
      </c>
      <c r="D70" t="s">
        <v>93</v>
      </c>
      <c r="E70" t="s">
        <v>93</v>
      </c>
      <c r="F70" t="s">
        <v>147</v>
      </c>
      <c r="G70" t="s">
        <v>147</v>
      </c>
      <c r="H70" t="s">
        <v>147</v>
      </c>
      <c r="I70">
        <v>0</v>
      </c>
      <c r="J70">
        <v>0</v>
      </c>
      <c r="K70">
        <v>0</v>
      </c>
      <c r="L70">
        <v>0</v>
      </c>
      <c r="M70" t="s">
        <v>486</v>
      </c>
      <c r="N70">
        <v>0</v>
      </c>
      <c r="O70" t="s">
        <v>486</v>
      </c>
      <c r="P70">
        <v>0</v>
      </c>
      <c r="Q70" t="s">
        <v>486</v>
      </c>
      <c r="R70" t="s">
        <v>985</v>
      </c>
      <c r="S70" s="37" t="s">
        <v>986</v>
      </c>
      <c r="T70">
        <v>0</v>
      </c>
      <c r="U70">
        <v>0</v>
      </c>
      <c r="V70">
        <v>1</v>
      </c>
      <c r="W70">
        <v>2</v>
      </c>
    </row>
    <row r="71" spans="2:23">
      <c r="B71" t="s">
        <v>152</v>
      </c>
      <c r="C71" t="s">
        <v>156</v>
      </c>
      <c r="D71" t="s">
        <v>93</v>
      </c>
      <c r="E71" t="s">
        <v>94</v>
      </c>
      <c r="F71" t="s">
        <v>147</v>
      </c>
      <c r="G71" t="s">
        <v>147</v>
      </c>
      <c r="H71" t="s">
        <v>147</v>
      </c>
      <c r="I71">
        <v>0</v>
      </c>
      <c r="J71">
        <v>0</v>
      </c>
      <c r="K71">
        <v>0</v>
      </c>
      <c r="L71">
        <v>0</v>
      </c>
      <c r="M71" t="s">
        <v>486</v>
      </c>
      <c r="N71">
        <v>0</v>
      </c>
      <c r="O71" t="s">
        <v>486</v>
      </c>
      <c r="P71">
        <v>0</v>
      </c>
      <c r="Q71" t="s">
        <v>486</v>
      </c>
      <c r="R71" t="s">
        <v>985</v>
      </c>
      <c r="S71" s="37" t="s">
        <v>986</v>
      </c>
      <c r="T71">
        <v>0</v>
      </c>
      <c r="U71">
        <v>0</v>
      </c>
      <c r="V71">
        <v>0</v>
      </c>
      <c r="W71">
        <v>2</v>
      </c>
    </row>
    <row r="72" spans="2:23">
      <c r="B72" t="s">
        <v>152</v>
      </c>
      <c r="C72" t="s">
        <v>156</v>
      </c>
      <c r="D72" t="s">
        <v>93</v>
      </c>
      <c r="E72" t="s">
        <v>171</v>
      </c>
      <c r="F72" t="s">
        <v>147</v>
      </c>
      <c r="G72" t="s">
        <v>147</v>
      </c>
      <c r="H72" t="s">
        <v>147</v>
      </c>
      <c r="I72">
        <v>0</v>
      </c>
      <c r="J72">
        <v>0</v>
      </c>
      <c r="K72">
        <v>0</v>
      </c>
      <c r="L72">
        <v>0</v>
      </c>
      <c r="M72" t="s">
        <v>486</v>
      </c>
      <c r="N72">
        <v>0</v>
      </c>
      <c r="O72" t="s">
        <v>486</v>
      </c>
      <c r="P72">
        <v>0</v>
      </c>
      <c r="Q72" t="s">
        <v>486</v>
      </c>
      <c r="R72" t="s">
        <v>985</v>
      </c>
      <c r="S72" s="37" t="s">
        <v>986</v>
      </c>
      <c r="T72">
        <v>0</v>
      </c>
      <c r="U72">
        <v>0</v>
      </c>
      <c r="V72">
        <v>0</v>
      </c>
      <c r="W72">
        <v>2</v>
      </c>
    </row>
    <row r="73" spans="2:23">
      <c r="B73" t="s">
        <v>152</v>
      </c>
      <c r="C73" t="s">
        <v>156</v>
      </c>
      <c r="D73" t="s">
        <v>93</v>
      </c>
      <c r="E73" t="s">
        <v>172</v>
      </c>
      <c r="F73" t="s">
        <v>147</v>
      </c>
      <c r="G73" t="s">
        <v>147</v>
      </c>
      <c r="H73" t="s">
        <v>147</v>
      </c>
      <c r="I73">
        <v>0</v>
      </c>
      <c r="J73">
        <v>0</v>
      </c>
      <c r="K73">
        <v>0</v>
      </c>
      <c r="L73">
        <v>0</v>
      </c>
      <c r="M73" t="s">
        <v>486</v>
      </c>
      <c r="N73">
        <v>0</v>
      </c>
      <c r="O73" t="s">
        <v>486</v>
      </c>
      <c r="P73">
        <v>0</v>
      </c>
      <c r="Q73" t="s">
        <v>486</v>
      </c>
      <c r="R73" t="s">
        <v>985</v>
      </c>
      <c r="S73" s="37" t="s">
        <v>986</v>
      </c>
      <c r="T73">
        <v>0</v>
      </c>
      <c r="U73">
        <v>0</v>
      </c>
      <c r="V73">
        <v>0</v>
      </c>
      <c r="W73">
        <v>2</v>
      </c>
    </row>
    <row r="74" spans="2:23">
      <c r="B74" t="s">
        <v>152</v>
      </c>
      <c r="C74" t="s">
        <v>156</v>
      </c>
      <c r="D74" t="s">
        <v>95</v>
      </c>
      <c r="E74" t="s">
        <v>95</v>
      </c>
      <c r="F74" t="s">
        <v>147</v>
      </c>
      <c r="G74" t="s">
        <v>147</v>
      </c>
      <c r="H74" t="s">
        <v>147</v>
      </c>
      <c r="I74">
        <v>0</v>
      </c>
      <c r="J74">
        <v>0</v>
      </c>
      <c r="K74">
        <v>0</v>
      </c>
      <c r="L74">
        <v>0</v>
      </c>
      <c r="M74" t="s">
        <v>486</v>
      </c>
      <c r="N74">
        <v>0</v>
      </c>
      <c r="O74" t="s">
        <v>486</v>
      </c>
      <c r="P74">
        <v>0</v>
      </c>
      <c r="Q74" t="s">
        <v>486</v>
      </c>
      <c r="R74" t="s">
        <v>985</v>
      </c>
      <c r="S74" s="37" t="s">
        <v>986</v>
      </c>
      <c r="T74">
        <v>0</v>
      </c>
      <c r="U74">
        <v>0</v>
      </c>
      <c r="V74">
        <v>1</v>
      </c>
      <c r="W74">
        <v>3</v>
      </c>
    </row>
    <row r="75" spans="2:23">
      <c r="B75" t="s">
        <v>152</v>
      </c>
      <c r="C75" t="s">
        <v>156</v>
      </c>
      <c r="D75" t="s">
        <v>95</v>
      </c>
      <c r="E75" t="s">
        <v>96</v>
      </c>
      <c r="F75" t="s">
        <v>147</v>
      </c>
      <c r="G75" t="s">
        <v>147</v>
      </c>
      <c r="H75" t="s">
        <v>147</v>
      </c>
      <c r="I75">
        <v>0</v>
      </c>
      <c r="J75">
        <v>0</v>
      </c>
      <c r="K75">
        <v>0</v>
      </c>
      <c r="L75">
        <v>0</v>
      </c>
      <c r="M75" t="s">
        <v>486</v>
      </c>
      <c r="N75">
        <v>0</v>
      </c>
      <c r="O75" t="s">
        <v>486</v>
      </c>
      <c r="P75">
        <v>0</v>
      </c>
      <c r="Q75" t="s">
        <v>486</v>
      </c>
      <c r="R75" t="s">
        <v>985</v>
      </c>
      <c r="S75" s="37" t="s">
        <v>986</v>
      </c>
      <c r="T75">
        <v>0</v>
      </c>
      <c r="U75">
        <v>0</v>
      </c>
      <c r="V75">
        <v>0</v>
      </c>
      <c r="W75">
        <v>3</v>
      </c>
    </row>
    <row r="76" spans="2:23" s="61" customFormat="1">
      <c r="B76" s="61" t="s">
        <v>152</v>
      </c>
      <c r="C76" s="61" t="s">
        <v>156</v>
      </c>
      <c r="D76" s="61" t="s">
        <v>95</v>
      </c>
      <c r="E76" s="61" t="s">
        <v>97</v>
      </c>
      <c r="F76" s="61" t="s">
        <v>147</v>
      </c>
      <c r="G76" s="61" t="s">
        <v>147</v>
      </c>
      <c r="H76" s="61" t="s">
        <v>147</v>
      </c>
      <c r="I76" s="61">
        <v>0</v>
      </c>
      <c r="J76" s="61">
        <v>0</v>
      </c>
      <c r="K76" s="61">
        <v>0</v>
      </c>
      <c r="L76" s="61">
        <v>0</v>
      </c>
      <c r="M76" s="61" t="s">
        <v>486</v>
      </c>
      <c r="N76" s="61">
        <v>0</v>
      </c>
      <c r="O76" s="61" t="s">
        <v>486</v>
      </c>
      <c r="P76" s="61">
        <v>0</v>
      </c>
      <c r="Q76" s="61" t="s">
        <v>486</v>
      </c>
      <c r="R76" s="61" t="s">
        <v>985</v>
      </c>
      <c r="S76" s="62" t="s">
        <v>986</v>
      </c>
      <c r="T76" s="61">
        <v>0</v>
      </c>
      <c r="U76" s="61">
        <v>0</v>
      </c>
      <c r="V76" s="61">
        <v>0</v>
      </c>
      <c r="W76" s="61">
        <v>3</v>
      </c>
    </row>
    <row r="77" spans="2:23">
      <c r="B77" t="s">
        <v>152</v>
      </c>
      <c r="C77" t="s">
        <v>156</v>
      </c>
      <c r="D77" t="s">
        <v>98</v>
      </c>
      <c r="E77" t="s">
        <v>98</v>
      </c>
      <c r="F77" t="s">
        <v>147</v>
      </c>
      <c r="G77" t="s">
        <v>147</v>
      </c>
      <c r="H77" t="s">
        <v>147</v>
      </c>
      <c r="I77">
        <v>0</v>
      </c>
      <c r="J77">
        <v>0</v>
      </c>
      <c r="K77">
        <v>0</v>
      </c>
      <c r="L77">
        <v>0</v>
      </c>
      <c r="M77" t="s">
        <v>486</v>
      </c>
      <c r="N77">
        <v>0</v>
      </c>
      <c r="O77" t="s">
        <v>486</v>
      </c>
      <c r="P77">
        <v>0</v>
      </c>
      <c r="Q77" t="s">
        <v>486</v>
      </c>
      <c r="R77" t="s">
        <v>985</v>
      </c>
      <c r="S77" s="37" t="s">
        <v>986</v>
      </c>
      <c r="T77">
        <v>0</v>
      </c>
      <c r="U77">
        <v>0</v>
      </c>
      <c r="V77">
        <v>1</v>
      </c>
      <c r="W77">
        <v>4</v>
      </c>
    </row>
    <row r="78" spans="2:23">
      <c r="B78" t="s">
        <v>152</v>
      </c>
      <c r="C78" t="s">
        <v>156</v>
      </c>
      <c r="D78" t="s">
        <v>99</v>
      </c>
      <c r="E78" t="s">
        <v>99</v>
      </c>
      <c r="F78" t="s">
        <v>147</v>
      </c>
      <c r="G78" t="s">
        <v>147</v>
      </c>
      <c r="H78" t="s">
        <v>147</v>
      </c>
      <c r="I78">
        <v>0</v>
      </c>
      <c r="J78">
        <v>0</v>
      </c>
      <c r="K78">
        <v>0</v>
      </c>
      <c r="L78">
        <v>0</v>
      </c>
      <c r="M78" t="s">
        <v>486</v>
      </c>
      <c r="N78">
        <v>0</v>
      </c>
      <c r="O78" t="s">
        <v>486</v>
      </c>
      <c r="P78">
        <v>0</v>
      </c>
      <c r="Q78" t="s">
        <v>486</v>
      </c>
      <c r="R78" t="s">
        <v>985</v>
      </c>
      <c r="S78" s="37" t="s">
        <v>986</v>
      </c>
      <c r="T78">
        <v>0</v>
      </c>
      <c r="U78">
        <v>0</v>
      </c>
      <c r="V78">
        <v>1</v>
      </c>
      <c r="W78">
        <v>5</v>
      </c>
    </row>
    <row r="79" spans="2:23">
      <c r="B79" t="s">
        <v>152</v>
      </c>
      <c r="C79" t="s">
        <v>156</v>
      </c>
      <c r="D79" t="s">
        <v>99</v>
      </c>
      <c r="E79" t="s">
        <v>205</v>
      </c>
      <c r="F79" t="s">
        <v>147</v>
      </c>
      <c r="G79" t="s">
        <v>147</v>
      </c>
      <c r="H79" t="s">
        <v>147</v>
      </c>
      <c r="I79">
        <v>0</v>
      </c>
      <c r="J79">
        <v>0</v>
      </c>
      <c r="K79">
        <v>0</v>
      </c>
      <c r="L79">
        <v>0</v>
      </c>
      <c r="M79" t="s">
        <v>486</v>
      </c>
      <c r="N79">
        <v>0</v>
      </c>
      <c r="O79" t="s">
        <v>486</v>
      </c>
      <c r="P79">
        <v>0</v>
      </c>
      <c r="Q79" t="s">
        <v>486</v>
      </c>
      <c r="R79" t="s">
        <v>985</v>
      </c>
      <c r="S79" s="37" t="s">
        <v>986</v>
      </c>
      <c r="T79">
        <v>0</v>
      </c>
      <c r="U79">
        <v>0</v>
      </c>
      <c r="V79">
        <v>0</v>
      </c>
      <c r="W79">
        <v>5</v>
      </c>
    </row>
    <row r="80" spans="2:23">
      <c r="B80" t="s">
        <v>152</v>
      </c>
      <c r="C80" t="s">
        <v>156</v>
      </c>
      <c r="D80" t="s">
        <v>12</v>
      </c>
      <c r="E80" t="s">
        <v>12</v>
      </c>
      <c r="F80" t="s">
        <v>147</v>
      </c>
      <c r="G80" t="s">
        <v>147</v>
      </c>
      <c r="H80" t="s">
        <v>147</v>
      </c>
      <c r="I80">
        <v>0</v>
      </c>
      <c r="J80">
        <v>0</v>
      </c>
      <c r="K80">
        <v>0</v>
      </c>
      <c r="L80">
        <v>0</v>
      </c>
      <c r="M80" t="s">
        <v>486</v>
      </c>
      <c r="N80">
        <v>0</v>
      </c>
      <c r="O80" t="s">
        <v>486</v>
      </c>
      <c r="P80">
        <v>0</v>
      </c>
      <c r="Q80" t="s">
        <v>486</v>
      </c>
      <c r="R80" t="s">
        <v>985</v>
      </c>
      <c r="S80" s="37" t="s">
        <v>986</v>
      </c>
      <c r="T80">
        <v>0</v>
      </c>
      <c r="U80">
        <v>0</v>
      </c>
      <c r="V80">
        <v>1</v>
      </c>
      <c r="W80">
        <v>7</v>
      </c>
    </row>
    <row r="81" spans="2:23">
      <c r="B81" t="s">
        <v>152</v>
      </c>
      <c r="C81" t="s">
        <v>157</v>
      </c>
      <c r="D81" t="s">
        <v>17</v>
      </c>
      <c r="E81" t="s">
        <v>157</v>
      </c>
      <c r="F81" t="s">
        <v>480</v>
      </c>
      <c r="G81" t="s">
        <v>481</v>
      </c>
      <c r="H81" t="s">
        <v>482</v>
      </c>
      <c r="I81">
        <v>155483</v>
      </c>
      <c r="J81">
        <v>0</v>
      </c>
      <c r="K81">
        <v>0</v>
      </c>
      <c r="L81">
        <v>0</v>
      </c>
      <c r="M81" t="s">
        <v>486</v>
      </c>
      <c r="N81">
        <v>0</v>
      </c>
      <c r="O81" t="s">
        <v>486</v>
      </c>
      <c r="P81">
        <v>0</v>
      </c>
      <c r="Q81" t="s">
        <v>486</v>
      </c>
      <c r="R81" t="s">
        <v>987</v>
      </c>
      <c r="S81" s="37" t="s">
        <v>988</v>
      </c>
      <c r="T81">
        <v>0</v>
      </c>
      <c r="U81">
        <v>1</v>
      </c>
      <c r="V81">
        <v>1</v>
      </c>
      <c r="W81">
        <v>7</v>
      </c>
    </row>
    <row r="82" spans="2:23">
      <c r="B82" t="s">
        <v>152</v>
      </c>
      <c r="C82" t="s">
        <v>157</v>
      </c>
      <c r="D82" t="s">
        <v>90</v>
      </c>
      <c r="E82" t="s">
        <v>90</v>
      </c>
      <c r="F82" t="s">
        <v>147</v>
      </c>
      <c r="G82" t="s">
        <v>147</v>
      </c>
      <c r="H82" t="s">
        <v>147</v>
      </c>
      <c r="I82">
        <v>0</v>
      </c>
      <c r="J82">
        <v>0</v>
      </c>
      <c r="K82">
        <v>0</v>
      </c>
      <c r="L82">
        <v>0</v>
      </c>
      <c r="M82" t="s">
        <v>486</v>
      </c>
      <c r="N82">
        <v>0</v>
      </c>
      <c r="O82" t="s">
        <v>486</v>
      </c>
      <c r="P82">
        <v>0</v>
      </c>
      <c r="Q82" t="s">
        <v>486</v>
      </c>
      <c r="R82" t="s">
        <v>987</v>
      </c>
      <c r="S82" s="37" t="s">
        <v>988</v>
      </c>
      <c r="T82">
        <v>0</v>
      </c>
      <c r="U82">
        <v>0</v>
      </c>
      <c r="V82">
        <v>1</v>
      </c>
      <c r="W82">
        <v>1</v>
      </c>
    </row>
    <row r="83" spans="2:23">
      <c r="B83" t="s">
        <v>152</v>
      </c>
      <c r="C83" t="s">
        <v>157</v>
      </c>
      <c r="D83" t="s">
        <v>90</v>
      </c>
      <c r="E83" t="s">
        <v>91</v>
      </c>
      <c r="F83" t="s">
        <v>147</v>
      </c>
      <c r="G83" t="s">
        <v>147</v>
      </c>
      <c r="H83" t="s">
        <v>147</v>
      </c>
      <c r="I83">
        <v>0</v>
      </c>
      <c r="J83">
        <v>0</v>
      </c>
      <c r="K83">
        <v>0</v>
      </c>
      <c r="L83">
        <v>0</v>
      </c>
      <c r="M83" t="s">
        <v>486</v>
      </c>
      <c r="N83">
        <v>0</v>
      </c>
      <c r="O83" t="s">
        <v>486</v>
      </c>
      <c r="P83">
        <v>0</v>
      </c>
      <c r="Q83" t="s">
        <v>486</v>
      </c>
      <c r="R83" t="s">
        <v>987</v>
      </c>
      <c r="S83" s="37" t="s">
        <v>988</v>
      </c>
      <c r="T83">
        <v>0</v>
      </c>
      <c r="U83">
        <v>0</v>
      </c>
      <c r="V83">
        <v>0</v>
      </c>
      <c r="W83">
        <v>1</v>
      </c>
    </row>
    <row r="84" spans="2:23">
      <c r="B84" t="s">
        <v>152</v>
      </c>
      <c r="C84" t="s">
        <v>157</v>
      </c>
      <c r="D84" t="s">
        <v>90</v>
      </c>
      <c r="E84" t="s">
        <v>165</v>
      </c>
      <c r="F84" t="s">
        <v>147</v>
      </c>
      <c r="G84" t="s">
        <v>147</v>
      </c>
      <c r="H84" t="s">
        <v>147</v>
      </c>
      <c r="I84">
        <v>0</v>
      </c>
      <c r="J84">
        <v>0</v>
      </c>
      <c r="K84">
        <v>0</v>
      </c>
      <c r="L84">
        <v>0</v>
      </c>
      <c r="M84" t="s">
        <v>486</v>
      </c>
      <c r="N84">
        <v>0</v>
      </c>
      <c r="O84" t="s">
        <v>486</v>
      </c>
      <c r="P84">
        <v>0</v>
      </c>
      <c r="Q84" t="s">
        <v>486</v>
      </c>
      <c r="R84" t="s">
        <v>987</v>
      </c>
      <c r="S84" s="37" t="s">
        <v>988</v>
      </c>
      <c r="T84">
        <v>0</v>
      </c>
      <c r="U84">
        <v>0</v>
      </c>
      <c r="V84">
        <v>0</v>
      </c>
      <c r="W84">
        <v>1</v>
      </c>
    </row>
    <row r="85" spans="2:23">
      <c r="B85" t="s">
        <v>152</v>
      </c>
      <c r="C85" t="s">
        <v>157</v>
      </c>
      <c r="D85" t="s">
        <v>90</v>
      </c>
      <c r="E85" t="s">
        <v>92</v>
      </c>
      <c r="F85" t="s">
        <v>147</v>
      </c>
      <c r="G85" t="s">
        <v>147</v>
      </c>
      <c r="H85" t="s">
        <v>147</v>
      </c>
      <c r="I85">
        <v>0</v>
      </c>
      <c r="J85">
        <v>0</v>
      </c>
      <c r="K85">
        <v>0</v>
      </c>
      <c r="L85">
        <v>0</v>
      </c>
      <c r="M85" t="s">
        <v>486</v>
      </c>
      <c r="N85">
        <v>0</v>
      </c>
      <c r="O85" t="s">
        <v>486</v>
      </c>
      <c r="P85">
        <v>0</v>
      </c>
      <c r="Q85" t="s">
        <v>486</v>
      </c>
      <c r="R85" t="s">
        <v>987</v>
      </c>
      <c r="S85" s="37" t="s">
        <v>988</v>
      </c>
      <c r="T85">
        <v>0</v>
      </c>
      <c r="U85">
        <v>0</v>
      </c>
      <c r="V85">
        <v>0</v>
      </c>
      <c r="W85">
        <v>1</v>
      </c>
    </row>
    <row r="86" spans="2:23" s="61" customFormat="1">
      <c r="B86" s="61" t="s">
        <v>152</v>
      </c>
      <c r="C86" s="61" t="s">
        <v>157</v>
      </c>
      <c r="D86" s="61" t="s">
        <v>93</v>
      </c>
      <c r="E86" s="61" t="s">
        <v>93</v>
      </c>
      <c r="F86" s="61" t="s">
        <v>480</v>
      </c>
      <c r="G86" s="61" t="s">
        <v>481</v>
      </c>
      <c r="H86" s="61" t="s">
        <v>482</v>
      </c>
      <c r="I86" s="61">
        <v>155483</v>
      </c>
      <c r="J86" s="61">
        <v>0</v>
      </c>
      <c r="K86" s="61">
        <v>0</v>
      </c>
      <c r="L86" s="61">
        <v>0</v>
      </c>
      <c r="M86" s="61" t="s">
        <v>486</v>
      </c>
      <c r="N86" s="61">
        <v>0</v>
      </c>
      <c r="O86" s="61" t="s">
        <v>486</v>
      </c>
      <c r="P86" s="61">
        <v>0</v>
      </c>
      <c r="Q86" s="61" t="s">
        <v>486</v>
      </c>
      <c r="R86" s="61" t="s">
        <v>987</v>
      </c>
      <c r="S86" s="62" t="s">
        <v>988</v>
      </c>
      <c r="T86" s="61">
        <v>0</v>
      </c>
      <c r="U86" s="61">
        <v>0</v>
      </c>
      <c r="V86" s="61">
        <v>1</v>
      </c>
      <c r="W86" s="61">
        <v>2</v>
      </c>
    </row>
    <row r="87" spans="2:23">
      <c r="B87" t="s">
        <v>152</v>
      </c>
      <c r="C87" t="s">
        <v>157</v>
      </c>
      <c r="D87" t="s">
        <v>93</v>
      </c>
      <c r="E87" t="s">
        <v>172</v>
      </c>
      <c r="F87" t="s">
        <v>147</v>
      </c>
      <c r="G87" t="s">
        <v>147</v>
      </c>
      <c r="H87" t="s">
        <v>147</v>
      </c>
      <c r="I87">
        <v>0</v>
      </c>
      <c r="J87">
        <v>0</v>
      </c>
      <c r="K87">
        <v>0</v>
      </c>
      <c r="L87">
        <v>0</v>
      </c>
      <c r="M87" t="s">
        <v>486</v>
      </c>
      <c r="N87">
        <v>0</v>
      </c>
      <c r="O87" t="s">
        <v>486</v>
      </c>
      <c r="P87">
        <v>0</v>
      </c>
      <c r="Q87" t="s">
        <v>486</v>
      </c>
      <c r="R87" t="s">
        <v>987</v>
      </c>
      <c r="S87" s="37" t="s">
        <v>988</v>
      </c>
      <c r="T87">
        <v>0</v>
      </c>
      <c r="U87">
        <v>0</v>
      </c>
      <c r="V87">
        <v>0</v>
      </c>
      <c r="W87">
        <v>2</v>
      </c>
    </row>
    <row r="88" spans="2:23">
      <c r="B88" t="s">
        <v>152</v>
      </c>
      <c r="C88" t="s">
        <v>157</v>
      </c>
      <c r="D88" t="s">
        <v>93</v>
      </c>
      <c r="E88" t="s">
        <v>94</v>
      </c>
      <c r="F88" t="s">
        <v>147</v>
      </c>
      <c r="G88" t="s">
        <v>147</v>
      </c>
      <c r="H88" t="s">
        <v>147</v>
      </c>
      <c r="I88">
        <v>0</v>
      </c>
      <c r="J88">
        <v>0</v>
      </c>
      <c r="K88">
        <v>0</v>
      </c>
      <c r="L88">
        <v>0</v>
      </c>
      <c r="M88" t="s">
        <v>486</v>
      </c>
      <c r="N88">
        <v>0</v>
      </c>
      <c r="O88" t="s">
        <v>486</v>
      </c>
      <c r="P88">
        <v>0</v>
      </c>
      <c r="Q88" t="s">
        <v>486</v>
      </c>
      <c r="R88" t="s">
        <v>987</v>
      </c>
      <c r="S88" s="37" t="s">
        <v>988</v>
      </c>
      <c r="T88">
        <v>0</v>
      </c>
      <c r="U88">
        <v>0</v>
      </c>
      <c r="V88">
        <v>0</v>
      </c>
      <c r="W88">
        <v>2</v>
      </c>
    </row>
    <row r="89" spans="2:23">
      <c r="B89" t="s">
        <v>152</v>
      </c>
      <c r="C89" t="s">
        <v>157</v>
      </c>
      <c r="D89" t="s">
        <v>93</v>
      </c>
      <c r="E89" t="s">
        <v>171</v>
      </c>
      <c r="F89" t="s">
        <v>480</v>
      </c>
      <c r="G89" t="s">
        <v>481</v>
      </c>
      <c r="H89" t="s">
        <v>482</v>
      </c>
      <c r="I89">
        <v>155483</v>
      </c>
      <c r="J89">
        <v>0</v>
      </c>
      <c r="K89">
        <v>0</v>
      </c>
      <c r="L89">
        <v>0</v>
      </c>
      <c r="M89" t="s">
        <v>486</v>
      </c>
      <c r="N89">
        <v>0</v>
      </c>
      <c r="O89" t="s">
        <v>486</v>
      </c>
      <c r="P89">
        <v>0</v>
      </c>
      <c r="Q89" t="s">
        <v>486</v>
      </c>
      <c r="R89" t="s">
        <v>987</v>
      </c>
      <c r="S89" s="37" t="s">
        <v>988</v>
      </c>
      <c r="T89">
        <v>0</v>
      </c>
      <c r="U89">
        <v>0</v>
      </c>
      <c r="V89">
        <v>0</v>
      </c>
      <c r="W89">
        <v>2</v>
      </c>
    </row>
    <row r="90" spans="2:23" s="61" customFormat="1">
      <c r="B90" s="61" t="s">
        <v>152</v>
      </c>
      <c r="C90" s="61" t="s">
        <v>157</v>
      </c>
      <c r="D90" s="61" t="s">
        <v>95</v>
      </c>
      <c r="E90" s="61" t="s">
        <v>95</v>
      </c>
      <c r="F90" s="61" t="s">
        <v>147</v>
      </c>
      <c r="G90" s="61" t="s">
        <v>147</v>
      </c>
      <c r="H90" s="61" t="s">
        <v>147</v>
      </c>
      <c r="I90" s="61">
        <v>0</v>
      </c>
      <c r="J90" s="61">
        <v>0</v>
      </c>
      <c r="K90" s="61">
        <v>0</v>
      </c>
      <c r="L90" s="61">
        <v>0</v>
      </c>
      <c r="M90" s="61" t="s">
        <v>486</v>
      </c>
      <c r="N90" s="61">
        <v>0</v>
      </c>
      <c r="O90" s="61" t="s">
        <v>486</v>
      </c>
      <c r="P90" s="61">
        <v>0</v>
      </c>
      <c r="Q90" s="61" t="s">
        <v>486</v>
      </c>
      <c r="R90" s="61" t="s">
        <v>987</v>
      </c>
      <c r="S90" s="62" t="s">
        <v>988</v>
      </c>
      <c r="T90" s="61">
        <v>0</v>
      </c>
      <c r="U90" s="61">
        <v>0</v>
      </c>
      <c r="V90" s="61">
        <v>1</v>
      </c>
      <c r="W90" s="61">
        <v>3</v>
      </c>
    </row>
    <row r="91" spans="2:23">
      <c r="B91" t="s">
        <v>152</v>
      </c>
      <c r="C91" t="s">
        <v>157</v>
      </c>
      <c r="D91" t="s">
        <v>95</v>
      </c>
      <c r="E91" t="s">
        <v>97</v>
      </c>
      <c r="F91" t="s">
        <v>147</v>
      </c>
      <c r="G91" t="s">
        <v>147</v>
      </c>
      <c r="H91" t="s">
        <v>147</v>
      </c>
      <c r="I91">
        <v>0</v>
      </c>
      <c r="J91">
        <v>0</v>
      </c>
      <c r="K91">
        <v>0</v>
      </c>
      <c r="L91">
        <v>0</v>
      </c>
      <c r="M91" t="s">
        <v>486</v>
      </c>
      <c r="N91">
        <v>0</v>
      </c>
      <c r="O91" t="s">
        <v>486</v>
      </c>
      <c r="P91">
        <v>0</v>
      </c>
      <c r="Q91" t="s">
        <v>486</v>
      </c>
      <c r="R91" t="s">
        <v>987</v>
      </c>
      <c r="S91" s="37" t="s">
        <v>988</v>
      </c>
      <c r="T91">
        <v>0</v>
      </c>
      <c r="U91">
        <v>0</v>
      </c>
      <c r="V91">
        <v>0</v>
      </c>
      <c r="W91">
        <v>3</v>
      </c>
    </row>
    <row r="92" spans="2:23">
      <c r="B92" t="s">
        <v>152</v>
      </c>
      <c r="C92" t="s">
        <v>157</v>
      </c>
      <c r="D92" t="s">
        <v>95</v>
      </c>
      <c r="E92" t="s">
        <v>96</v>
      </c>
      <c r="F92" t="s">
        <v>147</v>
      </c>
      <c r="G92" t="s">
        <v>147</v>
      </c>
      <c r="H92" t="s">
        <v>147</v>
      </c>
      <c r="I92">
        <v>0</v>
      </c>
      <c r="J92">
        <v>0</v>
      </c>
      <c r="K92">
        <v>0</v>
      </c>
      <c r="L92">
        <v>0</v>
      </c>
      <c r="M92" t="s">
        <v>486</v>
      </c>
      <c r="N92">
        <v>0</v>
      </c>
      <c r="O92" t="s">
        <v>486</v>
      </c>
      <c r="P92">
        <v>0</v>
      </c>
      <c r="Q92" t="s">
        <v>486</v>
      </c>
      <c r="R92" t="s">
        <v>987</v>
      </c>
      <c r="S92" s="37" t="s">
        <v>988</v>
      </c>
      <c r="T92">
        <v>0</v>
      </c>
      <c r="U92">
        <v>0</v>
      </c>
      <c r="V92">
        <v>0</v>
      </c>
      <c r="W92">
        <v>3</v>
      </c>
    </row>
    <row r="93" spans="2:23">
      <c r="B93" t="s">
        <v>152</v>
      </c>
      <c r="C93" t="s">
        <v>157</v>
      </c>
      <c r="D93" t="s">
        <v>98</v>
      </c>
      <c r="E93" t="s">
        <v>98</v>
      </c>
      <c r="F93" t="s">
        <v>147</v>
      </c>
      <c r="G93" t="s">
        <v>147</v>
      </c>
      <c r="H93" t="s">
        <v>147</v>
      </c>
      <c r="I93">
        <v>0</v>
      </c>
      <c r="J93">
        <v>0</v>
      </c>
      <c r="K93">
        <v>0</v>
      </c>
      <c r="L93">
        <v>0</v>
      </c>
      <c r="M93" t="s">
        <v>486</v>
      </c>
      <c r="N93">
        <v>0</v>
      </c>
      <c r="O93" t="s">
        <v>486</v>
      </c>
      <c r="P93">
        <v>0</v>
      </c>
      <c r="Q93" t="s">
        <v>486</v>
      </c>
      <c r="R93" t="s">
        <v>987</v>
      </c>
      <c r="S93" s="37" t="s">
        <v>988</v>
      </c>
      <c r="T93">
        <v>0</v>
      </c>
      <c r="U93">
        <v>0</v>
      </c>
      <c r="V93">
        <v>1</v>
      </c>
      <c r="W93">
        <v>4</v>
      </c>
    </row>
    <row r="94" spans="2:23" s="61" customFormat="1">
      <c r="B94" s="61" t="s">
        <v>152</v>
      </c>
      <c r="C94" s="61" t="s">
        <v>157</v>
      </c>
      <c r="D94" s="61" t="s">
        <v>99</v>
      </c>
      <c r="E94" s="61" t="s">
        <v>99</v>
      </c>
      <c r="F94" s="61" t="s">
        <v>147</v>
      </c>
      <c r="G94" s="61" t="s">
        <v>147</v>
      </c>
      <c r="H94" s="61" t="s">
        <v>147</v>
      </c>
      <c r="I94" s="61">
        <v>0</v>
      </c>
      <c r="J94" s="61">
        <v>0</v>
      </c>
      <c r="K94" s="61">
        <v>0</v>
      </c>
      <c r="L94" s="61">
        <v>0</v>
      </c>
      <c r="M94" s="61" t="s">
        <v>486</v>
      </c>
      <c r="N94" s="61">
        <v>0</v>
      </c>
      <c r="O94" s="61" t="s">
        <v>486</v>
      </c>
      <c r="P94" s="61">
        <v>0</v>
      </c>
      <c r="Q94" s="61" t="s">
        <v>486</v>
      </c>
      <c r="R94" s="61" t="s">
        <v>987</v>
      </c>
      <c r="S94" s="62" t="s">
        <v>988</v>
      </c>
      <c r="T94" s="61">
        <v>0</v>
      </c>
      <c r="U94" s="61">
        <v>0</v>
      </c>
      <c r="V94" s="61">
        <v>1</v>
      </c>
      <c r="W94" s="61">
        <v>5</v>
      </c>
    </row>
    <row r="95" spans="2:23">
      <c r="B95" t="s">
        <v>152</v>
      </c>
      <c r="C95" t="s">
        <v>157</v>
      </c>
      <c r="D95" t="s">
        <v>99</v>
      </c>
      <c r="E95" t="s">
        <v>205</v>
      </c>
      <c r="F95" t="s">
        <v>147</v>
      </c>
      <c r="G95" t="s">
        <v>147</v>
      </c>
      <c r="H95" t="s">
        <v>147</v>
      </c>
      <c r="I95">
        <v>0</v>
      </c>
      <c r="J95">
        <v>0</v>
      </c>
      <c r="K95">
        <v>0</v>
      </c>
      <c r="L95">
        <v>0</v>
      </c>
      <c r="M95" t="s">
        <v>486</v>
      </c>
      <c r="N95">
        <v>0</v>
      </c>
      <c r="O95" t="s">
        <v>486</v>
      </c>
      <c r="P95">
        <v>0</v>
      </c>
      <c r="Q95" t="s">
        <v>486</v>
      </c>
      <c r="R95" t="s">
        <v>987</v>
      </c>
      <c r="S95" s="37" t="s">
        <v>988</v>
      </c>
      <c r="T95">
        <v>0</v>
      </c>
      <c r="U95">
        <v>0</v>
      </c>
      <c r="V95">
        <v>0</v>
      </c>
      <c r="W95">
        <v>5</v>
      </c>
    </row>
    <row r="96" spans="2:23">
      <c r="B96" t="s">
        <v>152</v>
      </c>
      <c r="C96" t="s">
        <v>157</v>
      </c>
      <c r="D96" t="s">
        <v>12</v>
      </c>
      <c r="E96" t="s">
        <v>12</v>
      </c>
      <c r="F96" t="s">
        <v>147</v>
      </c>
      <c r="G96" t="s">
        <v>147</v>
      </c>
      <c r="H96" t="s">
        <v>147</v>
      </c>
      <c r="I96">
        <v>0</v>
      </c>
      <c r="J96">
        <v>0</v>
      </c>
      <c r="K96">
        <v>0</v>
      </c>
      <c r="L96">
        <v>0</v>
      </c>
      <c r="M96" t="s">
        <v>486</v>
      </c>
      <c r="N96">
        <v>0</v>
      </c>
      <c r="O96" t="s">
        <v>486</v>
      </c>
      <c r="P96">
        <v>0</v>
      </c>
      <c r="Q96" t="s">
        <v>486</v>
      </c>
      <c r="R96" t="s">
        <v>987</v>
      </c>
      <c r="S96" s="37" t="s">
        <v>988</v>
      </c>
      <c r="T96">
        <v>0</v>
      </c>
      <c r="U96">
        <v>0</v>
      </c>
      <c r="V96">
        <v>1</v>
      </c>
      <c r="W96">
        <v>7</v>
      </c>
    </row>
    <row r="97" spans="2:23">
      <c r="B97" t="s">
        <v>162</v>
      </c>
      <c r="C97" t="s">
        <v>148</v>
      </c>
      <c r="D97" t="s">
        <v>17</v>
      </c>
      <c r="E97" t="s">
        <v>148</v>
      </c>
      <c r="F97" t="s">
        <v>477</v>
      </c>
      <c r="G97" t="s">
        <v>478</v>
      </c>
      <c r="H97" t="s">
        <v>479</v>
      </c>
      <c r="I97">
        <v>123121</v>
      </c>
      <c r="J97">
        <v>0</v>
      </c>
      <c r="K97">
        <v>0</v>
      </c>
      <c r="L97">
        <v>0</v>
      </c>
      <c r="M97" t="s">
        <v>486</v>
      </c>
      <c r="N97">
        <v>0</v>
      </c>
      <c r="O97" t="s">
        <v>486</v>
      </c>
      <c r="P97">
        <v>0</v>
      </c>
      <c r="Q97" t="s">
        <v>486</v>
      </c>
      <c r="R97" t="s">
        <v>983</v>
      </c>
      <c r="S97" s="37" t="s">
        <v>984</v>
      </c>
      <c r="T97">
        <v>0</v>
      </c>
      <c r="U97">
        <v>1</v>
      </c>
      <c r="V97">
        <v>1</v>
      </c>
      <c r="W97">
        <v>7</v>
      </c>
    </row>
    <row r="98" spans="2:23" s="5" customFormat="1">
      <c r="B98" s="5" t="s">
        <v>162</v>
      </c>
      <c r="C98" s="5" t="s">
        <v>148</v>
      </c>
      <c r="D98" s="5" t="s">
        <v>90</v>
      </c>
      <c r="E98" s="5" t="s">
        <v>90</v>
      </c>
      <c r="F98" s="5" t="s">
        <v>147</v>
      </c>
      <c r="G98" s="5" t="s">
        <v>147</v>
      </c>
      <c r="H98" s="5" t="s">
        <v>147</v>
      </c>
      <c r="I98" s="5">
        <v>0</v>
      </c>
      <c r="J98" s="5">
        <v>0</v>
      </c>
      <c r="K98" s="5">
        <v>0</v>
      </c>
      <c r="L98" s="5">
        <v>0</v>
      </c>
      <c r="M98" s="5" t="s">
        <v>486</v>
      </c>
      <c r="N98" s="5">
        <v>0</v>
      </c>
      <c r="O98" s="5" t="s">
        <v>486</v>
      </c>
      <c r="P98" s="5">
        <v>0</v>
      </c>
      <c r="Q98" s="5" t="s">
        <v>486</v>
      </c>
      <c r="R98" s="5" t="s">
        <v>983</v>
      </c>
      <c r="S98" s="38" t="s">
        <v>984</v>
      </c>
      <c r="T98" s="5">
        <v>0</v>
      </c>
      <c r="U98" s="5">
        <v>0</v>
      </c>
      <c r="V98" s="5">
        <v>1</v>
      </c>
      <c r="W98" s="5">
        <v>1</v>
      </c>
    </row>
    <row r="99" spans="2:23">
      <c r="B99" t="s">
        <v>162</v>
      </c>
      <c r="C99" t="s">
        <v>148</v>
      </c>
      <c r="D99" t="s">
        <v>90</v>
      </c>
      <c r="E99" t="s">
        <v>92</v>
      </c>
      <c r="F99" t="s">
        <v>147</v>
      </c>
      <c r="G99" t="s">
        <v>147</v>
      </c>
      <c r="H99" t="s">
        <v>147</v>
      </c>
      <c r="I99">
        <v>0</v>
      </c>
      <c r="J99">
        <v>0</v>
      </c>
      <c r="K99">
        <v>0</v>
      </c>
      <c r="L99">
        <v>0</v>
      </c>
      <c r="M99" t="s">
        <v>486</v>
      </c>
      <c r="N99">
        <v>0</v>
      </c>
      <c r="O99" t="s">
        <v>486</v>
      </c>
      <c r="P99">
        <v>0</v>
      </c>
      <c r="Q99" t="s">
        <v>486</v>
      </c>
      <c r="R99" t="s">
        <v>983</v>
      </c>
      <c r="S99" s="37" t="s">
        <v>984</v>
      </c>
      <c r="T99">
        <v>0</v>
      </c>
      <c r="U99">
        <v>0</v>
      </c>
      <c r="V99">
        <v>0</v>
      </c>
      <c r="W99">
        <v>1</v>
      </c>
    </row>
    <row r="100" spans="2:23">
      <c r="B100" t="s">
        <v>162</v>
      </c>
      <c r="C100" t="s">
        <v>148</v>
      </c>
      <c r="D100" t="s">
        <v>90</v>
      </c>
      <c r="E100" t="s">
        <v>91</v>
      </c>
      <c r="F100" t="s">
        <v>147</v>
      </c>
      <c r="G100" t="s">
        <v>147</v>
      </c>
      <c r="H100" t="s">
        <v>147</v>
      </c>
      <c r="I100">
        <v>0</v>
      </c>
      <c r="J100">
        <v>0</v>
      </c>
      <c r="K100">
        <v>0</v>
      </c>
      <c r="L100">
        <v>0</v>
      </c>
      <c r="M100" t="s">
        <v>486</v>
      </c>
      <c r="N100">
        <v>0</v>
      </c>
      <c r="O100" t="s">
        <v>486</v>
      </c>
      <c r="P100">
        <v>0</v>
      </c>
      <c r="Q100" t="s">
        <v>486</v>
      </c>
      <c r="R100" t="s">
        <v>983</v>
      </c>
      <c r="S100" s="37" t="s">
        <v>984</v>
      </c>
      <c r="T100">
        <v>0</v>
      </c>
      <c r="U100">
        <v>0</v>
      </c>
      <c r="V100">
        <v>0</v>
      </c>
      <c r="W100">
        <v>1</v>
      </c>
    </row>
    <row r="101" spans="2:23">
      <c r="B101" t="s">
        <v>162</v>
      </c>
      <c r="C101" t="s">
        <v>148</v>
      </c>
      <c r="D101" t="s">
        <v>90</v>
      </c>
      <c r="E101" t="s">
        <v>165</v>
      </c>
      <c r="F101" t="s">
        <v>147</v>
      </c>
      <c r="G101" t="s">
        <v>147</v>
      </c>
      <c r="H101" t="s">
        <v>147</v>
      </c>
      <c r="I101">
        <v>0</v>
      </c>
      <c r="J101">
        <v>0</v>
      </c>
      <c r="K101">
        <v>0</v>
      </c>
      <c r="L101">
        <v>0</v>
      </c>
      <c r="M101" t="s">
        <v>486</v>
      </c>
      <c r="N101">
        <v>0</v>
      </c>
      <c r="O101" t="s">
        <v>486</v>
      </c>
      <c r="P101">
        <v>0</v>
      </c>
      <c r="Q101" t="s">
        <v>486</v>
      </c>
      <c r="R101" t="s">
        <v>983</v>
      </c>
      <c r="S101" s="37" t="s">
        <v>984</v>
      </c>
      <c r="T101">
        <v>0</v>
      </c>
      <c r="U101">
        <v>0</v>
      </c>
      <c r="V101">
        <v>0</v>
      </c>
      <c r="W101">
        <v>1</v>
      </c>
    </row>
    <row r="102" spans="2:23" s="5" customFormat="1">
      <c r="B102" s="5" t="s">
        <v>162</v>
      </c>
      <c r="C102" s="5" t="s">
        <v>148</v>
      </c>
      <c r="D102" s="5" t="s">
        <v>93</v>
      </c>
      <c r="E102" s="5" t="s">
        <v>93</v>
      </c>
      <c r="F102" s="5" t="s">
        <v>477</v>
      </c>
      <c r="G102" s="5" t="s">
        <v>478</v>
      </c>
      <c r="H102" s="5" t="s">
        <v>479</v>
      </c>
      <c r="I102" s="5">
        <v>123121</v>
      </c>
      <c r="J102" s="5">
        <v>0</v>
      </c>
      <c r="K102" s="5">
        <v>0</v>
      </c>
      <c r="L102" s="5">
        <v>0</v>
      </c>
      <c r="M102" s="5" t="s">
        <v>486</v>
      </c>
      <c r="N102" s="5">
        <v>0</v>
      </c>
      <c r="O102" s="5" t="s">
        <v>486</v>
      </c>
      <c r="P102" s="5">
        <v>0</v>
      </c>
      <c r="Q102" s="5" t="s">
        <v>486</v>
      </c>
      <c r="R102" s="5" t="s">
        <v>983</v>
      </c>
      <c r="S102" s="38" t="s">
        <v>984</v>
      </c>
      <c r="T102" s="5">
        <v>0</v>
      </c>
      <c r="U102" s="5">
        <v>0</v>
      </c>
      <c r="V102" s="5">
        <v>1</v>
      </c>
      <c r="W102" s="5">
        <v>2</v>
      </c>
    </row>
    <row r="103" spans="2:23">
      <c r="B103" t="s">
        <v>162</v>
      </c>
      <c r="C103" t="s">
        <v>148</v>
      </c>
      <c r="D103" t="s">
        <v>93</v>
      </c>
      <c r="E103" t="s">
        <v>171</v>
      </c>
      <c r="F103" t="s">
        <v>147</v>
      </c>
      <c r="G103" t="s">
        <v>147</v>
      </c>
      <c r="H103" t="s">
        <v>147</v>
      </c>
      <c r="I103">
        <v>0</v>
      </c>
      <c r="J103">
        <v>0</v>
      </c>
      <c r="K103">
        <v>0</v>
      </c>
      <c r="L103">
        <v>0</v>
      </c>
      <c r="M103" t="s">
        <v>486</v>
      </c>
      <c r="N103">
        <v>0</v>
      </c>
      <c r="O103" t="s">
        <v>486</v>
      </c>
      <c r="P103">
        <v>0</v>
      </c>
      <c r="Q103" t="s">
        <v>486</v>
      </c>
      <c r="R103" t="s">
        <v>983</v>
      </c>
      <c r="S103" s="37" t="s">
        <v>984</v>
      </c>
      <c r="T103">
        <v>0</v>
      </c>
      <c r="U103">
        <v>0</v>
      </c>
      <c r="V103">
        <v>0</v>
      </c>
      <c r="W103">
        <v>2</v>
      </c>
    </row>
    <row r="104" spans="2:23" s="61" customFormat="1">
      <c r="B104" s="61" t="s">
        <v>162</v>
      </c>
      <c r="C104" s="61" t="s">
        <v>148</v>
      </c>
      <c r="D104" s="61" t="s">
        <v>93</v>
      </c>
      <c r="E104" s="61" t="s">
        <v>94</v>
      </c>
      <c r="F104" s="61" t="s">
        <v>147</v>
      </c>
      <c r="G104" s="61" t="s">
        <v>147</v>
      </c>
      <c r="H104" s="61" t="s">
        <v>147</v>
      </c>
      <c r="I104" s="61">
        <v>0</v>
      </c>
      <c r="J104" s="61">
        <v>0</v>
      </c>
      <c r="K104" s="61">
        <v>0</v>
      </c>
      <c r="L104" s="61">
        <v>0</v>
      </c>
      <c r="M104" s="61" t="s">
        <v>486</v>
      </c>
      <c r="N104" s="61">
        <v>0</v>
      </c>
      <c r="O104" s="61" t="s">
        <v>486</v>
      </c>
      <c r="P104" s="61">
        <v>0</v>
      </c>
      <c r="Q104" s="61" t="s">
        <v>486</v>
      </c>
      <c r="R104" s="61" t="s">
        <v>983</v>
      </c>
      <c r="S104" s="62" t="s">
        <v>984</v>
      </c>
      <c r="T104" s="61">
        <v>0</v>
      </c>
      <c r="U104" s="61">
        <v>0</v>
      </c>
      <c r="V104" s="61">
        <v>0</v>
      </c>
      <c r="W104" s="61">
        <v>2</v>
      </c>
    </row>
    <row r="105" spans="2:23">
      <c r="B105" t="s">
        <v>162</v>
      </c>
      <c r="C105" t="s">
        <v>148</v>
      </c>
      <c r="D105" t="s">
        <v>93</v>
      </c>
      <c r="E105" t="s">
        <v>172</v>
      </c>
      <c r="F105" t="s">
        <v>477</v>
      </c>
      <c r="G105" t="s">
        <v>478</v>
      </c>
      <c r="H105" t="s">
        <v>479</v>
      </c>
      <c r="I105">
        <v>123121</v>
      </c>
      <c r="J105">
        <v>0</v>
      </c>
      <c r="K105">
        <v>0</v>
      </c>
      <c r="L105">
        <v>0</v>
      </c>
      <c r="M105" t="s">
        <v>486</v>
      </c>
      <c r="N105">
        <v>0</v>
      </c>
      <c r="O105" t="s">
        <v>486</v>
      </c>
      <c r="P105">
        <v>0</v>
      </c>
      <c r="Q105" t="s">
        <v>486</v>
      </c>
      <c r="R105" t="s">
        <v>983</v>
      </c>
      <c r="S105" s="37" t="s">
        <v>984</v>
      </c>
      <c r="T105">
        <v>0</v>
      </c>
      <c r="U105">
        <v>0</v>
      </c>
      <c r="V105">
        <v>0</v>
      </c>
      <c r="W105">
        <v>2</v>
      </c>
    </row>
    <row r="106" spans="2:23" s="5" customFormat="1">
      <c r="B106" s="5" t="s">
        <v>162</v>
      </c>
      <c r="C106" s="5" t="s">
        <v>148</v>
      </c>
      <c r="D106" s="5" t="s">
        <v>95</v>
      </c>
      <c r="E106" s="5" t="s">
        <v>95</v>
      </c>
      <c r="F106" s="5" t="s">
        <v>147</v>
      </c>
      <c r="G106" s="5" t="s">
        <v>147</v>
      </c>
      <c r="H106" s="5" t="s">
        <v>147</v>
      </c>
      <c r="I106" s="5">
        <v>0</v>
      </c>
      <c r="J106" s="5">
        <v>0</v>
      </c>
      <c r="K106" s="5">
        <v>0</v>
      </c>
      <c r="L106" s="5">
        <v>0</v>
      </c>
      <c r="M106" s="5" t="s">
        <v>486</v>
      </c>
      <c r="N106" s="5">
        <v>0</v>
      </c>
      <c r="O106" s="5" t="s">
        <v>486</v>
      </c>
      <c r="P106" s="5">
        <v>0</v>
      </c>
      <c r="Q106" s="5" t="s">
        <v>486</v>
      </c>
      <c r="R106" s="5" t="s">
        <v>983</v>
      </c>
      <c r="S106" s="38" t="s">
        <v>984</v>
      </c>
      <c r="T106" s="5">
        <v>0</v>
      </c>
      <c r="U106" s="5">
        <v>0</v>
      </c>
      <c r="V106" s="5">
        <v>1</v>
      </c>
      <c r="W106" s="5">
        <v>3</v>
      </c>
    </row>
    <row r="107" spans="2:23">
      <c r="B107" t="s">
        <v>162</v>
      </c>
      <c r="C107" t="s">
        <v>148</v>
      </c>
      <c r="D107" t="s">
        <v>95</v>
      </c>
      <c r="E107" t="s">
        <v>96</v>
      </c>
      <c r="F107" t="s">
        <v>147</v>
      </c>
      <c r="G107" t="s">
        <v>147</v>
      </c>
      <c r="H107" t="s">
        <v>147</v>
      </c>
      <c r="I107">
        <v>0</v>
      </c>
      <c r="J107">
        <v>0</v>
      </c>
      <c r="K107">
        <v>0</v>
      </c>
      <c r="L107">
        <v>0</v>
      </c>
      <c r="M107" t="s">
        <v>486</v>
      </c>
      <c r="N107">
        <v>0</v>
      </c>
      <c r="O107" t="s">
        <v>486</v>
      </c>
      <c r="P107">
        <v>0</v>
      </c>
      <c r="Q107" t="s">
        <v>486</v>
      </c>
      <c r="R107" t="s">
        <v>983</v>
      </c>
      <c r="S107" s="37" t="s">
        <v>984</v>
      </c>
      <c r="T107">
        <v>0</v>
      </c>
      <c r="U107">
        <v>0</v>
      </c>
      <c r="V107">
        <v>0</v>
      </c>
      <c r="W107">
        <v>3</v>
      </c>
    </row>
    <row r="108" spans="2:23">
      <c r="B108" t="s">
        <v>162</v>
      </c>
      <c r="C108" t="s">
        <v>148</v>
      </c>
      <c r="D108" t="s">
        <v>95</v>
      </c>
      <c r="E108" t="s">
        <v>97</v>
      </c>
      <c r="F108" t="s">
        <v>147</v>
      </c>
      <c r="G108" t="s">
        <v>147</v>
      </c>
      <c r="H108" t="s">
        <v>147</v>
      </c>
      <c r="I108">
        <v>0</v>
      </c>
      <c r="J108">
        <v>0</v>
      </c>
      <c r="K108">
        <v>0</v>
      </c>
      <c r="L108">
        <v>0</v>
      </c>
      <c r="M108" t="s">
        <v>486</v>
      </c>
      <c r="N108">
        <v>0</v>
      </c>
      <c r="O108" t="s">
        <v>486</v>
      </c>
      <c r="P108">
        <v>0</v>
      </c>
      <c r="Q108" t="s">
        <v>486</v>
      </c>
      <c r="R108" t="s">
        <v>983</v>
      </c>
      <c r="S108" s="37" t="s">
        <v>984</v>
      </c>
      <c r="T108">
        <v>0</v>
      </c>
      <c r="U108">
        <v>0</v>
      </c>
      <c r="V108">
        <v>0</v>
      </c>
      <c r="W108">
        <v>3</v>
      </c>
    </row>
    <row r="109" spans="2:23">
      <c r="B109" t="s">
        <v>162</v>
      </c>
      <c r="C109" t="s">
        <v>148</v>
      </c>
      <c r="D109" t="s">
        <v>98</v>
      </c>
      <c r="E109" t="s">
        <v>98</v>
      </c>
      <c r="F109" t="s">
        <v>147</v>
      </c>
      <c r="G109" t="s">
        <v>147</v>
      </c>
      <c r="H109" t="s">
        <v>147</v>
      </c>
      <c r="I109">
        <v>0</v>
      </c>
      <c r="J109">
        <v>0</v>
      </c>
      <c r="K109">
        <v>0</v>
      </c>
      <c r="L109">
        <v>0</v>
      </c>
      <c r="M109" t="s">
        <v>486</v>
      </c>
      <c r="N109">
        <v>0</v>
      </c>
      <c r="O109" t="s">
        <v>486</v>
      </c>
      <c r="P109">
        <v>0</v>
      </c>
      <c r="Q109" t="s">
        <v>486</v>
      </c>
      <c r="R109" t="s">
        <v>983</v>
      </c>
      <c r="S109" s="37" t="s">
        <v>984</v>
      </c>
      <c r="T109">
        <v>0</v>
      </c>
      <c r="U109">
        <v>0</v>
      </c>
      <c r="V109">
        <v>1</v>
      </c>
      <c r="W109">
        <v>4</v>
      </c>
    </row>
    <row r="110" spans="2:23">
      <c r="B110" t="s">
        <v>162</v>
      </c>
      <c r="C110" t="s">
        <v>148</v>
      </c>
      <c r="D110" t="s">
        <v>99</v>
      </c>
      <c r="E110" t="s">
        <v>99</v>
      </c>
      <c r="F110" t="s">
        <v>147</v>
      </c>
      <c r="G110" t="s">
        <v>147</v>
      </c>
      <c r="H110" t="s">
        <v>147</v>
      </c>
      <c r="I110">
        <v>0</v>
      </c>
      <c r="J110">
        <v>0</v>
      </c>
      <c r="K110">
        <v>0</v>
      </c>
      <c r="L110">
        <v>0</v>
      </c>
      <c r="M110" t="s">
        <v>486</v>
      </c>
      <c r="N110">
        <v>0</v>
      </c>
      <c r="O110" t="s">
        <v>486</v>
      </c>
      <c r="P110">
        <v>0</v>
      </c>
      <c r="Q110" t="s">
        <v>486</v>
      </c>
      <c r="R110" t="s">
        <v>983</v>
      </c>
      <c r="S110" s="37" t="s">
        <v>984</v>
      </c>
      <c r="T110">
        <v>0</v>
      </c>
      <c r="U110">
        <v>0</v>
      </c>
      <c r="V110">
        <v>1</v>
      </c>
      <c r="W110">
        <v>5</v>
      </c>
    </row>
    <row r="111" spans="2:23">
      <c r="B111" t="s">
        <v>162</v>
      </c>
      <c r="C111" t="s">
        <v>148</v>
      </c>
      <c r="D111" t="s">
        <v>99</v>
      </c>
      <c r="E111" t="s">
        <v>205</v>
      </c>
      <c r="F111" t="s">
        <v>147</v>
      </c>
      <c r="G111" t="s">
        <v>147</v>
      </c>
      <c r="H111" t="s">
        <v>147</v>
      </c>
      <c r="I111">
        <v>0</v>
      </c>
      <c r="J111">
        <v>0</v>
      </c>
      <c r="K111">
        <v>0</v>
      </c>
      <c r="L111">
        <v>0</v>
      </c>
      <c r="M111" t="s">
        <v>486</v>
      </c>
      <c r="N111">
        <v>0</v>
      </c>
      <c r="O111" t="s">
        <v>486</v>
      </c>
      <c r="P111">
        <v>0</v>
      </c>
      <c r="Q111" t="s">
        <v>486</v>
      </c>
      <c r="R111" t="s">
        <v>983</v>
      </c>
      <c r="S111" s="37" t="s">
        <v>984</v>
      </c>
      <c r="T111">
        <v>0</v>
      </c>
      <c r="U111">
        <v>0</v>
      </c>
      <c r="V111">
        <v>0</v>
      </c>
      <c r="W111">
        <v>5</v>
      </c>
    </row>
    <row r="112" spans="2:23" s="5" customFormat="1">
      <c r="B112" s="5" t="s">
        <v>162</v>
      </c>
      <c r="C112" s="5" t="s">
        <v>148</v>
      </c>
      <c r="D112" s="5" t="s">
        <v>12</v>
      </c>
      <c r="E112" s="5" t="s">
        <v>12</v>
      </c>
      <c r="F112" s="5" t="s">
        <v>147</v>
      </c>
      <c r="G112" s="5" t="s">
        <v>147</v>
      </c>
      <c r="H112" s="5" t="s">
        <v>147</v>
      </c>
      <c r="I112" s="5">
        <v>0</v>
      </c>
      <c r="J112" s="5">
        <v>0</v>
      </c>
      <c r="K112" s="5">
        <v>0</v>
      </c>
      <c r="L112" s="5">
        <v>0</v>
      </c>
      <c r="M112" s="5" t="s">
        <v>486</v>
      </c>
      <c r="N112" s="5">
        <v>0</v>
      </c>
      <c r="O112" s="5" t="s">
        <v>486</v>
      </c>
      <c r="P112" s="5">
        <v>0</v>
      </c>
      <c r="Q112" s="5" t="s">
        <v>486</v>
      </c>
      <c r="R112" s="5" t="s">
        <v>983</v>
      </c>
      <c r="S112" s="38" t="s">
        <v>984</v>
      </c>
      <c r="T112" s="5">
        <v>0</v>
      </c>
      <c r="U112" s="5">
        <v>0</v>
      </c>
      <c r="V112" s="5">
        <v>1</v>
      </c>
      <c r="W112" s="5">
        <v>7</v>
      </c>
    </row>
    <row r="113" spans="2:23">
      <c r="B113" t="s">
        <v>162</v>
      </c>
      <c r="C113" t="s">
        <v>149</v>
      </c>
      <c r="D113" t="s">
        <v>17</v>
      </c>
      <c r="E113" t="s">
        <v>149</v>
      </c>
      <c r="F113" t="s">
        <v>147</v>
      </c>
      <c r="G113" t="s">
        <v>147</v>
      </c>
      <c r="H113" t="s">
        <v>147</v>
      </c>
      <c r="I113">
        <v>0</v>
      </c>
      <c r="J113">
        <v>0</v>
      </c>
      <c r="K113">
        <v>0</v>
      </c>
      <c r="L113">
        <v>0</v>
      </c>
      <c r="M113" t="s">
        <v>486</v>
      </c>
      <c r="N113">
        <v>0</v>
      </c>
      <c r="O113" t="s">
        <v>486</v>
      </c>
      <c r="P113">
        <v>0</v>
      </c>
      <c r="Q113" t="s">
        <v>486</v>
      </c>
      <c r="R113" t="s">
        <v>985</v>
      </c>
      <c r="S113" s="37" t="s">
        <v>986</v>
      </c>
      <c r="T113">
        <v>0</v>
      </c>
      <c r="U113">
        <v>1</v>
      </c>
      <c r="V113">
        <v>1</v>
      </c>
      <c r="W113">
        <v>7</v>
      </c>
    </row>
    <row r="114" spans="2:23">
      <c r="B114" t="s">
        <v>162</v>
      </c>
      <c r="C114" t="s">
        <v>149</v>
      </c>
      <c r="D114" t="s">
        <v>90</v>
      </c>
      <c r="E114" t="s">
        <v>90</v>
      </c>
      <c r="F114" t="s">
        <v>147</v>
      </c>
      <c r="G114" t="s">
        <v>147</v>
      </c>
      <c r="H114" t="s">
        <v>147</v>
      </c>
      <c r="I114">
        <v>0</v>
      </c>
      <c r="J114">
        <v>0</v>
      </c>
      <c r="K114">
        <v>0</v>
      </c>
      <c r="L114">
        <v>0</v>
      </c>
      <c r="M114" t="s">
        <v>486</v>
      </c>
      <c r="N114">
        <v>0</v>
      </c>
      <c r="O114" t="s">
        <v>486</v>
      </c>
      <c r="P114">
        <v>0</v>
      </c>
      <c r="Q114" t="s">
        <v>486</v>
      </c>
      <c r="R114" t="s">
        <v>985</v>
      </c>
      <c r="S114" s="37" t="s">
        <v>986</v>
      </c>
      <c r="T114">
        <v>0</v>
      </c>
      <c r="U114">
        <v>0</v>
      </c>
      <c r="V114">
        <v>1</v>
      </c>
      <c r="W114">
        <v>1</v>
      </c>
    </row>
    <row r="115" spans="2:23">
      <c r="B115" t="s">
        <v>162</v>
      </c>
      <c r="C115" t="s">
        <v>149</v>
      </c>
      <c r="D115" t="s">
        <v>90</v>
      </c>
      <c r="E115" t="s">
        <v>91</v>
      </c>
      <c r="F115" t="s">
        <v>147</v>
      </c>
      <c r="G115" t="s">
        <v>147</v>
      </c>
      <c r="H115" t="s">
        <v>147</v>
      </c>
      <c r="I115">
        <v>0</v>
      </c>
      <c r="J115">
        <v>0</v>
      </c>
      <c r="K115">
        <v>0</v>
      </c>
      <c r="L115">
        <v>0</v>
      </c>
      <c r="M115" t="s">
        <v>486</v>
      </c>
      <c r="N115">
        <v>0</v>
      </c>
      <c r="O115" t="s">
        <v>486</v>
      </c>
      <c r="P115">
        <v>0</v>
      </c>
      <c r="Q115" t="s">
        <v>486</v>
      </c>
      <c r="R115" t="s">
        <v>985</v>
      </c>
      <c r="S115" s="37" t="s">
        <v>986</v>
      </c>
      <c r="T115">
        <v>0</v>
      </c>
      <c r="U115">
        <v>0</v>
      </c>
      <c r="V115">
        <v>0</v>
      </c>
      <c r="W115">
        <v>1</v>
      </c>
    </row>
    <row r="116" spans="2:23">
      <c r="B116" t="s">
        <v>162</v>
      </c>
      <c r="C116" t="s">
        <v>149</v>
      </c>
      <c r="D116" t="s">
        <v>90</v>
      </c>
      <c r="E116" t="s">
        <v>165</v>
      </c>
      <c r="F116" t="s">
        <v>147</v>
      </c>
      <c r="G116" t="s">
        <v>147</v>
      </c>
      <c r="H116" t="s">
        <v>147</v>
      </c>
      <c r="I116">
        <v>0</v>
      </c>
      <c r="J116">
        <v>0</v>
      </c>
      <c r="K116">
        <v>0</v>
      </c>
      <c r="L116">
        <v>0</v>
      </c>
      <c r="M116" t="s">
        <v>486</v>
      </c>
      <c r="N116">
        <v>0</v>
      </c>
      <c r="O116" t="s">
        <v>486</v>
      </c>
      <c r="P116">
        <v>0</v>
      </c>
      <c r="Q116" t="s">
        <v>486</v>
      </c>
      <c r="R116" t="s">
        <v>985</v>
      </c>
      <c r="S116" s="37" t="s">
        <v>986</v>
      </c>
      <c r="T116">
        <v>0</v>
      </c>
      <c r="U116">
        <v>0</v>
      </c>
      <c r="V116">
        <v>0</v>
      </c>
      <c r="W116">
        <v>1</v>
      </c>
    </row>
    <row r="117" spans="2:23" s="5" customFormat="1">
      <c r="B117" s="5" t="s">
        <v>162</v>
      </c>
      <c r="C117" s="5" t="s">
        <v>149</v>
      </c>
      <c r="D117" s="5" t="s">
        <v>90</v>
      </c>
      <c r="E117" s="5" t="s">
        <v>92</v>
      </c>
      <c r="F117" s="5" t="s">
        <v>147</v>
      </c>
      <c r="G117" s="5" t="s">
        <v>147</v>
      </c>
      <c r="H117" s="5" t="s">
        <v>147</v>
      </c>
      <c r="I117" s="5">
        <v>0</v>
      </c>
      <c r="J117" s="5">
        <v>0</v>
      </c>
      <c r="K117" s="5">
        <v>0</v>
      </c>
      <c r="L117" s="5">
        <v>0</v>
      </c>
      <c r="M117" s="5" t="s">
        <v>486</v>
      </c>
      <c r="N117" s="5">
        <v>0</v>
      </c>
      <c r="O117" s="5" t="s">
        <v>486</v>
      </c>
      <c r="P117" s="5">
        <v>0</v>
      </c>
      <c r="Q117" s="5" t="s">
        <v>486</v>
      </c>
      <c r="R117" s="5" t="s">
        <v>985</v>
      </c>
      <c r="S117" s="38" t="s">
        <v>986</v>
      </c>
      <c r="T117" s="5">
        <v>0</v>
      </c>
      <c r="U117" s="5">
        <v>0</v>
      </c>
      <c r="V117" s="5">
        <v>0</v>
      </c>
      <c r="W117" s="5">
        <v>1</v>
      </c>
    </row>
    <row r="118" spans="2:23">
      <c r="B118" t="s">
        <v>162</v>
      </c>
      <c r="C118" t="s">
        <v>149</v>
      </c>
      <c r="D118" t="s">
        <v>93</v>
      </c>
      <c r="E118" t="s">
        <v>93</v>
      </c>
      <c r="F118" t="s">
        <v>147</v>
      </c>
      <c r="G118" t="s">
        <v>147</v>
      </c>
      <c r="H118" t="s">
        <v>147</v>
      </c>
      <c r="I118">
        <v>0</v>
      </c>
      <c r="J118">
        <v>0</v>
      </c>
      <c r="K118">
        <v>0</v>
      </c>
      <c r="L118">
        <v>0</v>
      </c>
      <c r="M118" t="s">
        <v>486</v>
      </c>
      <c r="N118">
        <v>0</v>
      </c>
      <c r="O118" t="s">
        <v>486</v>
      </c>
      <c r="P118">
        <v>0</v>
      </c>
      <c r="Q118" t="s">
        <v>486</v>
      </c>
      <c r="R118" t="s">
        <v>985</v>
      </c>
      <c r="S118" s="37" t="s">
        <v>986</v>
      </c>
      <c r="T118">
        <v>0</v>
      </c>
      <c r="U118">
        <v>0</v>
      </c>
      <c r="V118">
        <v>1</v>
      </c>
      <c r="W118">
        <v>2</v>
      </c>
    </row>
    <row r="119" spans="2:23">
      <c r="B119" t="s">
        <v>162</v>
      </c>
      <c r="C119" t="s">
        <v>149</v>
      </c>
      <c r="D119" t="s">
        <v>93</v>
      </c>
      <c r="E119" t="s">
        <v>94</v>
      </c>
      <c r="F119" t="s">
        <v>147</v>
      </c>
      <c r="G119" t="s">
        <v>147</v>
      </c>
      <c r="H119" t="s">
        <v>147</v>
      </c>
      <c r="I119">
        <v>0</v>
      </c>
      <c r="J119">
        <v>0</v>
      </c>
      <c r="K119">
        <v>0</v>
      </c>
      <c r="L119">
        <v>0</v>
      </c>
      <c r="M119" t="s">
        <v>486</v>
      </c>
      <c r="N119">
        <v>0</v>
      </c>
      <c r="O119" t="s">
        <v>486</v>
      </c>
      <c r="P119">
        <v>0</v>
      </c>
      <c r="Q119" t="s">
        <v>486</v>
      </c>
      <c r="R119" t="s">
        <v>985</v>
      </c>
      <c r="S119" s="37" t="s">
        <v>986</v>
      </c>
      <c r="T119">
        <v>0</v>
      </c>
      <c r="U119">
        <v>0</v>
      </c>
      <c r="V119">
        <v>0</v>
      </c>
      <c r="W119">
        <v>2</v>
      </c>
    </row>
    <row r="120" spans="2:23">
      <c r="B120" t="s">
        <v>162</v>
      </c>
      <c r="C120" t="s">
        <v>149</v>
      </c>
      <c r="D120" t="s">
        <v>93</v>
      </c>
      <c r="E120" t="s">
        <v>171</v>
      </c>
      <c r="F120" t="s">
        <v>147</v>
      </c>
      <c r="G120" t="s">
        <v>147</v>
      </c>
      <c r="H120" t="s">
        <v>147</v>
      </c>
      <c r="I120">
        <v>0</v>
      </c>
      <c r="J120">
        <v>0</v>
      </c>
      <c r="K120">
        <v>0</v>
      </c>
      <c r="L120">
        <v>0</v>
      </c>
      <c r="M120" t="s">
        <v>486</v>
      </c>
      <c r="N120">
        <v>0</v>
      </c>
      <c r="O120" t="s">
        <v>486</v>
      </c>
      <c r="P120">
        <v>0</v>
      </c>
      <c r="Q120" t="s">
        <v>486</v>
      </c>
      <c r="R120" t="s">
        <v>985</v>
      </c>
      <c r="S120" s="37" t="s">
        <v>986</v>
      </c>
      <c r="T120">
        <v>0</v>
      </c>
      <c r="U120">
        <v>0</v>
      </c>
      <c r="V120">
        <v>0</v>
      </c>
      <c r="W120">
        <v>2</v>
      </c>
    </row>
    <row r="121" spans="2:23">
      <c r="B121" t="s">
        <v>162</v>
      </c>
      <c r="C121" t="s">
        <v>149</v>
      </c>
      <c r="D121" t="s">
        <v>93</v>
      </c>
      <c r="E121" t="s">
        <v>172</v>
      </c>
      <c r="F121" t="s">
        <v>147</v>
      </c>
      <c r="G121" t="s">
        <v>147</v>
      </c>
      <c r="H121" t="s">
        <v>147</v>
      </c>
      <c r="I121">
        <v>0</v>
      </c>
      <c r="J121">
        <v>0</v>
      </c>
      <c r="K121">
        <v>0</v>
      </c>
      <c r="L121">
        <v>0</v>
      </c>
      <c r="M121" t="s">
        <v>486</v>
      </c>
      <c r="N121">
        <v>0</v>
      </c>
      <c r="O121" t="s">
        <v>486</v>
      </c>
      <c r="P121">
        <v>0</v>
      </c>
      <c r="Q121" t="s">
        <v>486</v>
      </c>
      <c r="R121" t="s">
        <v>985</v>
      </c>
      <c r="S121" s="37" t="s">
        <v>986</v>
      </c>
      <c r="T121">
        <v>0</v>
      </c>
      <c r="U121">
        <v>0</v>
      </c>
      <c r="V121">
        <v>0</v>
      </c>
      <c r="W121">
        <v>2</v>
      </c>
    </row>
    <row r="122" spans="2:23">
      <c r="B122" t="s">
        <v>162</v>
      </c>
      <c r="C122" t="s">
        <v>149</v>
      </c>
      <c r="D122" t="s">
        <v>95</v>
      </c>
      <c r="E122" t="s">
        <v>95</v>
      </c>
      <c r="F122" t="s">
        <v>147</v>
      </c>
      <c r="G122" t="s">
        <v>147</v>
      </c>
      <c r="H122" t="s">
        <v>147</v>
      </c>
      <c r="I122">
        <v>0</v>
      </c>
      <c r="J122">
        <v>0</v>
      </c>
      <c r="K122">
        <v>0</v>
      </c>
      <c r="L122">
        <v>0</v>
      </c>
      <c r="M122" t="s">
        <v>486</v>
      </c>
      <c r="N122">
        <v>0</v>
      </c>
      <c r="O122" t="s">
        <v>486</v>
      </c>
      <c r="P122">
        <v>0</v>
      </c>
      <c r="Q122" t="s">
        <v>486</v>
      </c>
      <c r="R122" t="s">
        <v>985</v>
      </c>
      <c r="S122" s="37" t="s">
        <v>986</v>
      </c>
      <c r="T122">
        <v>0</v>
      </c>
      <c r="U122">
        <v>0</v>
      </c>
      <c r="V122">
        <v>1</v>
      </c>
      <c r="W122">
        <v>3</v>
      </c>
    </row>
    <row r="123" spans="2:23">
      <c r="B123" t="s">
        <v>162</v>
      </c>
      <c r="C123" t="s">
        <v>149</v>
      </c>
      <c r="D123" t="s">
        <v>95</v>
      </c>
      <c r="E123" t="s">
        <v>96</v>
      </c>
      <c r="F123" t="s">
        <v>147</v>
      </c>
      <c r="G123" t="s">
        <v>147</v>
      </c>
      <c r="H123" t="s">
        <v>147</v>
      </c>
      <c r="I123">
        <v>0</v>
      </c>
      <c r="J123">
        <v>0</v>
      </c>
      <c r="K123">
        <v>0</v>
      </c>
      <c r="L123">
        <v>0</v>
      </c>
      <c r="M123" t="s">
        <v>486</v>
      </c>
      <c r="N123">
        <v>0</v>
      </c>
      <c r="O123" t="s">
        <v>486</v>
      </c>
      <c r="P123">
        <v>0</v>
      </c>
      <c r="Q123" t="s">
        <v>486</v>
      </c>
      <c r="R123" t="s">
        <v>985</v>
      </c>
      <c r="S123" s="37" t="s">
        <v>986</v>
      </c>
      <c r="T123">
        <v>0</v>
      </c>
      <c r="U123">
        <v>0</v>
      </c>
      <c r="V123">
        <v>0</v>
      </c>
      <c r="W123">
        <v>3</v>
      </c>
    </row>
    <row r="124" spans="2:23">
      <c r="B124" t="s">
        <v>162</v>
      </c>
      <c r="C124" t="s">
        <v>149</v>
      </c>
      <c r="D124" t="s">
        <v>95</v>
      </c>
      <c r="E124" t="s">
        <v>97</v>
      </c>
      <c r="F124" t="s">
        <v>147</v>
      </c>
      <c r="G124" t="s">
        <v>147</v>
      </c>
      <c r="H124" t="s">
        <v>147</v>
      </c>
      <c r="I124">
        <v>0</v>
      </c>
      <c r="J124">
        <v>0</v>
      </c>
      <c r="K124">
        <v>0</v>
      </c>
      <c r="L124">
        <v>0</v>
      </c>
      <c r="M124" t="s">
        <v>486</v>
      </c>
      <c r="N124">
        <v>0</v>
      </c>
      <c r="O124" t="s">
        <v>486</v>
      </c>
      <c r="P124">
        <v>0</v>
      </c>
      <c r="Q124" t="s">
        <v>486</v>
      </c>
      <c r="R124" t="s">
        <v>985</v>
      </c>
      <c r="S124" s="37" t="s">
        <v>986</v>
      </c>
      <c r="T124">
        <v>0</v>
      </c>
      <c r="U124">
        <v>0</v>
      </c>
      <c r="V124">
        <v>0</v>
      </c>
      <c r="W124">
        <v>3</v>
      </c>
    </row>
    <row r="125" spans="2:23">
      <c r="B125" t="s">
        <v>162</v>
      </c>
      <c r="C125" t="s">
        <v>149</v>
      </c>
      <c r="D125" t="s">
        <v>98</v>
      </c>
      <c r="E125" t="s">
        <v>98</v>
      </c>
      <c r="F125" t="s">
        <v>147</v>
      </c>
      <c r="G125" t="s">
        <v>147</v>
      </c>
      <c r="H125" t="s">
        <v>147</v>
      </c>
      <c r="I125">
        <v>0</v>
      </c>
      <c r="J125">
        <v>0</v>
      </c>
      <c r="K125">
        <v>0</v>
      </c>
      <c r="L125">
        <v>0</v>
      </c>
      <c r="M125" t="s">
        <v>486</v>
      </c>
      <c r="N125">
        <v>0</v>
      </c>
      <c r="O125" t="s">
        <v>486</v>
      </c>
      <c r="P125">
        <v>0</v>
      </c>
      <c r="Q125" t="s">
        <v>486</v>
      </c>
      <c r="R125" t="s">
        <v>985</v>
      </c>
      <c r="S125" s="37" t="s">
        <v>986</v>
      </c>
      <c r="T125">
        <v>0</v>
      </c>
      <c r="U125">
        <v>0</v>
      </c>
      <c r="V125">
        <v>1</v>
      </c>
      <c r="W125">
        <v>4</v>
      </c>
    </row>
    <row r="126" spans="2:23">
      <c r="B126" t="s">
        <v>162</v>
      </c>
      <c r="C126" t="s">
        <v>149</v>
      </c>
      <c r="D126" t="s">
        <v>99</v>
      </c>
      <c r="E126" t="s">
        <v>99</v>
      </c>
      <c r="F126" t="s">
        <v>147</v>
      </c>
      <c r="G126" t="s">
        <v>147</v>
      </c>
      <c r="H126" t="s">
        <v>147</v>
      </c>
      <c r="I126">
        <v>0</v>
      </c>
      <c r="J126">
        <v>0</v>
      </c>
      <c r="K126">
        <v>0</v>
      </c>
      <c r="L126">
        <v>0</v>
      </c>
      <c r="M126" t="s">
        <v>486</v>
      </c>
      <c r="N126">
        <v>0</v>
      </c>
      <c r="O126" t="s">
        <v>486</v>
      </c>
      <c r="P126">
        <v>0</v>
      </c>
      <c r="Q126" t="s">
        <v>486</v>
      </c>
      <c r="R126" t="s">
        <v>985</v>
      </c>
      <c r="S126" s="37" t="s">
        <v>986</v>
      </c>
      <c r="T126">
        <v>0</v>
      </c>
      <c r="U126">
        <v>0</v>
      </c>
      <c r="V126">
        <v>1</v>
      </c>
      <c r="W126">
        <v>5</v>
      </c>
    </row>
    <row r="127" spans="2:23">
      <c r="B127" t="s">
        <v>162</v>
      </c>
      <c r="C127" t="s">
        <v>149</v>
      </c>
      <c r="D127" t="s">
        <v>99</v>
      </c>
      <c r="E127" t="s">
        <v>205</v>
      </c>
      <c r="F127" t="s">
        <v>147</v>
      </c>
      <c r="G127" t="s">
        <v>147</v>
      </c>
      <c r="H127" t="s">
        <v>147</v>
      </c>
      <c r="I127">
        <v>0</v>
      </c>
      <c r="J127">
        <v>0</v>
      </c>
      <c r="K127">
        <v>0</v>
      </c>
      <c r="L127">
        <v>0</v>
      </c>
      <c r="M127" t="s">
        <v>486</v>
      </c>
      <c r="N127">
        <v>0</v>
      </c>
      <c r="O127" t="s">
        <v>486</v>
      </c>
      <c r="P127">
        <v>0</v>
      </c>
      <c r="Q127" t="s">
        <v>486</v>
      </c>
      <c r="R127" t="s">
        <v>985</v>
      </c>
      <c r="S127" s="37" t="s">
        <v>986</v>
      </c>
      <c r="T127">
        <v>0</v>
      </c>
      <c r="U127">
        <v>0</v>
      </c>
      <c r="V127">
        <v>0</v>
      </c>
      <c r="W127">
        <v>5</v>
      </c>
    </row>
    <row r="128" spans="2:23">
      <c r="B128" t="s">
        <v>162</v>
      </c>
      <c r="C128" t="s">
        <v>149</v>
      </c>
      <c r="D128" t="s">
        <v>12</v>
      </c>
      <c r="E128" t="s">
        <v>12</v>
      </c>
      <c r="F128" t="s">
        <v>147</v>
      </c>
      <c r="G128" t="s">
        <v>147</v>
      </c>
      <c r="H128" t="s">
        <v>147</v>
      </c>
      <c r="I128">
        <v>0</v>
      </c>
      <c r="J128">
        <v>0</v>
      </c>
      <c r="K128">
        <v>0</v>
      </c>
      <c r="L128">
        <v>0</v>
      </c>
      <c r="M128" t="s">
        <v>486</v>
      </c>
      <c r="N128">
        <v>0</v>
      </c>
      <c r="O128" t="s">
        <v>486</v>
      </c>
      <c r="P128">
        <v>0</v>
      </c>
      <c r="Q128" t="s">
        <v>486</v>
      </c>
      <c r="R128" t="s">
        <v>985</v>
      </c>
      <c r="S128" s="37" t="s">
        <v>986</v>
      </c>
      <c r="T128">
        <v>0</v>
      </c>
      <c r="U128">
        <v>0</v>
      </c>
      <c r="V128">
        <v>1</v>
      </c>
      <c r="W128">
        <v>7</v>
      </c>
    </row>
    <row r="129" spans="2:23">
      <c r="B129" t="s">
        <v>162</v>
      </c>
      <c r="C129" t="s">
        <v>340</v>
      </c>
      <c r="D129" t="s">
        <v>17</v>
      </c>
      <c r="E129" t="s">
        <v>340</v>
      </c>
      <c r="F129" t="s">
        <v>147</v>
      </c>
      <c r="G129" t="s">
        <v>147</v>
      </c>
      <c r="H129" t="s">
        <v>147</v>
      </c>
      <c r="I129">
        <v>0</v>
      </c>
      <c r="J129">
        <v>0</v>
      </c>
      <c r="K129">
        <v>0</v>
      </c>
      <c r="L129">
        <v>0</v>
      </c>
      <c r="M129" t="s">
        <v>486</v>
      </c>
      <c r="N129">
        <v>0</v>
      </c>
      <c r="O129" t="s">
        <v>486</v>
      </c>
      <c r="P129">
        <v>0</v>
      </c>
      <c r="Q129" t="s">
        <v>486</v>
      </c>
      <c r="R129" t="s">
        <v>987</v>
      </c>
      <c r="S129" s="37" t="s">
        <v>988</v>
      </c>
      <c r="T129">
        <v>0</v>
      </c>
      <c r="U129">
        <v>1</v>
      </c>
      <c r="V129">
        <v>1</v>
      </c>
      <c r="W129">
        <v>7</v>
      </c>
    </row>
    <row r="130" spans="2:23">
      <c r="B130" t="s">
        <v>162</v>
      </c>
      <c r="C130" t="s">
        <v>340</v>
      </c>
      <c r="D130" t="s">
        <v>90</v>
      </c>
      <c r="E130" t="s">
        <v>90</v>
      </c>
      <c r="F130" t="s">
        <v>147</v>
      </c>
      <c r="G130" t="s">
        <v>147</v>
      </c>
      <c r="H130" t="s">
        <v>147</v>
      </c>
      <c r="I130">
        <v>0</v>
      </c>
      <c r="J130">
        <v>0</v>
      </c>
      <c r="K130">
        <v>0</v>
      </c>
      <c r="L130">
        <v>0</v>
      </c>
      <c r="M130" t="s">
        <v>486</v>
      </c>
      <c r="N130">
        <v>0</v>
      </c>
      <c r="O130" t="s">
        <v>486</v>
      </c>
      <c r="P130">
        <v>0</v>
      </c>
      <c r="Q130" t="s">
        <v>486</v>
      </c>
      <c r="R130" t="s">
        <v>987</v>
      </c>
      <c r="S130" s="37" t="s">
        <v>988</v>
      </c>
      <c r="T130">
        <v>0</v>
      </c>
      <c r="U130">
        <v>0</v>
      </c>
      <c r="V130">
        <v>1</v>
      </c>
      <c r="W130">
        <v>1</v>
      </c>
    </row>
    <row r="131" spans="2:23" s="5" customFormat="1">
      <c r="B131" s="5" t="s">
        <v>162</v>
      </c>
      <c r="C131" s="5" t="s">
        <v>340</v>
      </c>
      <c r="D131" s="5" t="s">
        <v>90</v>
      </c>
      <c r="E131" s="5" t="s">
        <v>92</v>
      </c>
      <c r="F131" s="5" t="s">
        <v>147</v>
      </c>
      <c r="G131" s="5" t="s">
        <v>147</v>
      </c>
      <c r="H131" s="5" t="s">
        <v>147</v>
      </c>
      <c r="I131" s="5">
        <v>0</v>
      </c>
      <c r="J131" s="5">
        <v>0</v>
      </c>
      <c r="K131" s="5">
        <v>0</v>
      </c>
      <c r="L131" s="5">
        <v>0</v>
      </c>
      <c r="M131" s="5" t="s">
        <v>486</v>
      </c>
      <c r="N131" s="5">
        <v>0</v>
      </c>
      <c r="O131" s="5" t="s">
        <v>486</v>
      </c>
      <c r="P131" s="5">
        <v>0</v>
      </c>
      <c r="Q131" s="5" t="s">
        <v>486</v>
      </c>
      <c r="R131" s="5" t="s">
        <v>987</v>
      </c>
      <c r="S131" s="38" t="s">
        <v>988</v>
      </c>
      <c r="T131" s="5">
        <v>0</v>
      </c>
      <c r="U131" s="5">
        <v>0</v>
      </c>
      <c r="V131" s="5">
        <v>0</v>
      </c>
      <c r="W131" s="5">
        <v>1</v>
      </c>
    </row>
    <row r="132" spans="2:23">
      <c r="B132" t="s">
        <v>162</v>
      </c>
      <c r="C132" t="s">
        <v>340</v>
      </c>
      <c r="D132" t="s">
        <v>90</v>
      </c>
      <c r="E132" t="s">
        <v>165</v>
      </c>
      <c r="F132" t="s">
        <v>147</v>
      </c>
      <c r="G132" t="s">
        <v>147</v>
      </c>
      <c r="H132" t="s">
        <v>147</v>
      </c>
      <c r="I132">
        <v>0</v>
      </c>
      <c r="J132">
        <v>0</v>
      </c>
      <c r="K132">
        <v>0</v>
      </c>
      <c r="L132">
        <v>0</v>
      </c>
      <c r="M132" t="s">
        <v>486</v>
      </c>
      <c r="N132">
        <v>0</v>
      </c>
      <c r="O132" t="s">
        <v>486</v>
      </c>
      <c r="P132">
        <v>0</v>
      </c>
      <c r="Q132" t="s">
        <v>486</v>
      </c>
      <c r="R132" t="s">
        <v>987</v>
      </c>
      <c r="S132" s="37" t="s">
        <v>988</v>
      </c>
      <c r="T132">
        <v>0</v>
      </c>
      <c r="U132">
        <v>0</v>
      </c>
      <c r="V132">
        <v>0</v>
      </c>
      <c r="W132">
        <v>1</v>
      </c>
    </row>
    <row r="133" spans="2:23">
      <c r="B133" t="s">
        <v>162</v>
      </c>
      <c r="C133" t="s">
        <v>340</v>
      </c>
      <c r="D133" t="s">
        <v>90</v>
      </c>
      <c r="E133" t="s">
        <v>91</v>
      </c>
      <c r="F133" t="s">
        <v>147</v>
      </c>
      <c r="G133" t="s">
        <v>147</v>
      </c>
      <c r="H133" t="s">
        <v>147</v>
      </c>
      <c r="I133">
        <v>0</v>
      </c>
      <c r="J133">
        <v>0</v>
      </c>
      <c r="K133">
        <v>0</v>
      </c>
      <c r="L133">
        <v>0</v>
      </c>
      <c r="M133" t="s">
        <v>486</v>
      </c>
      <c r="N133">
        <v>0</v>
      </c>
      <c r="O133" t="s">
        <v>486</v>
      </c>
      <c r="P133">
        <v>0</v>
      </c>
      <c r="Q133" t="s">
        <v>486</v>
      </c>
      <c r="R133" t="s">
        <v>987</v>
      </c>
      <c r="S133" s="37" t="s">
        <v>988</v>
      </c>
      <c r="T133">
        <v>0</v>
      </c>
      <c r="U133">
        <v>0</v>
      </c>
      <c r="V133">
        <v>0</v>
      </c>
      <c r="W133">
        <v>1</v>
      </c>
    </row>
    <row r="134" spans="2:23">
      <c r="B134" t="s">
        <v>162</v>
      </c>
      <c r="C134" t="s">
        <v>340</v>
      </c>
      <c r="D134" t="s">
        <v>93</v>
      </c>
      <c r="E134" t="s">
        <v>93</v>
      </c>
      <c r="F134" t="s">
        <v>147</v>
      </c>
      <c r="G134" t="s">
        <v>147</v>
      </c>
      <c r="H134" t="s">
        <v>147</v>
      </c>
      <c r="I134">
        <v>0</v>
      </c>
      <c r="J134">
        <v>0</v>
      </c>
      <c r="K134">
        <v>0</v>
      </c>
      <c r="L134">
        <v>0</v>
      </c>
      <c r="M134" t="s">
        <v>486</v>
      </c>
      <c r="N134">
        <v>0</v>
      </c>
      <c r="O134" t="s">
        <v>486</v>
      </c>
      <c r="P134">
        <v>0</v>
      </c>
      <c r="Q134" t="s">
        <v>486</v>
      </c>
      <c r="R134" t="s">
        <v>987</v>
      </c>
      <c r="S134" s="37" t="s">
        <v>988</v>
      </c>
      <c r="T134">
        <v>0</v>
      </c>
      <c r="U134">
        <v>0</v>
      </c>
      <c r="V134">
        <v>1</v>
      </c>
      <c r="W134">
        <v>2</v>
      </c>
    </row>
    <row r="135" spans="2:23">
      <c r="B135" t="s">
        <v>162</v>
      </c>
      <c r="C135" t="s">
        <v>340</v>
      </c>
      <c r="D135" t="s">
        <v>93</v>
      </c>
      <c r="E135" t="s">
        <v>172</v>
      </c>
      <c r="F135" t="s">
        <v>147</v>
      </c>
      <c r="G135" t="s">
        <v>147</v>
      </c>
      <c r="H135" t="s">
        <v>147</v>
      </c>
      <c r="I135">
        <v>0</v>
      </c>
      <c r="J135">
        <v>0</v>
      </c>
      <c r="K135">
        <v>0</v>
      </c>
      <c r="L135">
        <v>0</v>
      </c>
      <c r="M135" t="s">
        <v>486</v>
      </c>
      <c r="N135">
        <v>0</v>
      </c>
      <c r="O135" t="s">
        <v>486</v>
      </c>
      <c r="P135">
        <v>0</v>
      </c>
      <c r="Q135" t="s">
        <v>486</v>
      </c>
      <c r="R135" t="s">
        <v>987</v>
      </c>
      <c r="S135" s="37" t="s">
        <v>988</v>
      </c>
      <c r="T135">
        <v>0</v>
      </c>
      <c r="U135">
        <v>0</v>
      </c>
      <c r="V135">
        <v>0</v>
      </c>
      <c r="W135">
        <v>2</v>
      </c>
    </row>
    <row r="136" spans="2:23">
      <c r="B136" t="s">
        <v>162</v>
      </c>
      <c r="C136" t="s">
        <v>340</v>
      </c>
      <c r="D136" t="s">
        <v>93</v>
      </c>
      <c r="E136" t="s">
        <v>94</v>
      </c>
      <c r="F136" t="s">
        <v>147</v>
      </c>
      <c r="G136" t="s">
        <v>147</v>
      </c>
      <c r="H136" t="s">
        <v>147</v>
      </c>
      <c r="I136">
        <v>0</v>
      </c>
      <c r="J136">
        <v>0</v>
      </c>
      <c r="K136">
        <v>0</v>
      </c>
      <c r="L136">
        <v>0</v>
      </c>
      <c r="M136" t="s">
        <v>486</v>
      </c>
      <c r="N136">
        <v>0</v>
      </c>
      <c r="O136" t="s">
        <v>486</v>
      </c>
      <c r="P136">
        <v>0</v>
      </c>
      <c r="Q136" t="s">
        <v>486</v>
      </c>
      <c r="R136" t="s">
        <v>987</v>
      </c>
      <c r="S136" s="37" t="s">
        <v>988</v>
      </c>
      <c r="T136">
        <v>0</v>
      </c>
      <c r="U136">
        <v>0</v>
      </c>
      <c r="V136">
        <v>0</v>
      </c>
      <c r="W136">
        <v>2</v>
      </c>
    </row>
    <row r="137" spans="2:23">
      <c r="B137" t="s">
        <v>162</v>
      </c>
      <c r="C137" t="s">
        <v>340</v>
      </c>
      <c r="D137" t="s">
        <v>93</v>
      </c>
      <c r="E137" t="s">
        <v>171</v>
      </c>
      <c r="F137" t="s">
        <v>147</v>
      </c>
      <c r="G137" t="s">
        <v>147</v>
      </c>
      <c r="H137" t="s">
        <v>147</v>
      </c>
      <c r="I137">
        <v>0</v>
      </c>
      <c r="J137">
        <v>0</v>
      </c>
      <c r="K137">
        <v>0</v>
      </c>
      <c r="L137">
        <v>0</v>
      </c>
      <c r="M137" t="s">
        <v>486</v>
      </c>
      <c r="N137">
        <v>0</v>
      </c>
      <c r="O137" t="s">
        <v>486</v>
      </c>
      <c r="P137">
        <v>0</v>
      </c>
      <c r="Q137" t="s">
        <v>486</v>
      </c>
      <c r="R137" t="s">
        <v>987</v>
      </c>
      <c r="S137" s="37" t="s">
        <v>988</v>
      </c>
      <c r="T137">
        <v>0</v>
      </c>
      <c r="U137">
        <v>0</v>
      </c>
      <c r="V137">
        <v>0</v>
      </c>
      <c r="W137">
        <v>2</v>
      </c>
    </row>
    <row r="138" spans="2:23">
      <c r="B138" t="s">
        <v>162</v>
      </c>
      <c r="C138" t="s">
        <v>340</v>
      </c>
      <c r="D138" t="s">
        <v>95</v>
      </c>
      <c r="E138" t="s">
        <v>95</v>
      </c>
      <c r="F138" t="s">
        <v>147</v>
      </c>
      <c r="G138" t="s">
        <v>147</v>
      </c>
      <c r="H138" t="s">
        <v>147</v>
      </c>
      <c r="I138">
        <v>0</v>
      </c>
      <c r="J138">
        <v>0</v>
      </c>
      <c r="K138">
        <v>0</v>
      </c>
      <c r="L138">
        <v>0</v>
      </c>
      <c r="M138" t="s">
        <v>486</v>
      </c>
      <c r="N138">
        <v>0</v>
      </c>
      <c r="O138" t="s">
        <v>486</v>
      </c>
      <c r="P138">
        <v>0</v>
      </c>
      <c r="Q138" t="s">
        <v>486</v>
      </c>
      <c r="R138" t="s">
        <v>987</v>
      </c>
      <c r="S138" s="37" t="s">
        <v>988</v>
      </c>
      <c r="T138">
        <v>0</v>
      </c>
      <c r="U138">
        <v>0</v>
      </c>
      <c r="V138">
        <v>1</v>
      </c>
      <c r="W138">
        <v>3</v>
      </c>
    </row>
    <row r="139" spans="2:23">
      <c r="B139" t="s">
        <v>162</v>
      </c>
      <c r="C139" t="s">
        <v>340</v>
      </c>
      <c r="D139" t="s">
        <v>95</v>
      </c>
      <c r="E139" t="s">
        <v>96</v>
      </c>
      <c r="F139" t="s">
        <v>147</v>
      </c>
      <c r="G139" t="s">
        <v>147</v>
      </c>
      <c r="H139" t="s">
        <v>147</v>
      </c>
      <c r="I139">
        <v>0</v>
      </c>
      <c r="J139">
        <v>0</v>
      </c>
      <c r="K139">
        <v>0</v>
      </c>
      <c r="L139">
        <v>0</v>
      </c>
      <c r="M139" t="s">
        <v>486</v>
      </c>
      <c r="N139">
        <v>0</v>
      </c>
      <c r="O139" t="s">
        <v>486</v>
      </c>
      <c r="P139">
        <v>0</v>
      </c>
      <c r="Q139" t="s">
        <v>486</v>
      </c>
      <c r="R139" t="s">
        <v>987</v>
      </c>
      <c r="S139" s="37" t="s">
        <v>988</v>
      </c>
      <c r="T139">
        <v>0</v>
      </c>
      <c r="U139">
        <v>0</v>
      </c>
      <c r="V139">
        <v>0</v>
      </c>
      <c r="W139">
        <v>3</v>
      </c>
    </row>
    <row r="140" spans="2:23">
      <c r="B140" t="s">
        <v>162</v>
      </c>
      <c r="C140" t="s">
        <v>340</v>
      </c>
      <c r="D140" t="s">
        <v>95</v>
      </c>
      <c r="E140" t="s">
        <v>97</v>
      </c>
      <c r="F140" t="s">
        <v>147</v>
      </c>
      <c r="G140" t="s">
        <v>147</v>
      </c>
      <c r="H140" t="s">
        <v>147</v>
      </c>
      <c r="I140">
        <v>0</v>
      </c>
      <c r="J140">
        <v>0</v>
      </c>
      <c r="K140">
        <v>0</v>
      </c>
      <c r="L140">
        <v>0</v>
      </c>
      <c r="M140" t="s">
        <v>486</v>
      </c>
      <c r="N140">
        <v>0</v>
      </c>
      <c r="O140" t="s">
        <v>486</v>
      </c>
      <c r="P140">
        <v>0</v>
      </c>
      <c r="Q140" t="s">
        <v>486</v>
      </c>
      <c r="R140" t="s">
        <v>987</v>
      </c>
      <c r="S140" s="37" t="s">
        <v>988</v>
      </c>
      <c r="T140">
        <v>0</v>
      </c>
      <c r="U140">
        <v>0</v>
      </c>
      <c r="V140">
        <v>0</v>
      </c>
      <c r="W140">
        <v>3</v>
      </c>
    </row>
    <row r="141" spans="2:23" s="5" customFormat="1">
      <c r="B141" s="5" t="s">
        <v>162</v>
      </c>
      <c r="C141" s="5" t="s">
        <v>340</v>
      </c>
      <c r="D141" s="5" t="s">
        <v>98</v>
      </c>
      <c r="E141" s="5" t="s">
        <v>98</v>
      </c>
      <c r="F141" s="5" t="s">
        <v>147</v>
      </c>
      <c r="G141" s="5" t="s">
        <v>147</v>
      </c>
      <c r="H141" s="5" t="s">
        <v>147</v>
      </c>
      <c r="I141" s="5">
        <v>0</v>
      </c>
      <c r="J141" s="5">
        <v>0</v>
      </c>
      <c r="K141" s="5">
        <v>0</v>
      </c>
      <c r="L141" s="5">
        <v>0</v>
      </c>
      <c r="M141" s="5" t="s">
        <v>486</v>
      </c>
      <c r="N141" s="5">
        <v>0</v>
      </c>
      <c r="O141" s="5" t="s">
        <v>486</v>
      </c>
      <c r="P141" s="5">
        <v>0</v>
      </c>
      <c r="Q141" s="5" t="s">
        <v>486</v>
      </c>
      <c r="R141" s="5" t="s">
        <v>987</v>
      </c>
      <c r="S141" s="38" t="s">
        <v>988</v>
      </c>
      <c r="T141" s="5">
        <v>0</v>
      </c>
      <c r="U141" s="5">
        <v>0</v>
      </c>
      <c r="V141" s="5">
        <v>1</v>
      </c>
      <c r="W141" s="5">
        <v>4</v>
      </c>
    </row>
    <row r="142" spans="2:23">
      <c r="B142" t="s">
        <v>162</v>
      </c>
      <c r="C142" t="s">
        <v>340</v>
      </c>
      <c r="D142" t="s">
        <v>99</v>
      </c>
      <c r="E142" t="s">
        <v>99</v>
      </c>
      <c r="F142" t="s">
        <v>147</v>
      </c>
      <c r="G142" t="s">
        <v>147</v>
      </c>
      <c r="H142" t="s">
        <v>147</v>
      </c>
      <c r="I142">
        <v>0</v>
      </c>
      <c r="J142">
        <v>0</v>
      </c>
      <c r="K142">
        <v>0</v>
      </c>
      <c r="L142">
        <v>0</v>
      </c>
      <c r="M142" t="s">
        <v>486</v>
      </c>
      <c r="N142">
        <v>0</v>
      </c>
      <c r="O142" t="s">
        <v>486</v>
      </c>
      <c r="P142">
        <v>0</v>
      </c>
      <c r="Q142" t="s">
        <v>486</v>
      </c>
      <c r="R142" t="s">
        <v>987</v>
      </c>
      <c r="S142" s="37" t="s">
        <v>988</v>
      </c>
      <c r="T142">
        <v>0</v>
      </c>
      <c r="U142">
        <v>0</v>
      </c>
      <c r="V142">
        <v>1</v>
      </c>
      <c r="W142">
        <v>5</v>
      </c>
    </row>
    <row r="143" spans="2:23">
      <c r="B143" t="s">
        <v>162</v>
      </c>
      <c r="C143" t="s">
        <v>340</v>
      </c>
      <c r="D143" t="s">
        <v>99</v>
      </c>
      <c r="E143" t="s">
        <v>205</v>
      </c>
      <c r="F143" t="s">
        <v>147</v>
      </c>
      <c r="G143" t="s">
        <v>147</v>
      </c>
      <c r="H143" t="s">
        <v>147</v>
      </c>
      <c r="I143">
        <v>0</v>
      </c>
      <c r="J143">
        <v>0</v>
      </c>
      <c r="K143">
        <v>0</v>
      </c>
      <c r="L143">
        <v>0</v>
      </c>
      <c r="M143" t="s">
        <v>486</v>
      </c>
      <c r="N143">
        <v>0</v>
      </c>
      <c r="O143" t="s">
        <v>486</v>
      </c>
      <c r="P143">
        <v>0</v>
      </c>
      <c r="Q143" t="s">
        <v>486</v>
      </c>
      <c r="R143" t="s">
        <v>987</v>
      </c>
      <c r="S143" s="37" t="s">
        <v>988</v>
      </c>
      <c r="T143">
        <v>0</v>
      </c>
      <c r="U143">
        <v>0</v>
      </c>
      <c r="V143">
        <v>0</v>
      </c>
      <c r="W143">
        <v>5</v>
      </c>
    </row>
    <row r="144" spans="2:23">
      <c r="B144" t="s">
        <v>162</v>
      </c>
      <c r="C144" t="s">
        <v>340</v>
      </c>
      <c r="D144" t="s">
        <v>12</v>
      </c>
      <c r="E144" t="s">
        <v>12</v>
      </c>
      <c r="F144" t="s">
        <v>147</v>
      </c>
      <c r="G144" t="s">
        <v>147</v>
      </c>
      <c r="H144" t="s">
        <v>147</v>
      </c>
      <c r="I144">
        <v>0</v>
      </c>
      <c r="J144">
        <v>0</v>
      </c>
      <c r="K144">
        <v>0</v>
      </c>
      <c r="L144">
        <v>0</v>
      </c>
      <c r="M144" t="s">
        <v>486</v>
      </c>
      <c r="N144">
        <v>0</v>
      </c>
      <c r="O144" t="s">
        <v>486</v>
      </c>
      <c r="P144">
        <v>0</v>
      </c>
      <c r="Q144" t="s">
        <v>486</v>
      </c>
      <c r="R144" t="s">
        <v>987</v>
      </c>
      <c r="S144" s="37" t="s">
        <v>988</v>
      </c>
      <c r="T144">
        <v>0</v>
      </c>
      <c r="U144">
        <v>0</v>
      </c>
      <c r="V144">
        <v>1</v>
      </c>
      <c r="W144">
        <v>7</v>
      </c>
    </row>
    <row r="145" spans="2:23">
      <c r="B145" t="s">
        <v>162</v>
      </c>
      <c r="C145" t="s">
        <v>341</v>
      </c>
      <c r="D145" t="s">
        <v>17</v>
      </c>
      <c r="E145" t="s">
        <v>341</v>
      </c>
      <c r="F145" t="s">
        <v>147</v>
      </c>
      <c r="G145" t="s">
        <v>147</v>
      </c>
      <c r="H145" t="s">
        <v>147</v>
      </c>
      <c r="I145">
        <v>0</v>
      </c>
      <c r="J145">
        <v>0</v>
      </c>
      <c r="K145">
        <v>0</v>
      </c>
      <c r="L145">
        <v>0</v>
      </c>
      <c r="M145" t="s">
        <v>486</v>
      </c>
      <c r="N145">
        <v>0</v>
      </c>
      <c r="O145" t="s">
        <v>486</v>
      </c>
      <c r="P145">
        <v>0</v>
      </c>
      <c r="Q145" t="s">
        <v>486</v>
      </c>
      <c r="R145" t="s">
        <v>989</v>
      </c>
      <c r="S145" s="37" t="s">
        <v>977</v>
      </c>
      <c r="T145">
        <v>0</v>
      </c>
      <c r="U145">
        <v>1</v>
      </c>
      <c r="V145">
        <v>1</v>
      </c>
      <c r="W145">
        <v>7</v>
      </c>
    </row>
    <row r="146" spans="2:23">
      <c r="B146" t="s">
        <v>162</v>
      </c>
      <c r="C146" t="s">
        <v>341</v>
      </c>
      <c r="D146" t="s">
        <v>90</v>
      </c>
      <c r="E146" t="s">
        <v>90</v>
      </c>
      <c r="F146" t="s">
        <v>147</v>
      </c>
      <c r="G146" t="s">
        <v>147</v>
      </c>
      <c r="H146" t="s">
        <v>147</v>
      </c>
      <c r="I146">
        <v>0</v>
      </c>
      <c r="J146">
        <v>0</v>
      </c>
      <c r="K146">
        <v>0</v>
      </c>
      <c r="L146">
        <v>0</v>
      </c>
      <c r="M146" t="s">
        <v>486</v>
      </c>
      <c r="N146">
        <v>0</v>
      </c>
      <c r="O146" t="s">
        <v>486</v>
      </c>
      <c r="P146">
        <v>0</v>
      </c>
      <c r="Q146" t="s">
        <v>486</v>
      </c>
      <c r="R146" t="s">
        <v>989</v>
      </c>
      <c r="S146" s="37" t="s">
        <v>977</v>
      </c>
      <c r="T146">
        <v>0</v>
      </c>
      <c r="U146">
        <v>0</v>
      </c>
      <c r="V146">
        <v>1</v>
      </c>
      <c r="W146">
        <v>1</v>
      </c>
    </row>
    <row r="147" spans="2:23">
      <c r="B147" t="s">
        <v>162</v>
      </c>
      <c r="C147" t="s">
        <v>341</v>
      </c>
      <c r="D147" t="s">
        <v>90</v>
      </c>
      <c r="E147" t="s">
        <v>92</v>
      </c>
      <c r="F147" t="s">
        <v>147</v>
      </c>
      <c r="G147" t="s">
        <v>147</v>
      </c>
      <c r="H147" t="s">
        <v>147</v>
      </c>
      <c r="I147">
        <v>0</v>
      </c>
      <c r="J147">
        <v>0</v>
      </c>
      <c r="K147">
        <v>0</v>
      </c>
      <c r="L147">
        <v>0</v>
      </c>
      <c r="M147" t="s">
        <v>486</v>
      </c>
      <c r="N147">
        <v>0</v>
      </c>
      <c r="O147" t="s">
        <v>486</v>
      </c>
      <c r="P147">
        <v>0</v>
      </c>
      <c r="Q147" t="s">
        <v>486</v>
      </c>
      <c r="R147" t="s">
        <v>989</v>
      </c>
      <c r="S147" s="37" t="s">
        <v>977</v>
      </c>
      <c r="T147">
        <v>0</v>
      </c>
      <c r="U147">
        <v>0</v>
      </c>
      <c r="V147">
        <v>0</v>
      </c>
      <c r="W147">
        <v>1</v>
      </c>
    </row>
    <row r="148" spans="2:23">
      <c r="B148" t="s">
        <v>162</v>
      </c>
      <c r="C148" t="s">
        <v>341</v>
      </c>
      <c r="D148" t="s">
        <v>90</v>
      </c>
      <c r="E148" t="s">
        <v>91</v>
      </c>
      <c r="F148" t="s">
        <v>147</v>
      </c>
      <c r="G148" t="s">
        <v>147</v>
      </c>
      <c r="H148" t="s">
        <v>147</v>
      </c>
      <c r="I148">
        <v>0</v>
      </c>
      <c r="J148">
        <v>0</v>
      </c>
      <c r="K148">
        <v>0</v>
      </c>
      <c r="L148">
        <v>0</v>
      </c>
      <c r="M148" t="s">
        <v>486</v>
      </c>
      <c r="N148">
        <v>0</v>
      </c>
      <c r="O148" t="s">
        <v>486</v>
      </c>
      <c r="P148">
        <v>0</v>
      </c>
      <c r="Q148" t="s">
        <v>486</v>
      </c>
      <c r="R148" t="s">
        <v>989</v>
      </c>
      <c r="S148" s="37" t="s">
        <v>977</v>
      </c>
      <c r="T148">
        <v>0</v>
      </c>
      <c r="U148">
        <v>0</v>
      </c>
      <c r="V148">
        <v>0</v>
      </c>
      <c r="W148">
        <v>1</v>
      </c>
    </row>
    <row r="149" spans="2:23">
      <c r="B149" t="s">
        <v>162</v>
      </c>
      <c r="C149" t="s">
        <v>341</v>
      </c>
      <c r="D149" t="s">
        <v>90</v>
      </c>
      <c r="E149" t="s">
        <v>165</v>
      </c>
      <c r="F149" t="s">
        <v>147</v>
      </c>
      <c r="G149" t="s">
        <v>147</v>
      </c>
      <c r="H149" t="s">
        <v>147</v>
      </c>
      <c r="I149">
        <v>0</v>
      </c>
      <c r="J149">
        <v>0</v>
      </c>
      <c r="K149">
        <v>0</v>
      </c>
      <c r="L149">
        <v>0</v>
      </c>
      <c r="M149" t="s">
        <v>486</v>
      </c>
      <c r="N149">
        <v>0</v>
      </c>
      <c r="O149" t="s">
        <v>486</v>
      </c>
      <c r="P149">
        <v>0</v>
      </c>
      <c r="Q149" t="s">
        <v>486</v>
      </c>
      <c r="R149" t="s">
        <v>989</v>
      </c>
      <c r="S149" s="37" t="s">
        <v>977</v>
      </c>
      <c r="T149">
        <v>0</v>
      </c>
      <c r="U149">
        <v>0</v>
      </c>
      <c r="V149">
        <v>0</v>
      </c>
      <c r="W149">
        <v>1</v>
      </c>
    </row>
    <row r="150" spans="2:23">
      <c r="B150" t="s">
        <v>162</v>
      </c>
      <c r="C150" t="s">
        <v>341</v>
      </c>
      <c r="D150" t="s">
        <v>93</v>
      </c>
      <c r="E150" t="s">
        <v>93</v>
      </c>
      <c r="F150" t="s">
        <v>147</v>
      </c>
      <c r="G150" t="s">
        <v>147</v>
      </c>
      <c r="H150" t="s">
        <v>147</v>
      </c>
      <c r="I150">
        <v>0</v>
      </c>
      <c r="J150">
        <v>0</v>
      </c>
      <c r="K150">
        <v>0</v>
      </c>
      <c r="L150">
        <v>0</v>
      </c>
      <c r="M150" t="s">
        <v>486</v>
      </c>
      <c r="N150">
        <v>0</v>
      </c>
      <c r="O150" t="s">
        <v>486</v>
      </c>
      <c r="P150">
        <v>0</v>
      </c>
      <c r="Q150" t="s">
        <v>486</v>
      </c>
      <c r="R150" t="s">
        <v>989</v>
      </c>
      <c r="S150" s="37" t="s">
        <v>977</v>
      </c>
      <c r="T150">
        <v>0</v>
      </c>
      <c r="U150">
        <v>0</v>
      </c>
      <c r="V150">
        <v>1</v>
      </c>
      <c r="W150">
        <v>2</v>
      </c>
    </row>
    <row r="151" spans="2:23" s="5" customFormat="1">
      <c r="B151" s="5" t="s">
        <v>162</v>
      </c>
      <c r="C151" s="5" t="s">
        <v>341</v>
      </c>
      <c r="D151" s="5" t="s">
        <v>93</v>
      </c>
      <c r="E151" s="5" t="s">
        <v>171</v>
      </c>
      <c r="F151" s="5" t="s">
        <v>147</v>
      </c>
      <c r="G151" s="5" t="s">
        <v>147</v>
      </c>
      <c r="H151" s="5" t="s">
        <v>147</v>
      </c>
      <c r="I151" s="5">
        <v>0</v>
      </c>
      <c r="J151" s="5">
        <v>0</v>
      </c>
      <c r="K151" s="5">
        <v>0</v>
      </c>
      <c r="L151" s="5">
        <v>0</v>
      </c>
      <c r="M151" s="5" t="s">
        <v>486</v>
      </c>
      <c r="N151" s="5">
        <v>0</v>
      </c>
      <c r="O151" s="5" t="s">
        <v>486</v>
      </c>
      <c r="P151" s="5">
        <v>0</v>
      </c>
      <c r="Q151" s="5" t="s">
        <v>486</v>
      </c>
      <c r="R151" s="5" t="s">
        <v>989</v>
      </c>
      <c r="S151" s="38" t="s">
        <v>977</v>
      </c>
      <c r="T151" s="5">
        <v>0</v>
      </c>
      <c r="U151" s="5">
        <v>0</v>
      </c>
      <c r="V151" s="5">
        <v>0</v>
      </c>
      <c r="W151" s="5">
        <v>2</v>
      </c>
    </row>
    <row r="152" spans="2:23">
      <c r="B152" t="s">
        <v>162</v>
      </c>
      <c r="C152" t="s">
        <v>341</v>
      </c>
      <c r="D152" t="s">
        <v>93</v>
      </c>
      <c r="E152" t="s">
        <v>94</v>
      </c>
      <c r="F152" t="s">
        <v>147</v>
      </c>
      <c r="G152" t="s">
        <v>147</v>
      </c>
      <c r="H152" t="s">
        <v>147</v>
      </c>
      <c r="I152">
        <v>0</v>
      </c>
      <c r="J152">
        <v>0</v>
      </c>
      <c r="K152">
        <v>0</v>
      </c>
      <c r="L152">
        <v>0</v>
      </c>
      <c r="M152" t="s">
        <v>486</v>
      </c>
      <c r="N152">
        <v>0</v>
      </c>
      <c r="O152" t="s">
        <v>486</v>
      </c>
      <c r="P152">
        <v>0</v>
      </c>
      <c r="Q152" t="s">
        <v>486</v>
      </c>
      <c r="R152" t="s">
        <v>989</v>
      </c>
      <c r="S152" s="37" t="s">
        <v>977</v>
      </c>
      <c r="T152">
        <v>0</v>
      </c>
      <c r="U152">
        <v>0</v>
      </c>
      <c r="V152">
        <v>0</v>
      </c>
      <c r="W152">
        <v>2</v>
      </c>
    </row>
    <row r="153" spans="2:23">
      <c r="B153" t="s">
        <v>162</v>
      </c>
      <c r="C153" t="s">
        <v>341</v>
      </c>
      <c r="D153" t="s">
        <v>93</v>
      </c>
      <c r="E153" t="s">
        <v>172</v>
      </c>
      <c r="F153" t="s">
        <v>147</v>
      </c>
      <c r="G153" t="s">
        <v>147</v>
      </c>
      <c r="H153" t="s">
        <v>147</v>
      </c>
      <c r="I153">
        <v>0</v>
      </c>
      <c r="J153">
        <v>0</v>
      </c>
      <c r="K153">
        <v>0</v>
      </c>
      <c r="L153">
        <v>0</v>
      </c>
      <c r="M153" t="s">
        <v>486</v>
      </c>
      <c r="N153">
        <v>0</v>
      </c>
      <c r="O153" t="s">
        <v>486</v>
      </c>
      <c r="P153">
        <v>0</v>
      </c>
      <c r="Q153" t="s">
        <v>486</v>
      </c>
      <c r="R153" t="s">
        <v>989</v>
      </c>
      <c r="S153" s="37" t="s">
        <v>977</v>
      </c>
      <c r="T153">
        <v>0</v>
      </c>
      <c r="U153">
        <v>0</v>
      </c>
      <c r="V153">
        <v>0</v>
      </c>
      <c r="W153">
        <v>2</v>
      </c>
    </row>
    <row r="154" spans="2:23">
      <c r="B154" t="s">
        <v>162</v>
      </c>
      <c r="C154" t="s">
        <v>341</v>
      </c>
      <c r="D154" t="s">
        <v>95</v>
      </c>
      <c r="E154" t="s">
        <v>95</v>
      </c>
      <c r="F154" t="s">
        <v>147</v>
      </c>
      <c r="G154" t="s">
        <v>147</v>
      </c>
      <c r="H154" t="s">
        <v>147</v>
      </c>
      <c r="I154">
        <v>0</v>
      </c>
      <c r="J154">
        <v>0</v>
      </c>
      <c r="K154">
        <v>0</v>
      </c>
      <c r="L154">
        <v>0</v>
      </c>
      <c r="M154" t="s">
        <v>486</v>
      </c>
      <c r="N154">
        <v>0</v>
      </c>
      <c r="O154" t="s">
        <v>486</v>
      </c>
      <c r="P154">
        <v>0</v>
      </c>
      <c r="Q154" t="s">
        <v>486</v>
      </c>
      <c r="R154" t="s">
        <v>989</v>
      </c>
      <c r="S154" s="37" t="s">
        <v>977</v>
      </c>
      <c r="T154">
        <v>0</v>
      </c>
      <c r="U154">
        <v>0</v>
      </c>
      <c r="V154">
        <v>1</v>
      </c>
      <c r="W154">
        <v>3</v>
      </c>
    </row>
    <row r="155" spans="2:23">
      <c r="B155" t="s">
        <v>162</v>
      </c>
      <c r="C155" t="s">
        <v>341</v>
      </c>
      <c r="D155" t="s">
        <v>95</v>
      </c>
      <c r="E155" t="s">
        <v>96</v>
      </c>
      <c r="F155" t="s">
        <v>147</v>
      </c>
      <c r="G155" t="s">
        <v>147</v>
      </c>
      <c r="H155" t="s">
        <v>147</v>
      </c>
      <c r="I155">
        <v>0</v>
      </c>
      <c r="J155">
        <v>0</v>
      </c>
      <c r="K155">
        <v>0</v>
      </c>
      <c r="L155">
        <v>0</v>
      </c>
      <c r="M155" t="s">
        <v>486</v>
      </c>
      <c r="N155">
        <v>0</v>
      </c>
      <c r="O155" t="s">
        <v>486</v>
      </c>
      <c r="P155">
        <v>0</v>
      </c>
      <c r="Q155" t="s">
        <v>486</v>
      </c>
      <c r="R155" t="s">
        <v>989</v>
      </c>
      <c r="S155" s="37" t="s">
        <v>977</v>
      </c>
      <c r="T155">
        <v>0</v>
      </c>
      <c r="U155">
        <v>0</v>
      </c>
      <c r="V155">
        <v>0</v>
      </c>
      <c r="W155">
        <v>3</v>
      </c>
    </row>
    <row r="156" spans="2:23">
      <c r="B156" t="s">
        <v>162</v>
      </c>
      <c r="C156" t="s">
        <v>341</v>
      </c>
      <c r="D156" t="s">
        <v>95</v>
      </c>
      <c r="E156" t="s">
        <v>97</v>
      </c>
      <c r="F156" t="s">
        <v>147</v>
      </c>
      <c r="G156" t="s">
        <v>147</v>
      </c>
      <c r="H156" t="s">
        <v>147</v>
      </c>
      <c r="I156">
        <v>0</v>
      </c>
      <c r="J156">
        <v>0</v>
      </c>
      <c r="K156">
        <v>0</v>
      </c>
      <c r="L156">
        <v>0</v>
      </c>
      <c r="M156" t="s">
        <v>486</v>
      </c>
      <c r="N156">
        <v>0</v>
      </c>
      <c r="O156" t="s">
        <v>486</v>
      </c>
      <c r="P156">
        <v>0</v>
      </c>
      <c r="Q156" t="s">
        <v>486</v>
      </c>
      <c r="R156" t="s">
        <v>989</v>
      </c>
      <c r="S156" s="37" t="s">
        <v>977</v>
      </c>
      <c r="T156">
        <v>0</v>
      </c>
      <c r="U156">
        <v>0</v>
      </c>
      <c r="V156">
        <v>0</v>
      </c>
      <c r="W156">
        <v>3</v>
      </c>
    </row>
    <row r="157" spans="2:23">
      <c r="B157" t="s">
        <v>162</v>
      </c>
      <c r="C157" t="s">
        <v>341</v>
      </c>
      <c r="D157" t="s">
        <v>98</v>
      </c>
      <c r="E157" t="s">
        <v>98</v>
      </c>
      <c r="F157" t="s">
        <v>147</v>
      </c>
      <c r="G157" t="s">
        <v>147</v>
      </c>
      <c r="H157" t="s">
        <v>147</v>
      </c>
      <c r="I157">
        <v>0</v>
      </c>
      <c r="J157">
        <v>0</v>
      </c>
      <c r="K157">
        <v>0</v>
      </c>
      <c r="L157">
        <v>0</v>
      </c>
      <c r="M157" t="s">
        <v>486</v>
      </c>
      <c r="N157">
        <v>0</v>
      </c>
      <c r="O157" t="s">
        <v>486</v>
      </c>
      <c r="P157">
        <v>0</v>
      </c>
      <c r="Q157" t="s">
        <v>486</v>
      </c>
      <c r="R157" t="s">
        <v>989</v>
      </c>
      <c r="S157" s="37" t="s">
        <v>977</v>
      </c>
      <c r="T157">
        <v>0</v>
      </c>
      <c r="U157">
        <v>0</v>
      </c>
      <c r="V157">
        <v>1</v>
      </c>
      <c r="W157">
        <v>4</v>
      </c>
    </row>
    <row r="158" spans="2:23">
      <c r="B158" t="s">
        <v>162</v>
      </c>
      <c r="C158" t="s">
        <v>341</v>
      </c>
      <c r="D158" t="s">
        <v>99</v>
      </c>
      <c r="E158" t="s">
        <v>99</v>
      </c>
      <c r="F158" t="s">
        <v>147</v>
      </c>
      <c r="G158" t="s">
        <v>147</v>
      </c>
      <c r="H158" t="s">
        <v>147</v>
      </c>
      <c r="I158">
        <v>0</v>
      </c>
      <c r="J158">
        <v>0</v>
      </c>
      <c r="K158">
        <v>0</v>
      </c>
      <c r="L158">
        <v>0</v>
      </c>
      <c r="M158" t="s">
        <v>486</v>
      </c>
      <c r="N158">
        <v>0</v>
      </c>
      <c r="O158" t="s">
        <v>486</v>
      </c>
      <c r="P158">
        <v>0</v>
      </c>
      <c r="Q158" t="s">
        <v>486</v>
      </c>
      <c r="R158" t="s">
        <v>989</v>
      </c>
      <c r="S158" s="37" t="s">
        <v>977</v>
      </c>
      <c r="T158">
        <v>0</v>
      </c>
      <c r="U158">
        <v>0</v>
      </c>
      <c r="V158">
        <v>1</v>
      </c>
      <c r="W158">
        <v>5</v>
      </c>
    </row>
    <row r="159" spans="2:23">
      <c r="B159" t="s">
        <v>162</v>
      </c>
      <c r="C159" t="s">
        <v>341</v>
      </c>
      <c r="D159" t="s">
        <v>99</v>
      </c>
      <c r="E159" t="s">
        <v>205</v>
      </c>
      <c r="F159" t="s">
        <v>147</v>
      </c>
      <c r="G159" t="s">
        <v>147</v>
      </c>
      <c r="H159" t="s">
        <v>147</v>
      </c>
      <c r="I159">
        <v>0</v>
      </c>
      <c r="J159">
        <v>0</v>
      </c>
      <c r="K159">
        <v>0</v>
      </c>
      <c r="L159">
        <v>0</v>
      </c>
      <c r="M159" t="s">
        <v>486</v>
      </c>
      <c r="N159">
        <v>0</v>
      </c>
      <c r="O159" t="s">
        <v>486</v>
      </c>
      <c r="P159">
        <v>0</v>
      </c>
      <c r="Q159" t="s">
        <v>486</v>
      </c>
      <c r="R159" t="s">
        <v>989</v>
      </c>
      <c r="S159" s="37" t="s">
        <v>977</v>
      </c>
      <c r="T159">
        <v>0</v>
      </c>
      <c r="U159">
        <v>0</v>
      </c>
      <c r="V159">
        <v>0</v>
      </c>
      <c r="W159">
        <v>5</v>
      </c>
    </row>
    <row r="160" spans="2:23">
      <c r="B160" t="s">
        <v>162</v>
      </c>
      <c r="C160" t="s">
        <v>341</v>
      </c>
      <c r="D160" t="s">
        <v>12</v>
      </c>
      <c r="E160" t="s">
        <v>12</v>
      </c>
      <c r="F160" t="s">
        <v>147</v>
      </c>
      <c r="G160" t="s">
        <v>147</v>
      </c>
      <c r="H160" t="s">
        <v>147</v>
      </c>
      <c r="I160">
        <v>0</v>
      </c>
      <c r="J160">
        <v>0</v>
      </c>
      <c r="K160">
        <v>0</v>
      </c>
      <c r="L160">
        <v>0</v>
      </c>
      <c r="M160" t="s">
        <v>486</v>
      </c>
      <c r="N160">
        <v>0</v>
      </c>
      <c r="O160" t="s">
        <v>486</v>
      </c>
      <c r="P160">
        <v>0</v>
      </c>
      <c r="Q160" t="s">
        <v>486</v>
      </c>
      <c r="R160" t="s">
        <v>989</v>
      </c>
      <c r="S160" s="37" t="s">
        <v>977</v>
      </c>
      <c r="T160">
        <v>0</v>
      </c>
      <c r="U160">
        <v>0</v>
      </c>
      <c r="V160">
        <v>1</v>
      </c>
      <c r="W160">
        <v>7</v>
      </c>
    </row>
    <row r="161" spans="2:23" s="5" customFormat="1">
      <c r="B161" s="5" t="s">
        <v>162</v>
      </c>
      <c r="C161" s="5" t="s">
        <v>342</v>
      </c>
      <c r="D161" s="5" t="s">
        <v>17</v>
      </c>
      <c r="E161" s="5" t="s">
        <v>342</v>
      </c>
      <c r="F161" s="5" t="s">
        <v>147</v>
      </c>
      <c r="G161" s="5" t="s">
        <v>147</v>
      </c>
      <c r="H161" s="5" t="s">
        <v>147</v>
      </c>
      <c r="I161" s="5">
        <v>0</v>
      </c>
      <c r="J161" s="5">
        <v>0</v>
      </c>
      <c r="K161" s="5">
        <v>0</v>
      </c>
      <c r="L161" s="5">
        <v>0</v>
      </c>
      <c r="M161" s="5" t="s">
        <v>486</v>
      </c>
      <c r="N161" s="5">
        <v>0</v>
      </c>
      <c r="O161" s="5" t="s">
        <v>486</v>
      </c>
      <c r="P161" s="5">
        <v>0</v>
      </c>
      <c r="Q161" s="5" t="s">
        <v>486</v>
      </c>
      <c r="R161" s="5" t="s">
        <v>979</v>
      </c>
      <c r="S161" s="38" t="s">
        <v>979</v>
      </c>
      <c r="T161" s="5">
        <v>0</v>
      </c>
      <c r="U161" s="5">
        <v>1</v>
      </c>
      <c r="V161" s="5">
        <v>1</v>
      </c>
      <c r="W161" s="5">
        <v>7</v>
      </c>
    </row>
    <row r="162" spans="2:23">
      <c r="B162" t="s">
        <v>162</v>
      </c>
      <c r="C162" t="s">
        <v>342</v>
      </c>
      <c r="D162" t="s">
        <v>90</v>
      </c>
      <c r="E162" t="s">
        <v>90</v>
      </c>
      <c r="F162" t="s">
        <v>147</v>
      </c>
      <c r="G162" t="s">
        <v>147</v>
      </c>
      <c r="H162" t="s">
        <v>147</v>
      </c>
      <c r="I162">
        <v>0</v>
      </c>
      <c r="J162">
        <v>0</v>
      </c>
      <c r="K162">
        <v>0</v>
      </c>
      <c r="L162">
        <v>0</v>
      </c>
      <c r="M162" t="s">
        <v>486</v>
      </c>
      <c r="N162">
        <v>0</v>
      </c>
      <c r="O162" t="s">
        <v>486</v>
      </c>
      <c r="P162">
        <v>0</v>
      </c>
      <c r="Q162" t="s">
        <v>486</v>
      </c>
      <c r="R162" t="s">
        <v>979</v>
      </c>
      <c r="S162" s="37" t="s">
        <v>979</v>
      </c>
      <c r="T162">
        <v>0</v>
      </c>
      <c r="U162">
        <v>0</v>
      </c>
      <c r="V162">
        <v>1</v>
      </c>
      <c r="W162">
        <v>1</v>
      </c>
    </row>
    <row r="163" spans="2:23">
      <c r="B163" t="s">
        <v>162</v>
      </c>
      <c r="C163" t="s">
        <v>342</v>
      </c>
      <c r="D163" t="s">
        <v>90</v>
      </c>
      <c r="E163" t="s">
        <v>91</v>
      </c>
      <c r="F163" t="s">
        <v>147</v>
      </c>
      <c r="G163" t="s">
        <v>147</v>
      </c>
      <c r="H163" t="s">
        <v>147</v>
      </c>
      <c r="I163">
        <v>0</v>
      </c>
      <c r="J163">
        <v>0</v>
      </c>
      <c r="K163">
        <v>0</v>
      </c>
      <c r="L163">
        <v>0</v>
      </c>
      <c r="M163" t="s">
        <v>486</v>
      </c>
      <c r="N163">
        <v>0</v>
      </c>
      <c r="O163" t="s">
        <v>486</v>
      </c>
      <c r="P163">
        <v>0</v>
      </c>
      <c r="Q163" t="s">
        <v>486</v>
      </c>
      <c r="R163" t="s">
        <v>979</v>
      </c>
      <c r="S163" s="37" t="s">
        <v>979</v>
      </c>
      <c r="T163">
        <v>0</v>
      </c>
      <c r="U163">
        <v>0</v>
      </c>
      <c r="V163">
        <v>0</v>
      </c>
      <c r="W163">
        <v>1</v>
      </c>
    </row>
    <row r="164" spans="2:23">
      <c r="B164" t="s">
        <v>162</v>
      </c>
      <c r="C164" t="s">
        <v>342</v>
      </c>
      <c r="D164" t="s">
        <v>90</v>
      </c>
      <c r="E164" t="s">
        <v>92</v>
      </c>
      <c r="F164" t="s">
        <v>147</v>
      </c>
      <c r="G164" t="s">
        <v>147</v>
      </c>
      <c r="H164" t="s">
        <v>147</v>
      </c>
      <c r="I164">
        <v>0</v>
      </c>
      <c r="J164">
        <v>0</v>
      </c>
      <c r="K164">
        <v>0</v>
      </c>
      <c r="L164">
        <v>0</v>
      </c>
      <c r="M164" t="s">
        <v>486</v>
      </c>
      <c r="N164">
        <v>0</v>
      </c>
      <c r="O164" t="s">
        <v>486</v>
      </c>
      <c r="P164">
        <v>0</v>
      </c>
      <c r="Q164" t="s">
        <v>486</v>
      </c>
      <c r="R164" t="s">
        <v>979</v>
      </c>
      <c r="S164" s="37" t="s">
        <v>979</v>
      </c>
      <c r="T164">
        <v>0</v>
      </c>
      <c r="U164">
        <v>0</v>
      </c>
      <c r="V164">
        <v>0</v>
      </c>
      <c r="W164">
        <v>1</v>
      </c>
    </row>
    <row r="165" spans="2:23">
      <c r="B165" t="s">
        <v>162</v>
      </c>
      <c r="C165" t="s">
        <v>342</v>
      </c>
      <c r="D165" t="s">
        <v>90</v>
      </c>
      <c r="E165" t="s">
        <v>165</v>
      </c>
      <c r="F165" t="s">
        <v>147</v>
      </c>
      <c r="G165" t="s">
        <v>147</v>
      </c>
      <c r="H165" t="s">
        <v>147</v>
      </c>
      <c r="I165">
        <v>0</v>
      </c>
      <c r="J165">
        <v>0</v>
      </c>
      <c r="K165">
        <v>0</v>
      </c>
      <c r="L165">
        <v>0</v>
      </c>
      <c r="M165" t="s">
        <v>486</v>
      </c>
      <c r="N165">
        <v>0</v>
      </c>
      <c r="O165" t="s">
        <v>486</v>
      </c>
      <c r="P165">
        <v>0</v>
      </c>
      <c r="Q165" t="s">
        <v>486</v>
      </c>
      <c r="R165" t="s">
        <v>979</v>
      </c>
      <c r="S165" s="37" t="s">
        <v>979</v>
      </c>
      <c r="T165">
        <v>0</v>
      </c>
      <c r="U165">
        <v>0</v>
      </c>
      <c r="V165">
        <v>0</v>
      </c>
      <c r="W165">
        <v>1</v>
      </c>
    </row>
    <row r="166" spans="2:23">
      <c r="B166" t="s">
        <v>162</v>
      </c>
      <c r="C166" t="s">
        <v>342</v>
      </c>
      <c r="D166" t="s">
        <v>93</v>
      </c>
      <c r="E166" t="s">
        <v>93</v>
      </c>
      <c r="F166" t="s">
        <v>147</v>
      </c>
      <c r="G166" t="s">
        <v>147</v>
      </c>
      <c r="H166" t="s">
        <v>147</v>
      </c>
      <c r="I166">
        <v>0</v>
      </c>
      <c r="J166">
        <v>0</v>
      </c>
      <c r="K166">
        <v>0</v>
      </c>
      <c r="L166">
        <v>0</v>
      </c>
      <c r="M166" t="s">
        <v>486</v>
      </c>
      <c r="N166">
        <v>0</v>
      </c>
      <c r="O166" t="s">
        <v>486</v>
      </c>
      <c r="P166">
        <v>0</v>
      </c>
      <c r="Q166" t="s">
        <v>486</v>
      </c>
      <c r="R166" t="s">
        <v>979</v>
      </c>
      <c r="S166" s="37" t="s">
        <v>979</v>
      </c>
      <c r="T166">
        <v>0</v>
      </c>
      <c r="U166">
        <v>0</v>
      </c>
      <c r="V166">
        <v>1</v>
      </c>
      <c r="W166">
        <v>2</v>
      </c>
    </row>
    <row r="167" spans="2:23">
      <c r="B167" t="s">
        <v>162</v>
      </c>
      <c r="C167" t="s">
        <v>342</v>
      </c>
      <c r="D167" t="s">
        <v>93</v>
      </c>
      <c r="E167" t="s">
        <v>172</v>
      </c>
      <c r="F167" t="s">
        <v>147</v>
      </c>
      <c r="G167" t="s">
        <v>147</v>
      </c>
      <c r="H167" t="s">
        <v>147</v>
      </c>
      <c r="I167">
        <v>0</v>
      </c>
      <c r="J167">
        <v>0</v>
      </c>
      <c r="K167">
        <v>0</v>
      </c>
      <c r="L167">
        <v>0</v>
      </c>
      <c r="M167" t="s">
        <v>486</v>
      </c>
      <c r="N167">
        <v>0</v>
      </c>
      <c r="O167" t="s">
        <v>486</v>
      </c>
      <c r="P167">
        <v>0</v>
      </c>
      <c r="Q167" t="s">
        <v>486</v>
      </c>
      <c r="R167" t="s">
        <v>979</v>
      </c>
      <c r="S167" s="37" t="s">
        <v>979</v>
      </c>
      <c r="T167">
        <v>0</v>
      </c>
      <c r="U167">
        <v>0</v>
      </c>
      <c r="V167">
        <v>0</v>
      </c>
      <c r="W167">
        <v>2</v>
      </c>
    </row>
    <row r="168" spans="2:23">
      <c r="B168" t="s">
        <v>162</v>
      </c>
      <c r="C168" t="s">
        <v>342</v>
      </c>
      <c r="D168" t="s">
        <v>93</v>
      </c>
      <c r="E168" t="s">
        <v>171</v>
      </c>
      <c r="F168" t="s">
        <v>147</v>
      </c>
      <c r="G168" t="s">
        <v>147</v>
      </c>
      <c r="H168" t="s">
        <v>147</v>
      </c>
      <c r="I168">
        <v>0</v>
      </c>
      <c r="J168">
        <v>0</v>
      </c>
      <c r="K168">
        <v>0</v>
      </c>
      <c r="L168">
        <v>0</v>
      </c>
      <c r="M168" t="s">
        <v>486</v>
      </c>
      <c r="N168">
        <v>0</v>
      </c>
      <c r="O168" t="s">
        <v>486</v>
      </c>
      <c r="P168">
        <v>0</v>
      </c>
      <c r="Q168" t="s">
        <v>486</v>
      </c>
      <c r="R168" t="s">
        <v>979</v>
      </c>
      <c r="S168" s="37" t="s">
        <v>979</v>
      </c>
      <c r="T168">
        <v>0</v>
      </c>
      <c r="U168">
        <v>0</v>
      </c>
      <c r="V168">
        <v>0</v>
      </c>
      <c r="W168">
        <v>2</v>
      </c>
    </row>
    <row r="169" spans="2:23">
      <c r="B169" t="s">
        <v>162</v>
      </c>
      <c r="C169" t="s">
        <v>342</v>
      </c>
      <c r="D169" t="s">
        <v>93</v>
      </c>
      <c r="E169" t="s">
        <v>94</v>
      </c>
      <c r="F169" t="s">
        <v>147</v>
      </c>
      <c r="G169" t="s">
        <v>147</v>
      </c>
      <c r="H169" t="s">
        <v>147</v>
      </c>
      <c r="I169">
        <v>0</v>
      </c>
      <c r="J169">
        <v>0</v>
      </c>
      <c r="K169">
        <v>0</v>
      </c>
      <c r="L169">
        <v>0</v>
      </c>
      <c r="M169" t="s">
        <v>486</v>
      </c>
      <c r="N169">
        <v>0</v>
      </c>
      <c r="O169" t="s">
        <v>486</v>
      </c>
      <c r="P169">
        <v>0</v>
      </c>
      <c r="Q169" t="s">
        <v>486</v>
      </c>
      <c r="R169" t="s">
        <v>979</v>
      </c>
      <c r="S169" s="37" t="s">
        <v>979</v>
      </c>
      <c r="T169">
        <v>0</v>
      </c>
      <c r="U169">
        <v>0</v>
      </c>
      <c r="V169">
        <v>0</v>
      </c>
      <c r="W169">
        <v>2</v>
      </c>
    </row>
    <row r="170" spans="2:23">
      <c r="B170" t="s">
        <v>162</v>
      </c>
      <c r="C170" t="s">
        <v>342</v>
      </c>
      <c r="D170" t="s">
        <v>95</v>
      </c>
      <c r="E170" t="s">
        <v>95</v>
      </c>
      <c r="F170" t="s">
        <v>147</v>
      </c>
      <c r="G170" t="s">
        <v>147</v>
      </c>
      <c r="H170" t="s">
        <v>147</v>
      </c>
      <c r="I170">
        <v>0</v>
      </c>
      <c r="J170">
        <v>0</v>
      </c>
      <c r="K170">
        <v>0</v>
      </c>
      <c r="L170">
        <v>0</v>
      </c>
      <c r="M170" t="s">
        <v>486</v>
      </c>
      <c r="N170">
        <v>0</v>
      </c>
      <c r="O170" t="s">
        <v>486</v>
      </c>
      <c r="P170">
        <v>0</v>
      </c>
      <c r="Q170" t="s">
        <v>486</v>
      </c>
      <c r="R170" t="s">
        <v>979</v>
      </c>
      <c r="S170" s="37" t="s">
        <v>979</v>
      </c>
      <c r="T170">
        <v>0</v>
      </c>
      <c r="U170">
        <v>0</v>
      </c>
      <c r="V170">
        <v>1</v>
      </c>
      <c r="W170">
        <v>3</v>
      </c>
    </row>
    <row r="171" spans="2:23">
      <c r="B171" t="s">
        <v>162</v>
      </c>
      <c r="C171" t="s">
        <v>342</v>
      </c>
      <c r="D171" t="s">
        <v>95</v>
      </c>
      <c r="E171" t="s">
        <v>97</v>
      </c>
      <c r="F171" t="s">
        <v>147</v>
      </c>
      <c r="G171" t="s">
        <v>147</v>
      </c>
      <c r="H171" t="s">
        <v>147</v>
      </c>
      <c r="I171">
        <v>0</v>
      </c>
      <c r="J171">
        <v>0</v>
      </c>
      <c r="K171">
        <v>0</v>
      </c>
      <c r="L171">
        <v>0</v>
      </c>
      <c r="M171" t="s">
        <v>486</v>
      </c>
      <c r="N171">
        <v>0</v>
      </c>
      <c r="O171" t="s">
        <v>486</v>
      </c>
      <c r="P171">
        <v>0</v>
      </c>
      <c r="Q171" t="s">
        <v>486</v>
      </c>
      <c r="R171" t="s">
        <v>979</v>
      </c>
      <c r="S171" s="37" t="s">
        <v>979</v>
      </c>
      <c r="T171">
        <v>0</v>
      </c>
      <c r="U171">
        <v>0</v>
      </c>
      <c r="V171">
        <v>0</v>
      </c>
      <c r="W171">
        <v>3</v>
      </c>
    </row>
    <row r="172" spans="2:23">
      <c r="B172" t="s">
        <v>162</v>
      </c>
      <c r="C172" t="s">
        <v>342</v>
      </c>
      <c r="D172" t="s">
        <v>95</v>
      </c>
      <c r="E172" t="s">
        <v>96</v>
      </c>
      <c r="F172" t="s">
        <v>147</v>
      </c>
      <c r="G172" t="s">
        <v>147</v>
      </c>
      <c r="H172" t="s">
        <v>147</v>
      </c>
      <c r="I172">
        <v>0</v>
      </c>
      <c r="J172">
        <v>0</v>
      </c>
      <c r="K172">
        <v>0</v>
      </c>
      <c r="L172">
        <v>0</v>
      </c>
      <c r="M172" t="s">
        <v>486</v>
      </c>
      <c r="N172">
        <v>0</v>
      </c>
      <c r="O172" t="s">
        <v>486</v>
      </c>
      <c r="P172">
        <v>0</v>
      </c>
      <c r="Q172" t="s">
        <v>486</v>
      </c>
      <c r="R172" t="s">
        <v>979</v>
      </c>
      <c r="S172" s="37" t="s">
        <v>979</v>
      </c>
      <c r="T172">
        <v>0</v>
      </c>
      <c r="U172">
        <v>0</v>
      </c>
      <c r="V172">
        <v>0</v>
      </c>
      <c r="W172">
        <v>3</v>
      </c>
    </row>
    <row r="173" spans="2:23">
      <c r="B173" t="s">
        <v>162</v>
      </c>
      <c r="C173" t="s">
        <v>342</v>
      </c>
      <c r="D173" t="s">
        <v>98</v>
      </c>
      <c r="E173" t="s">
        <v>98</v>
      </c>
      <c r="F173" t="s">
        <v>147</v>
      </c>
      <c r="G173" t="s">
        <v>147</v>
      </c>
      <c r="H173" t="s">
        <v>147</v>
      </c>
      <c r="I173">
        <v>0</v>
      </c>
      <c r="J173">
        <v>0</v>
      </c>
      <c r="K173">
        <v>0</v>
      </c>
      <c r="L173">
        <v>0</v>
      </c>
      <c r="M173" t="s">
        <v>486</v>
      </c>
      <c r="N173">
        <v>0</v>
      </c>
      <c r="O173" t="s">
        <v>486</v>
      </c>
      <c r="P173">
        <v>0</v>
      </c>
      <c r="Q173" t="s">
        <v>486</v>
      </c>
      <c r="R173" t="s">
        <v>979</v>
      </c>
      <c r="S173" s="37" t="s">
        <v>979</v>
      </c>
      <c r="T173">
        <v>0</v>
      </c>
      <c r="U173">
        <v>0</v>
      </c>
      <c r="V173">
        <v>1</v>
      </c>
      <c r="W173">
        <v>4</v>
      </c>
    </row>
    <row r="174" spans="2:23">
      <c r="B174" t="s">
        <v>162</v>
      </c>
      <c r="C174" t="s">
        <v>342</v>
      </c>
      <c r="D174" t="s">
        <v>99</v>
      </c>
      <c r="E174" t="s">
        <v>99</v>
      </c>
      <c r="F174" t="s">
        <v>147</v>
      </c>
      <c r="G174" t="s">
        <v>147</v>
      </c>
      <c r="H174" t="s">
        <v>147</v>
      </c>
      <c r="I174">
        <v>0</v>
      </c>
      <c r="J174">
        <v>0</v>
      </c>
      <c r="K174">
        <v>0</v>
      </c>
      <c r="L174">
        <v>0</v>
      </c>
      <c r="M174" t="s">
        <v>486</v>
      </c>
      <c r="N174">
        <v>0</v>
      </c>
      <c r="O174" t="s">
        <v>486</v>
      </c>
      <c r="P174">
        <v>0</v>
      </c>
      <c r="Q174" t="s">
        <v>486</v>
      </c>
      <c r="R174" t="s">
        <v>979</v>
      </c>
      <c r="S174" s="37" t="s">
        <v>979</v>
      </c>
      <c r="T174">
        <v>0</v>
      </c>
      <c r="U174">
        <v>0</v>
      </c>
      <c r="V174">
        <v>1</v>
      </c>
      <c r="W174">
        <v>5</v>
      </c>
    </row>
    <row r="175" spans="2:23">
      <c r="B175" t="s">
        <v>162</v>
      </c>
      <c r="C175" t="s">
        <v>342</v>
      </c>
      <c r="D175" t="s">
        <v>99</v>
      </c>
      <c r="E175" t="s">
        <v>205</v>
      </c>
      <c r="F175" t="s">
        <v>147</v>
      </c>
      <c r="G175" t="s">
        <v>147</v>
      </c>
      <c r="H175" t="s">
        <v>147</v>
      </c>
      <c r="I175">
        <v>0</v>
      </c>
      <c r="J175">
        <v>0</v>
      </c>
      <c r="K175">
        <v>0</v>
      </c>
      <c r="L175">
        <v>0</v>
      </c>
      <c r="M175" t="s">
        <v>486</v>
      </c>
      <c r="N175">
        <v>0</v>
      </c>
      <c r="O175" t="s">
        <v>486</v>
      </c>
      <c r="P175">
        <v>0</v>
      </c>
      <c r="Q175" t="s">
        <v>486</v>
      </c>
      <c r="R175" t="s">
        <v>979</v>
      </c>
      <c r="S175" s="37" t="s">
        <v>979</v>
      </c>
      <c r="T175">
        <v>0</v>
      </c>
      <c r="U175">
        <v>0</v>
      </c>
      <c r="V175">
        <v>0</v>
      </c>
      <c r="W175">
        <v>5</v>
      </c>
    </row>
    <row r="176" spans="2:23">
      <c r="B176" t="s">
        <v>162</v>
      </c>
      <c r="C176" t="s">
        <v>342</v>
      </c>
      <c r="D176" t="s">
        <v>12</v>
      </c>
      <c r="E176" t="s">
        <v>12</v>
      </c>
      <c r="F176" t="s">
        <v>147</v>
      </c>
      <c r="G176" t="s">
        <v>147</v>
      </c>
      <c r="H176" t="s">
        <v>147</v>
      </c>
      <c r="I176">
        <v>0</v>
      </c>
      <c r="J176">
        <v>0</v>
      </c>
      <c r="K176">
        <v>0</v>
      </c>
      <c r="L176">
        <v>0</v>
      </c>
      <c r="M176" t="s">
        <v>486</v>
      </c>
      <c r="N176">
        <v>0</v>
      </c>
      <c r="O176" t="s">
        <v>486</v>
      </c>
      <c r="P176">
        <v>0</v>
      </c>
      <c r="Q176" t="s">
        <v>486</v>
      </c>
      <c r="R176" t="s">
        <v>979</v>
      </c>
      <c r="S176" s="37" t="s">
        <v>979</v>
      </c>
      <c r="T176">
        <v>0</v>
      </c>
      <c r="U176">
        <v>0</v>
      </c>
      <c r="V176">
        <v>1</v>
      </c>
      <c r="W176">
        <v>7</v>
      </c>
    </row>
    <row r="177" spans="2:23">
      <c r="B177" t="s">
        <v>162</v>
      </c>
      <c r="C177" t="s">
        <v>343</v>
      </c>
      <c r="D177" t="s">
        <v>17</v>
      </c>
      <c r="E177" t="s">
        <v>343</v>
      </c>
      <c r="F177" t="s">
        <v>480</v>
      </c>
      <c r="G177" t="s">
        <v>481</v>
      </c>
      <c r="H177" t="s">
        <v>482</v>
      </c>
      <c r="I177">
        <v>155483</v>
      </c>
      <c r="J177">
        <v>0</v>
      </c>
      <c r="K177">
        <v>0</v>
      </c>
      <c r="L177">
        <v>0</v>
      </c>
      <c r="M177" t="s">
        <v>486</v>
      </c>
      <c r="N177">
        <v>0</v>
      </c>
      <c r="O177" t="s">
        <v>486</v>
      </c>
      <c r="P177">
        <v>0</v>
      </c>
      <c r="Q177" t="s">
        <v>486</v>
      </c>
      <c r="R177" t="s">
        <v>990</v>
      </c>
      <c r="S177" s="37" t="s">
        <v>989</v>
      </c>
      <c r="T177">
        <v>0</v>
      </c>
      <c r="U177">
        <v>1</v>
      </c>
      <c r="V177">
        <v>1</v>
      </c>
      <c r="W177">
        <v>7</v>
      </c>
    </row>
    <row r="178" spans="2:23">
      <c r="B178" t="s">
        <v>162</v>
      </c>
      <c r="C178" t="s">
        <v>343</v>
      </c>
      <c r="D178" t="s">
        <v>90</v>
      </c>
      <c r="E178" t="s">
        <v>90</v>
      </c>
      <c r="F178" t="s">
        <v>147</v>
      </c>
      <c r="G178" t="s">
        <v>147</v>
      </c>
      <c r="H178" t="s">
        <v>147</v>
      </c>
      <c r="I178">
        <v>0</v>
      </c>
      <c r="J178">
        <v>0</v>
      </c>
      <c r="K178">
        <v>0</v>
      </c>
      <c r="L178">
        <v>0</v>
      </c>
      <c r="M178" t="s">
        <v>486</v>
      </c>
      <c r="N178">
        <v>0</v>
      </c>
      <c r="O178" t="s">
        <v>486</v>
      </c>
      <c r="P178">
        <v>0</v>
      </c>
      <c r="Q178" t="s">
        <v>486</v>
      </c>
      <c r="R178" t="s">
        <v>990</v>
      </c>
      <c r="S178" s="37" t="s">
        <v>989</v>
      </c>
      <c r="T178">
        <v>0</v>
      </c>
      <c r="U178">
        <v>0</v>
      </c>
      <c r="V178">
        <v>1</v>
      </c>
      <c r="W178">
        <v>1</v>
      </c>
    </row>
    <row r="179" spans="2:23">
      <c r="B179" t="s">
        <v>162</v>
      </c>
      <c r="C179" t="s">
        <v>343</v>
      </c>
      <c r="D179" t="s">
        <v>90</v>
      </c>
      <c r="E179" t="s">
        <v>91</v>
      </c>
      <c r="F179" t="s">
        <v>147</v>
      </c>
      <c r="G179" t="s">
        <v>147</v>
      </c>
      <c r="H179" t="s">
        <v>147</v>
      </c>
      <c r="I179">
        <v>0</v>
      </c>
      <c r="J179">
        <v>0</v>
      </c>
      <c r="K179">
        <v>0</v>
      </c>
      <c r="L179">
        <v>0</v>
      </c>
      <c r="M179" t="s">
        <v>486</v>
      </c>
      <c r="N179">
        <v>0</v>
      </c>
      <c r="O179" t="s">
        <v>486</v>
      </c>
      <c r="P179">
        <v>0</v>
      </c>
      <c r="Q179" t="s">
        <v>486</v>
      </c>
      <c r="R179" t="s">
        <v>990</v>
      </c>
      <c r="S179" s="37" t="s">
        <v>989</v>
      </c>
      <c r="T179">
        <v>0</v>
      </c>
      <c r="U179">
        <v>0</v>
      </c>
      <c r="V179">
        <v>0</v>
      </c>
      <c r="W179">
        <v>1</v>
      </c>
    </row>
    <row r="180" spans="2:23">
      <c r="B180" t="s">
        <v>162</v>
      </c>
      <c r="C180" t="s">
        <v>343</v>
      </c>
      <c r="D180" t="s">
        <v>90</v>
      </c>
      <c r="E180" t="s">
        <v>165</v>
      </c>
      <c r="F180" t="s">
        <v>147</v>
      </c>
      <c r="G180" t="s">
        <v>147</v>
      </c>
      <c r="H180" t="s">
        <v>147</v>
      </c>
      <c r="I180">
        <v>0</v>
      </c>
      <c r="J180">
        <v>0</v>
      </c>
      <c r="K180">
        <v>0</v>
      </c>
      <c r="L180">
        <v>0</v>
      </c>
      <c r="M180" t="s">
        <v>486</v>
      </c>
      <c r="N180">
        <v>0</v>
      </c>
      <c r="O180" t="s">
        <v>486</v>
      </c>
      <c r="P180">
        <v>0</v>
      </c>
      <c r="Q180" t="s">
        <v>486</v>
      </c>
      <c r="R180" t="s">
        <v>990</v>
      </c>
      <c r="S180" s="37" t="s">
        <v>989</v>
      </c>
      <c r="T180">
        <v>0</v>
      </c>
      <c r="U180">
        <v>0</v>
      </c>
      <c r="V180">
        <v>0</v>
      </c>
      <c r="W180">
        <v>1</v>
      </c>
    </row>
    <row r="181" spans="2:23">
      <c r="B181" t="s">
        <v>162</v>
      </c>
      <c r="C181" t="s">
        <v>343</v>
      </c>
      <c r="D181" t="s">
        <v>90</v>
      </c>
      <c r="E181" t="s">
        <v>92</v>
      </c>
      <c r="F181" t="s">
        <v>147</v>
      </c>
      <c r="G181" t="s">
        <v>147</v>
      </c>
      <c r="H181" t="s">
        <v>147</v>
      </c>
      <c r="I181">
        <v>0</v>
      </c>
      <c r="J181">
        <v>0</v>
      </c>
      <c r="K181">
        <v>0</v>
      </c>
      <c r="L181">
        <v>0</v>
      </c>
      <c r="M181" t="s">
        <v>486</v>
      </c>
      <c r="N181">
        <v>0</v>
      </c>
      <c r="O181" t="s">
        <v>486</v>
      </c>
      <c r="P181">
        <v>0</v>
      </c>
      <c r="Q181" t="s">
        <v>486</v>
      </c>
      <c r="R181" t="s">
        <v>990</v>
      </c>
      <c r="S181" s="37" t="s">
        <v>989</v>
      </c>
      <c r="T181">
        <v>0</v>
      </c>
      <c r="U181">
        <v>0</v>
      </c>
      <c r="V181">
        <v>0</v>
      </c>
      <c r="W181">
        <v>1</v>
      </c>
    </row>
    <row r="182" spans="2:23">
      <c r="B182" t="s">
        <v>162</v>
      </c>
      <c r="C182" t="s">
        <v>343</v>
      </c>
      <c r="D182" t="s">
        <v>93</v>
      </c>
      <c r="E182" t="s">
        <v>93</v>
      </c>
      <c r="F182" t="s">
        <v>480</v>
      </c>
      <c r="G182" t="s">
        <v>481</v>
      </c>
      <c r="H182" t="s">
        <v>482</v>
      </c>
      <c r="I182">
        <v>155483</v>
      </c>
      <c r="J182">
        <v>0</v>
      </c>
      <c r="K182">
        <v>0</v>
      </c>
      <c r="L182">
        <v>0</v>
      </c>
      <c r="M182" t="s">
        <v>486</v>
      </c>
      <c r="N182">
        <v>0</v>
      </c>
      <c r="O182" t="s">
        <v>486</v>
      </c>
      <c r="P182">
        <v>0</v>
      </c>
      <c r="Q182" t="s">
        <v>486</v>
      </c>
      <c r="R182" t="s">
        <v>990</v>
      </c>
      <c r="S182" s="37" t="s">
        <v>989</v>
      </c>
      <c r="T182">
        <v>0</v>
      </c>
      <c r="U182">
        <v>0</v>
      </c>
      <c r="V182">
        <v>1</v>
      </c>
      <c r="W182">
        <v>2</v>
      </c>
    </row>
    <row r="183" spans="2:23">
      <c r="B183" t="s">
        <v>162</v>
      </c>
      <c r="C183" t="s">
        <v>343</v>
      </c>
      <c r="D183" t="s">
        <v>93</v>
      </c>
      <c r="E183" t="s">
        <v>171</v>
      </c>
      <c r="F183" t="s">
        <v>480</v>
      </c>
      <c r="G183" t="s">
        <v>481</v>
      </c>
      <c r="H183" t="s">
        <v>482</v>
      </c>
      <c r="I183">
        <v>155483</v>
      </c>
      <c r="J183">
        <v>0</v>
      </c>
      <c r="K183">
        <v>0</v>
      </c>
      <c r="L183">
        <v>0</v>
      </c>
      <c r="M183" t="s">
        <v>486</v>
      </c>
      <c r="N183">
        <v>0</v>
      </c>
      <c r="O183" t="s">
        <v>486</v>
      </c>
      <c r="P183">
        <v>0</v>
      </c>
      <c r="Q183" t="s">
        <v>486</v>
      </c>
      <c r="R183" t="s">
        <v>990</v>
      </c>
      <c r="S183" s="37" t="s">
        <v>989</v>
      </c>
      <c r="T183">
        <v>0</v>
      </c>
      <c r="U183">
        <v>0</v>
      </c>
      <c r="V183">
        <v>0</v>
      </c>
      <c r="W183">
        <v>2</v>
      </c>
    </row>
    <row r="184" spans="2:23">
      <c r="B184" t="s">
        <v>162</v>
      </c>
      <c r="C184" t="s">
        <v>343</v>
      </c>
      <c r="D184" t="s">
        <v>93</v>
      </c>
      <c r="E184" t="s">
        <v>172</v>
      </c>
      <c r="F184" t="s">
        <v>147</v>
      </c>
      <c r="G184" t="s">
        <v>147</v>
      </c>
      <c r="H184" t="s">
        <v>147</v>
      </c>
      <c r="I184">
        <v>0</v>
      </c>
      <c r="J184">
        <v>0</v>
      </c>
      <c r="K184">
        <v>0</v>
      </c>
      <c r="L184">
        <v>0</v>
      </c>
      <c r="M184" t="s">
        <v>486</v>
      </c>
      <c r="N184">
        <v>0</v>
      </c>
      <c r="O184" t="s">
        <v>486</v>
      </c>
      <c r="P184">
        <v>0</v>
      </c>
      <c r="Q184" t="s">
        <v>486</v>
      </c>
      <c r="R184" t="s">
        <v>990</v>
      </c>
      <c r="S184" s="37" t="s">
        <v>989</v>
      </c>
      <c r="T184">
        <v>0</v>
      </c>
      <c r="U184">
        <v>0</v>
      </c>
      <c r="V184">
        <v>0</v>
      </c>
      <c r="W184">
        <v>2</v>
      </c>
    </row>
    <row r="185" spans="2:23">
      <c r="B185" t="s">
        <v>162</v>
      </c>
      <c r="C185" t="s">
        <v>343</v>
      </c>
      <c r="D185" t="s">
        <v>93</v>
      </c>
      <c r="E185" t="s">
        <v>94</v>
      </c>
      <c r="F185" t="s">
        <v>147</v>
      </c>
      <c r="G185" t="s">
        <v>147</v>
      </c>
      <c r="H185" t="s">
        <v>147</v>
      </c>
      <c r="I185">
        <v>0</v>
      </c>
      <c r="J185">
        <v>0</v>
      </c>
      <c r="K185">
        <v>0</v>
      </c>
      <c r="L185">
        <v>0</v>
      </c>
      <c r="M185" t="s">
        <v>486</v>
      </c>
      <c r="N185">
        <v>0</v>
      </c>
      <c r="O185" t="s">
        <v>486</v>
      </c>
      <c r="P185">
        <v>0</v>
      </c>
      <c r="Q185" t="s">
        <v>486</v>
      </c>
      <c r="R185" t="s">
        <v>990</v>
      </c>
      <c r="S185" s="37" t="s">
        <v>989</v>
      </c>
      <c r="T185">
        <v>0</v>
      </c>
      <c r="U185">
        <v>0</v>
      </c>
      <c r="V185">
        <v>0</v>
      </c>
      <c r="W185">
        <v>2</v>
      </c>
    </row>
    <row r="186" spans="2:23">
      <c r="B186" t="s">
        <v>162</v>
      </c>
      <c r="C186" t="s">
        <v>343</v>
      </c>
      <c r="D186" t="s">
        <v>95</v>
      </c>
      <c r="E186" t="s">
        <v>95</v>
      </c>
      <c r="F186" t="s">
        <v>147</v>
      </c>
      <c r="G186" t="s">
        <v>147</v>
      </c>
      <c r="H186" t="s">
        <v>147</v>
      </c>
      <c r="I186">
        <v>0</v>
      </c>
      <c r="J186">
        <v>0</v>
      </c>
      <c r="K186">
        <v>0</v>
      </c>
      <c r="L186">
        <v>0</v>
      </c>
      <c r="M186" t="s">
        <v>486</v>
      </c>
      <c r="N186">
        <v>0</v>
      </c>
      <c r="O186" t="s">
        <v>486</v>
      </c>
      <c r="P186">
        <v>0</v>
      </c>
      <c r="Q186" t="s">
        <v>486</v>
      </c>
      <c r="R186" t="s">
        <v>990</v>
      </c>
      <c r="S186" s="37" t="s">
        <v>989</v>
      </c>
      <c r="T186">
        <v>0</v>
      </c>
      <c r="U186">
        <v>0</v>
      </c>
      <c r="V186">
        <v>1</v>
      </c>
      <c r="W186">
        <v>3</v>
      </c>
    </row>
    <row r="187" spans="2:23">
      <c r="B187" t="s">
        <v>162</v>
      </c>
      <c r="C187" t="s">
        <v>343</v>
      </c>
      <c r="D187" t="s">
        <v>95</v>
      </c>
      <c r="E187" t="s">
        <v>97</v>
      </c>
      <c r="F187" t="s">
        <v>147</v>
      </c>
      <c r="G187" t="s">
        <v>147</v>
      </c>
      <c r="H187" t="s">
        <v>147</v>
      </c>
      <c r="I187">
        <v>0</v>
      </c>
      <c r="J187">
        <v>0</v>
      </c>
      <c r="K187">
        <v>0</v>
      </c>
      <c r="L187">
        <v>0</v>
      </c>
      <c r="M187" t="s">
        <v>486</v>
      </c>
      <c r="N187">
        <v>0</v>
      </c>
      <c r="O187" t="s">
        <v>486</v>
      </c>
      <c r="P187">
        <v>0</v>
      </c>
      <c r="Q187" t="s">
        <v>486</v>
      </c>
      <c r="R187" t="s">
        <v>990</v>
      </c>
      <c r="S187" s="37" t="s">
        <v>989</v>
      </c>
      <c r="T187">
        <v>0</v>
      </c>
      <c r="U187">
        <v>0</v>
      </c>
      <c r="V187">
        <v>0</v>
      </c>
      <c r="W187">
        <v>3</v>
      </c>
    </row>
    <row r="188" spans="2:23">
      <c r="B188" t="s">
        <v>162</v>
      </c>
      <c r="C188" t="s">
        <v>343</v>
      </c>
      <c r="D188" t="s">
        <v>95</v>
      </c>
      <c r="E188" t="s">
        <v>96</v>
      </c>
      <c r="F188" t="s">
        <v>147</v>
      </c>
      <c r="G188" t="s">
        <v>147</v>
      </c>
      <c r="H188" t="s">
        <v>147</v>
      </c>
      <c r="I188">
        <v>0</v>
      </c>
      <c r="J188">
        <v>0</v>
      </c>
      <c r="K188">
        <v>0</v>
      </c>
      <c r="L188">
        <v>0</v>
      </c>
      <c r="M188" t="s">
        <v>486</v>
      </c>
      <c r="N188">
        <v>0</v>
      </c>
      <c r="O188" t="s">
        <v>486</v>
      </c>
      <c r="P188">
        <v>0</v>
      </c>
      <c r="Q188" t="s">
        <v>486</v>
      </c>
      <c r="R188" t="s">
        <v>990</v>
      </c>
      <c r="S188" s="37" t="s">
        <v>989</v>
      </c>
      <c r="T188">
        <v>0</v>
      </c>
      <c r="U188">
        <v>0</v>
      </c>
      <c r="V188">
        <v>0</v>
      </c>
      <c r="W188">
        <v>3</v>
      </c>
    </row>
    <row r="189" spans="2:23">
      <c r="B189" t="s">
        <v>162</v>
      </c>
      <c r="C189" t="s">
        <v>343</v>
      </c>
      <c r="D189" t="s">
        <v>98</v>
      </c>
      <c r="E189" t="s">
        <v>98</v>
      </c>
      <c r="F189" t="s">
        <v>147</v>
      </c>
      <c r="G189" t="s">
        <v>147</v>
      </c>
      <c r="H189" t="s">
        <v>147</v>
      </c>
      <c r="I189">
        <v>0</v>
      </c>
      <c r="J189">
        <v>0</v>
      </c>
      <c r="K189">
        <v>0</v>
      </c>
      <c r="L189">
        <v>0</v>
      </c>
      <c r="M189" t="s">
        <v>486</v>
      </c>
      <c r="N189">
        <v>0</v>
      </c>
      <c r="O189" t="s">
        <v>486</v>
      </c>
      <c r="P189">
        <v>0</v>
      </c>
      <c r="Q189" t="s">
        <v>486</v>
      </c>
      <c r="R189" t="s">
        <v>990</v>
      </c>
      <c r="S189" s="37" t="s">
        <v>989</v>
      </c>
      <c r="T189">
        <v>0</v>
      </c>
      <c r="U189">
        <v>0</v>
      </c>
      <c r="V189">
        <v>1</v>
      </c>
      <c r="W189">
        <v>4</v>
      </c>
    </row>
    <row r="190" spans="2:23">
      <c r="B190" t="s">
        <v>162</v>
      </c>
      <c r="C190" t="s">
        <v>343</v>
      </c>
      <c r="D190" t="s">
        <v>99</v>
      </c>
      <c r="E190" t="s">
        <v>99</v>
      </c>
      <c r="F190" t="s">
        <v>147</v>
      </c>
      <c r="G190" t="s">
        <v>147</v>
      </c>
      <c r="H190" t="s">
        <v>147</v>
      </c>
      <c r="I190">
        <v>0</v>
      </c>
      <c r="J190">
        <v>0</v>
      </c>
      <c r="K190">
        <v>0</v>
      </c>
      <c r="L190">
        <v>0</v>
      </c>
      <c r="M190" t="s">
        <v>486</v>
      </c>
      <c r="N190">
        <v>0</v>
      </c>
      <c r="O190" t="s">
        <v>486</v>
      </c>
      <c r="P190">
        <v>0</v>
      </c>
      <c r="Q190" t="s">
        <v>486</v>
      </c>
      <c r="R190" t="s">
        <v>990</v>
      </c>
      <c r="S190" s="37" t="s">
        <v>989</v>
      </c>
      <c r="T190">
        <v>0</v>
      </c>
      <c r="U190">
        <v>0</v>
      </c>
      <c r="V190">
        <v>1</v>
      </c>
      <c r="W190">
        <v>5</v>
      </c>
    </row>
    <row r="191" spans="2:23">
      <c r="B191" t="s">
        <v>162</v>
      </c>
      <c r="C191" t="s">
        <v>343</v>
      </c>
      <c r="D191" t="s">
        <v>99</v>
      </c>
      <c r="E191" t="s">
        <v>205</v>
      </c>
      <c r="F191" t="s">
        <v>147</v>
      </c>
      <c r="G191" t="s">
        <v>147</v>
      </c>
      <c r="H191" t="s">
        <v>147</v>
      </c>
      <c r="I191">
        <v>0</v>
      </c>
      <c r="J191">
        <v>0</v>
      </c>
      <c r="K191">
        <v>0</v>
      </c>
      <c r="L191">
        <v>0</v>
      </c>
      <c r="M191" t="s">
        <v>486</v>
      </c>
      <c r="N191">
        <v>0</v>
      </c>
      <c r="O191" t="s">
        <v>486</v>
      </c>
      <c r="P191">
        <v>0</v>
      </c>
      <c r="Q191" t="s">
        <v>486</v>
      </c>
      <c r="R191" t="s">
        <v>990</v>
      </c>
      <c r="S191" s="37" t="s">
        <v>989</v>
      </c>
      <c r="T191">
        <v>0</v>
      </c>
      <c r="U191">
        <v>0</v>
      </c>
      <c r="V191">
        <v>0</v>
      </c>
      <c r="W191">
        <v>5</v>
      </c>
    </row>
    <row r="192" spans="2:23">
      <c r="B192" t="s">
        <v>162</v>
      </c>
      <c r="C192" t="s">
        <v>343</v>
      </c>
      <c r="D192" t="s">
        <v>12</v>
      </c>
      <c r="E192" t="s">
        <v>12</v>
      </c>
      <c r="F192" t="s">
        <v>147</v>
      </c>
      <c r="G192" t="s">
        <v>147</v>
      </c>
      <c r="H192" t="s">
        <v>147</v>
      </c>
      <c r="I192">
        <v>0</v>
      </c>
      <c r="J192">
        <v>0</v>
      </c>
      <c r="K192">
        <v>0</v>
      </c>
      <c r="L192">
        <v>0</v>
      </c>
      <c r="M192" t="s">
        <v>486</v>
      </c>
      <c r="N192">
        <v>0</v>
      </c>
      <c r="O192" t="s">
        <v>486</v>
      </c>
      <c r="P192">
        <v>0</v>
      </c>
      <c r="Q192" t="s">
        <v>486</v>
      </c>
      <c r="R192" t="s">
        <v>990</v>
      </c>
      <c r="S192" s="37" t="s">
        <v>989</v>
      </c>
      <c r="T192">
        <v>0</v>
      </c>
      <c r="U192">
        <v>0</v>
      </c>
      <c r="V192">
        <v>1</v>
      </c>
      <c r="W192">
        <v>7</v>
      </c>
    </row>
  </sheetData>
  <mergeCells count="27">
    <mergeCell ref="AD5:AD7"/>
    <mergeCell ref="AA2:AB2"/>
    <mergeCell ref="W6:W7"/>
    <mergeCell ref="X6:X7"/>
    <mergeCell ref="Y6:Y7"/>
    <mergeCell ref="X5:Y5"/>
    <mergeCell ref="V5:W5"/>
    <mergeCell ref="Z5:AC5"/>
    <mergeCell ref="V6:V7"/>
    <mergeCell ref="P5:P7"/>
    <mergeCell ref="Q5:Q7"/>
    <mergeCell ref="R5:U5"/>
    <mergeCell ref="R6:S6"/>
    <mergeCell ref="T6:U6"/>
    <mergeCell ref="J5:L5"/>
    <mergeCell ref="M5:O5"/>
    <mergeCell ref="J6:J7"/>
    <mergeCell ref="K6:K7"/>
    <mergeCell ref="L6:L7"/>
    <mergeCell ref="M6:M7"/>
    <mergeCell ref="N6:N7"/>
    <mergeCell ref="O6:O7"/>
    <mergeCell ref="B5:B7"/>
    <mergeCell ref="E5:E7"/>
    <mergeCell ref="F6:H6"/>
    <mergeCell ref="F5:I5"/>
    <mergeCell ref="I6:I7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workbookViewId="0">
      <selection activeCell="K6" sqref="K6:K7"/>
    </sheetView>
  </sheetViews>
  <sheetFormatPr defaultRowHeight="15"/>
  <cols>
    <col min="2" max="2" width="4.140625" style="39" customWidth="1"/>
    <col min="3" max="3" width="20.28515625" bestFit="1" customWidth="1"/>
    <col min="4" max="6" width="9.85546875" customWidth="1"/>
    <col min="7" max="7" width="10.28515625" style="6" bestFit="1" customWidth="1"/>
    <col min="8" max="10" width="9.5703125" customWidth="1"/>
    <col min="11" max="15" width="9.140625" style="6"/>
    <col min="20" max="21" width="9.140625" style="45"/>
  </cols>
  <sheetData>
    <row r="2" spans="2:28" s="44" customFormat="1" ht="35.25" customHeight="1">
      <c r="B2" s="206" t="s">
        <v>163</v>
      </c>
      <c r="C2" s="206"/>
      <c r="D2" s="206"/>
      <c r="E2" s="206"/>
      <c r="F2" s="206"/>
      <c r="G2" s="206"/>
      <c r="H2" s="206"/>
      <c r="I2" s="205" t="s">
        <v>164</v>
      </c>
      <c r="J2" s="205"/>
      <c r="K2" s="205"/>
      <c r="L2" s="205"/>
      <c r="M2" s="205"/>
      <c r="N2" s="205"/>
      <c r="O2" s="205"/>
      <c r="P2" s="205"/>
      <c r="Q2" s="205"/>
      <c r="R2" s="205"/>
      <c r="S2" s="205"/>
      <c r="T2" s="43"/>
      <c r="U2" s="43"/>
      <c r="Y2" s="199" t="s">
        <v>143</v>
      </c>
      <c r="Z2" s="200"/>
    </row>
    <row r="3" spans="2:28">
      <c r="Q3" s="37"/>
    </row>
    <row r="4" spans="2:28" ht="15.75" thickBot="1">
      <c r="B4" s="40"/>
      <c r="C4" s="7"/>
      <c r="D4" s="7"/>
      <c r="E4" s="7"/>
      <c r="F4" s="7"/>
      <c r="G4" s="8"/>
      <c r="H4" s="7"/>
      <c r="I4" s="7"/>
      <c r="J4" s="7"/>
      <c r="K4" s="8"/>
      <c r="L4" s="8"/>
      <c r="M4" s="8"/>
      <c r="N4" s="8"/>
      <c r="O4" s="8"/>
      <c r="P4" s="7"/>
      <c r="Q4" s="41"/>
      <c r="R4" s="7"/>
      <c r="S4" s="7"/>
      <c r="T4" s="8"/>
      <c r="U4" s="8"/>
      <c r="V4" s="7"/>
      <c r="W4" s="7"/>
      <c r="X4" s="7"/>
      <c r="Y4" s="7"/>
      <c r="Z4" s="7"/>
      <c r="AA4" s="7"/>
      <c r="AB4" s="7"/>
    </row>
    <row r="5" spans="2:28" ht="15.75" thickTop="1">
      <c r="B5" s="201" t="s">
        <v>2</v>
      </c>
      <c r="C5" s="203" t="s">
        <v>126</v>
      </c>
      <c r="D5" s="203" t="s">
        <v>127</v>
      </c>
      <c r="E5" s="203"/>
      <c r="F5" s="203"/>
      <c r="G5" s="203"/>
      <c r="H5" s="203" t="s">
        <v>131</v>
      </c>
      <c r="I5" s="203"/>
      <c r="J5" s="203"/>
      <c r="K5" s="203" t="s">
        <v>113</v>
      </c>
      <c r="L5" s="203"/>
      <c r="M5" s="203"/>
      <c r="N5" s="204" t="s">
        <v>134</v>
      </c>
      <c r="O5" s="204" t="s">
        <v>135</v>
      </c>
      <c r="P5" s="203" t="s">
        <v>136</v>
      </c>
      <c r="Q5" s="203"/>
      <c r="R5" s="203"/>
      <c r="S5" s="203"/>
      <c r="T5" s="204" t="s">
        <v>138</v>
      </c>
      <c r="U5" s="204"/>
      <c r="V5" s="203" t="s">
        <v>139</v>
      </c>
      <c r="W5" s="203"/>
      <c r="X5" s="203" t="s">
        <v>140</v>
      </c>
      <c r="Y5" s="203"/>
      <c r="Z5" s="203"/>
      <c r="AA5" s="203"/>
      <c r="AB5" s="195" t="s">
        <v>142</v>
      </c>
    </row>
    <row r="6" spans="2:28">
      <c r="B6" s="202"/>
      <c r="C6" s="197"/>
      <c r="D6" s="197" t="s">
        <v>128</v>
      </c>
      <c r="E6" s="197"/>
      <c r="F6" s="197"/>
      <c r="G6" s="198" t="s">
        <v>18</v>
      </c>
      <c r="H6" s="197" t="s">
        <v>133</v>
      </c>
      <c r="I6" s="197" t="s">
        <v>132</v>
      </c>
      <c r="J6" s="197" t="s">
        <v>7</v>
      </c>
      <c r="K6" s="198" t="s">
        <v>133</v>
      </c>
      <c r="L6" s="198" t="s">
        <v>132</v>
      </c>
      <c r="M6" s="198" t="s">
        <v>7</v>
      </c>
      <c r="N6" s="198"/>
      <c r="O6" s="198"/>
      <c r="P6" s="197" t="s">
        <v>128</v>
      </c>
      <c r="Q6" s="197"/>
      <c r="R6" s="197" t="s">
        <v>137</v>
      </c>
      <c r="S6" s="197"/>
      <c r="T6" s="198" t="s">
        <v>129</v>
      </c>
      <c r="U6" s="198" t="s">
        <v>130</v>
      </c>
      <c r="V6" s="197" t="s">
        <v>129</v>
      </c>
      <c r="W6" s="197" t="s">
        <v>130</v>
      </c>
      <c r="X6" s="2" t="s">
        <v>132</v>
      </c>
      <c r="Y6" s="2"/>
      <c r="Z6" s="2" t="s">
        <v>133</v>
      </c>
      <c r="AA6" s="2"/>
      <c r="AB6" s="196"/>
    </row>
    <row r="7" spans="2:28">
      <c r="B7" s="202"/>
      <c r="C7" s="197"/>
      <c r="D7" s="2" t="s">
        <v>129</v>
      </c>
      <c r="E7" s="2" t="s">
        <v>130</v>
      </c>
      <c r="F7" s="2" t="s">
        <v>7</v>
      </c>
      <c r="G7" s="198"/>
      <c r="H7" s="197"/>
      <c r="I7" s="197"/>
      <c r="J7" s="197"/>
      <c r="K7" s="198"/>
      <c r="L7" s="198"/>
      <c r="M7" s="198"/>
      <c r="N7" s="198"/>
      <c r="O7" s="198"/>
      <c r="P7" s="2" t="s">
        <v>121</v>
      </c>
      <c r="Q7" s="42" t="s">
        <v>122</v>
      </c>
      <c r="R7" s="2" t="s">
        <v>121</v>
      </c>
      <c r="S7" s="2" t="s">
        <v>122</v>
      </c>
      <c r="T7" s="198"/>
      <c r="U7" s="198"/>
      <c r="V7" s="197"/>
      <c r="W7" s="197"/>
      <c r="X7" s="2" t="s">
        <v>122</v>
      </c>
      <c r="Y7" s="2" t="s">
        <v>141</v>
      </c>
      <c r="Z7" s="2" t="s">
        <v>122</v>
      </c>
      <c r="AA7" s="2" t="s">
        <v>141</v>
      </c>
      <c r="AB7" s="196"/>
    </row>
    <row r="8" spans="2:28" s="5" customFormat="1">
      <c r="B8" s="27" t="str">
        <f>bc_ttnl_theo_kh_data!B9</f>
        <v>A</v>
      </c>
      <c r="C8" s="12" t="s">
        <v>146</v>
      </c>
      <c r="D8" s="12" t="str">
        <f>TEXT(bc_ttnl_theo_kh_data!F9/(24*60*60),"[h]:mm")</f>
        <v>311:56</v>
      </c>
      <c r="E8" s="12" t="str">
        <f>TEXT(bc_ttnl_theo_kh_data!G9/(24*60*60),"[h]:mm")</f>
        <v>1779:08</v>
      </c>
      <c r="F8" s="12" t="str">
        <f>TEXT(bc_ttnl_theo_kh_data!H9/(24*60*60),"[h]:mm")</f>
        <v>2091:04</v>
      </c>
      <c r="G8" s="16">
        <f>bc_ttnl_theo_kh_data!I9</f>
        <v>278604</v>
      </c>
      <c r="H8" s="12" t="str">
        <f>TEXT(bc_ttnl_theo_kh_data!J9/(24*60*60),"[h]:mm")</f>
        <v>0:00</v>
      </c>
      <c r="I8" s="12" t="str">
        <f>TEXT(bc_ttnl_theo_kh_data!K9/(24*60*60),"[h]:mm")</f>
        <v>0:00</v>
      </c>
      <c r="J8" s="12" t="str">
        <f>TEXT(bc_ttnl_theo_kh_data!L9/(24*60*60),"[h]:mm")</f>
        <v>0:00</v>
      </c>
      <c r="K8" s="16" t="str">
        <f>bc_ttnl_theo_kh_data!M9</f>
        <v>0.0</v>
      </c>
      <c r="L8" s="16">
        <f>bc_ttnl_theo_kh_data!N9</f>
        <v>0</v>
      </c>
      <c r="M8" s="16" t="str">
        <f>bc_ttnl_theo_kh_data!O9</f>
        <v>0.0</v>
      </c>
      <c r="N8" s="16">
        <f>bc_ttnl_theo_kh_data!P9</f>
        <v>0</v>
      </c>
      <c r="O8" s="16" t="str">
        <f>bc_ttnl_theo_kh_data!Q9</f>
        <v>0.0</v>
      </c>
      <c r="P8" s="12"/>
      <c r="Q8" s="12"/>
      <c r="R8" s="12"/>
      <c r="S8" s="12"/>
      <c r="T8" s="16"/>
      <c r="U8" s="16"/>
      <c r="V8" s="12"/>
      <c r="W8" s="12"/>
      <c r="X8" s="12"/>
      <c r="Y8" s="12"/>
      <c r="Z8" s="12"/>
      <c r="AA8" s="12"/>
      <c r="AB8" s="28"/>
    </row>
    <row r="9" spans="2:28">
      <c r="B9" s="88">
        <v>1</v>
      </c>
      <c r="C9" s="14" t="str">
        <f>bc_ttnl_theo_kh_data!E10</f>
        <v>SU 30MK-2</v>
      </c>
      <c r="D9" s="14" t="str">
        <f>TEXT(bc_ttnl_theo_kh_data!F10/(24*60*60),"[h]:mm")</f>
        <v>123:12</v>
      </c>
      <c r="E9" s="14" t="str">
        <f>TEXT(bc_ttnl_theo_kh_data!G10/(24*60*60),"[h]:mm")</f>
        <v>124:56</v>
      </c>
      <c r="F9" s="14" t="str">
        <f>TEXT(bc_ttnl_theo_kh_data!H10/(24*60*60),"[h]:mm")</f>
        <v>248:08</v>
      </c>
      <c r="G9" s="17">
        <f>bc_ttnl_theo_kh_data!I10</f>
        <v>123121</v>
      </c>
      <c r="H9" s="14" t="str">
        <f>TEXT(bc_ttnl_theo_kh_data!J10/(24*60*60),"[h]:mm")</f>
        <v>0:00</v>
      </c>
      <c r="I9" s="14" t="str">
        <f>TEXT(bc_ttnl_theo_kh_data!K10/(24*60*60),"[h]:mm")</f>
        <v>0:00</v>
      </c>
      <c r="J9" s="14" t="str">
        <f>TEXT(bc_ttnl_theo_kh_data!L10/(24*60*60),"[h]:mm")</f>
        <v>0:00</v>
      </c>
      <c r="K9" s="17" t="str">
        <f>bc_ttnl_theo_kh_data!M10</f>
        <v>0.0</v>
      </c>
      <c r="L9" s="17">
        <f>bc_ttnl_theo_kh_data!N10</f>
        <v>0</v>
      </c>
      <c r="M9" s="17" t="str">
        <f>bc_ttnl_theo_kh_data!O10</f>
        <v>0.0</v>
      </c>
      <c r="N9" s="17">
        <f>bc_ttnl_theo_kh_data!P10</f>
        <v>0</v>
      </c>
      <c r="O9" s="17" t="str">
        <f>bc_ttnl_theo_kh_data!Q10</f>
        <v>0.0</v>
      </c>
      <c r="P9" s="14"/>
      <c r="Q9" s="14"/>
      <c r="R9" s="14"/>
      <c r="S9" s="14"/>
      <c r="T9" s="17"/>
      <c r="U9" s="17"/>
      <c r="V9" s="14"/>
      <c r="W9" s="14"/>
      <c r="X9" s="14"/>
      <c r="Y9" s="14"/>
      <c r="Z9" s="14"/>
      <c r="AA9" s="14"/>
      <c r="AB9" s="29"/>
    </row>
    <row r="10" spans="2:28">
      <c r="B10" s="88">
        <v>2</v>
      </c>
      <c r="C10" s="14" t="str">
        <f>bc_ttnl_theo_kh_data!E11</f>
        <v>SU 22M3+4</v>
      </c>
      <c r="D10" s="14" t="str">
        <f>TEXT(bc_ttnl_theo_kh_data!F11/(24*60*60),"[h]:mm")</f>
        <v>0:00</v>
      </c>
      <c r="E10" s="14" t="str">
        <f>TEXT(bc_ttnl_theo_kh_data!G11/(24*60*60),"[h]:mm")</f>
        <v>0:00</v>
      </c>
      <c r="F10" s="14" t="str">
        <f>TEXT(bc_ttnl_theo_kh_data!H11/(24*60*60),"[h]:mm")</f>
        <v>0:00</v>
      </c>
      <c r="G10" s="17">
        <f>bc_ttnl_theo_kh_data!I11</f>
        <v>0</v>
      </c>
      <c r="H10" s="14" t="str">
        <f>TEXT(bc_ttnl_theo_kh_data!J11/(24*60*60),"[h]:mm")</f>
        <v>0:00</v>
      </c>
      <c r="I10" s="14" t="str">
        <f>TEXT(bc_ttnl_theo_kh_data!K11/(24*60*60),"[h]:mm")</f>
        <v>0:00</v>
      </c>
      <c r="J10" s="14" t="str">
        <f>TEXT(bc_ttnl_theo_kh_data!L11/(24*60*60),"[h]:mm")</f>
        <v>0:00</v>
      </c>
      <c r="K10" s="17" t="str">
        <f>bc_ttnl_theo_kh_data!M11</f>
        <v>0.0</v>
      </c>
      <c r="L10" s="17">
        <f>bc_ttnl_theo_kh_data!N11</f>
        <v>0</v>
      </c>
      <c r="M10" s="17" t="str">
        <f>bc_ttnl_theo_kh_data!O11</f>
        <v>0.0</v>
      </c>
      <c r="N10" s="17">
        <f>bc_ttnl_theo_kh_data!P11</f>
        <v>0</v>
      </c>
      <c r="O10" s="17" t="str">
        <f>bc_ttnl_theo_kh_data!Q11</f>
        <v>0.0</v>
      </c>
      <c r="P10" s="14"/>
      <c r="Q10" s="14"/>
      <c r="R10" s="14"/>
      <c r="S10" s="14"/>
      <c r="T10" s="17"/>
      <c r="U10" s="17"/>
      <c r="V10" s="14"/>
      <c r="W10" s="14"/>
      <c r="X10" s="14"/>
      <c r="Y10" s="14"/>
      <c r="Z10" s="14"/>
      <c r="AA10" s="14"/>
      <c r="AB10" s="29"/>
    </row>
    <row r="11" spans="2:28">
      <c r="B11" s="88">
        <v>3</v>
      </c>
      <c r="C11" s="14" t="str">
        <f>bc_ttnl_theo_kh_data!E12</f>
        <v>Mi 8</v>
      </c>
      <c r="D11" s="14" t="str">
        <f>TEXT(bc_ttnl_theo_kh_data!F12/(24*60*60),"[h]:mm")</f>
        <v>0:00</v>
      </c>
      <c r="E11" s="14" t="str">
        <f>TEXT(bc_ttnl_theo_kh_data!G12/(24*60*60),"[h]:mm")</f>
        <v>0:00</v>
      </c>
      <c r="F11" s="14" t="str">
        <f>TEXT(bc_ttnl_theo_kh_data!H12/(24*60*60),"[h]:mm")</f>
        <v>0:00</v>
      </c>
      <c r="G11" s="17">
        <f>bc_ttnl_theo_kh_data!I12</f>
        <v>0</v>
      </c>
      <c r="H11" s="14" t="str">
        <f>TEXT(bc_ttnl_theo_kh_data!J12/(24*60*60),"[h]:mm")</f>
        <v>0:00</v>
      </c>
      <c r="I11" s="14" t="str">
        <f>TEXT(bc_ttnl_theo_kh_data!K12/(24*60*60),"[h]:mm")</f>
        <v>0:00</v>
      </c>
      <c r="J11" s="14" t="str">
        <f>TEXT(bc_ttnl_theo_kh_data!L12/(24*60*60),"[h]:mm")</f>
        <v>0:00</v>
      </c>
      <c r="K11" s="17" t="str">
        <f>bc_ttnl_theo_kh_data!M12</f>
        <v>0.0</v>
      </c>
      <c r="L11" s="17">
        <f>bc_ttnl_theo_kh_data!N12</f>
        <v>0</v>
      </c>
      <c r="M11" s="17" t="str">
        <f>bc_ttnl_theo_kh_data!O12</f>
        <v>0.0</v>
      </c>
      <c r="N11" s="17">
        <f>bc_ttnl_theo_kh_data!P12</f>
        <v>0</v>
      </c>
      <c r="O11" s="17" t="str">
        <f>bc_ttnl_theo_kh_data!Q12</f>
        <v>0.0</v>
      </c>
      <c r="P11" s="14"/>
      <c r="Q11" s="14"/>
      <c r="R11" s="14"/>
      <c r="S11" s="14"/>
      <c r="T11" s="17"/>
      <c r="U11" s="17"/>
      <c r="V11" s="14"/>
      <c r="W11" s="14"/>
      <c r="X11" s="14"/>
      <c r="Y11" s="14"/>
      <c r="Z11" s="14"/>
      <c r="AA11" s="14"/>
      <c r="AB11" s="29"/>
    </row>
    <row r="12" spans="2:28">
      <c r="B12" s="88">
        <v>4</v>
      </c>
      <c r="C12" s="14" t="str">
        <f>bc_ttnl_theo_kh_data!E13</f>
        <v>Mi 7</v>
      </c>
      <c r="D12" s="14" t="str">
        <f>TEXT(bc_ttnl_theo_kh_data!F13/(24*60*60),"[h]:mm")</f>
        <v>0:00</v>
      </c>
      <c r="E12" s="14" t="str">
        <f>TEXT(bc_ttnl_theo_kh_data!G13/(24*60*60),"[h]:mm")</f>
        <v>0:00</v>
      </c>
      <c r="F12" s="14" t="str">
        <f>TEXT(bc_ttnl_theo_kh_data!H13/(24*60*60),"[h]:mm")</f>
        <v>0:00</v>
      </c>
      <c r="G12" s="17">
        <f>bc_ttnl_theo_kh_data!I13</f>
        <v>0</v>
      </c>
      <c r="H12" s="14" t="str">
        <f>TEXT(bc_ttnl_theo_kh_data!J13/(24*60*60),"[h]:mm")</f>
        <v>0:00</v>
      </c>
      <c r="I12" s="14" t="str">
        <f>TEXT(bc_ttnl_theo_kh_data!K13/(24*60*60),"[h]:mm")</f>
        <v>0:00</v>
      </c>
      <c r="J12" s="14" t="str">
        <f>TEXT(bc_ttnl_theo_kh_data!L13/(24*60*60),"[h]:mm")</f>
        <v>0:00</v>
      </c>
      <c r="K12" s="17" t="str">
        <f>bc_ttnl_theo_kh_data!M13</f>
        <v>0.0</v>
      </c>
      <c r="L12" s="17">
        <f>bc_ttnl_theo_kh_data!N13</f>
        <v>0</v>
      </c>
      <c r="M12" s="17" t="str">
        <f>bc_ttnl_theo_kh_data!O13</f>
        <v>0.0</v>
      </c>
      <c r="N12" s="17">
        <f>bc_ttnl_theo_kh_data!P13</f>
        <v>0</v>
      </c>
      <c r="O12" s="17" t="str">
        <f>bc_ttnl_theo_kh_data!Q13</f>
        <v>0.0</v>
      </c>
      <c r="P12" s="14"/>
      <c r="Q12" s="14"/>
      <c r="R12" s="14"/>
      <c r="S12" s="14"/>
      <c r="T12" s="17"/>
      <c r="U12" s="17"/>
      <c r="V12" s="14"/>
      <c r="W12" s="14"/>
      <c r="X12" s="14"/>
      <c r="Y12" s="14"/>
      <c r="Z12" s="14"/>
      <c r="AA12" s="14"/>
      <c r="AB12" s="29"/>
    </row>
    <row r="13" spans="2:28">
      <c r="B13" s="88">
        <v>5</v>
      </c>
      <c r="C13" s="14" t="str">
        <f>bc_ttnl_theo_kh_data!E14</f>
        <v>Mi 172</v>
      </c>
      <c r="D13" s="14" t="str">
        <f>TEXT(bc_ttnl_theo_kh_data!F14/(24*60*60),"[h]:mm")</f>
        <v>0:00</v>
      </c>
      <c r="E13" s="14" t="str">
        <f>TEXT(bc_ttnl_theo_kh_data!G14/(24*60*60),"[h]:mm")</f>
        <v>0:00</v>
      </c>
      <c r="F13" s="14" t="str">
        <f>TEXT(bc_ttnl_theo_kh_data!H14/(24*60*60),"[h]:mm")</f>
        <v>0:00</v>
      </c>
      <c r="G13" s="17">
        <f>bc_ttnl_theo_kh_data!I14</f>
        <v>0</v>
      </c>
      <c r="H13" s="14" t="str">
        <f>TEXT(bc_ttnl_theo_kh_data!J14/(24*60*60),"[h]:mm")</f>
        <v>0:00</v>
      </c>
      <c r="I13" s="14" t="str">
        <f>TEXT(bc_ttnl_theo_kh_data!K14/(24*60*60),"[h]:mm")</f>
        <v>0:00</v>
      </c>
      <c r="J13" s="14" t="str">
        <f>TEXT(bc_ttnl_theo_kh_data!L14/(24*60*60),"[h]:mm")</f>
        <v>0:00</v>
      </c>
      <c r="K13" s="17" t="str">
        <f>bc_ttnl_theo_kh_data!M14</f>
        <v>0.0</v>
      </c>
      <c r="L13" s="17">
        <f>bc_ttnl_theo_kh_data!N14</f>
        <v>0</v>
      </c>
      <c r="M13" s="17" t="str">
        <f>bc_ttnl_theo_kh_data!O14</f>
        <v>0.0</v>
      </c>
      <c r="N13" s="17">
        <f>bc_ttnl_theo_kh_data!P14</f>
        <v>0</v>
      </c>
      <c r="O13" s="17" t="str">
        <f>bc_ttnl_theo_kh_data!Q14</f>
        <v>0.0</v>
      </c>
      <c r="P13" s="14"/>
      <c r="Q13" s="14"/>
      <c r="R13" s="14"/>
      <c r="S13" s="14"/>
      <c r="T13" s="17"/>
      <c r="U13" s="17"/>
      <c r="V13" s="14"/>
      <c r="W13" s="14"/>
      <c r="X13" s="14"/>
      <c r="Y13" s="14"/>
      <c r="Z13" s="14"/>
      <c r="AA13" s="14"/>
      <c r="AB13" s="29"/>
    </row>
    <row r="14" spans="2:28">
      <c r="B14" s="88">
        <v>6</v>
      </c>
      <c r="C14" s="14" t="str">
        <f>bc_ttnl_theo_kh_data!E15</f>
        <v>Mi 171</v>
      </c>
      <c r="D14" s="14" t="str">
        <f>TEXT(bc_ttnl_theo_kh_data!F15/(24*60*60),"[h]:mm")</f>
        <v>188:44</v>
      </c>
      <c r="E14" s="14" t="str">
        <f>TEXT(bc_ttnl_theo_kh_data!G15/(24*60*60),"[h]:mm")</f>
        <v>1654:12</v>
      </c>
      <c r="F14" s="14" t="str">
        <f>TEXT(bc_ttnl_theo_kh_data!H15/(24*60*60),"[h]:mm")</f>
        <v>1842:56</v>
      </c>
      <c r="G14" s="17">
        <f>bc_ttnl_theo_kh_data!I15</f>
        <v>155483</v>
      </c>
      <c r="H14" s="14" t="str">
        <f>TEXT(bc_ttnl_theo_kh_data!J15/(24*60*60),"[h]:mm")</f>
        <v>0:00</v>
      </c>
      <c r="I14" s="14" t="str">
        <f>TEXT(bc_ttnl_theo_kh_data!K15/(24*60*60),"[h]:mm")</f>
        <v>0:00</v>
      </c>
      <c r="J14" s="14" t="str">
        <f>TEXT(bc_ttnl_theo_kh_data!L15/(24*60*60),"[h]:mm")</f>
        <v>0:00</v>
      </c>
      <c r="K14" s="17" t="str">
        <f>bc_ttnl_theo_kh_data!M15</f>
        <v>0.0</v>
      </c>
      <c r="L14" s="17">
        <f>bc_ttnl_theo_kh_data!N15</f>
        <v>0</v>
      </c>
      <c r="M14" s="17" t="str">
        <f>bc_ttnl_theo_kh_data!O15</f>
        <v>0.0</v>
      </c>
      <c r="N14" s="17">
        <f>bc_ttnl_theo_kh_data!P15</f>
        <v>0</v>
      </c>
      <c r="O14" s="17" t="str">
        <f>bc_ttnl_theo_kh_data!Q15</f>
        <v>0.0</v>
      </c>
      <c r="P14" s="17"/>
      <c r="Q14" s="14"/>
      <c r="R14" s="14"/>
      <c r="S14" s="14"/>
      <c r="T14" s="17"/>
      <c r="U14" s="17"/>
      <c r="V14" s="14"/>
      <c r="W14" s="14"/>
      <c r="X14" s="14"/>
      <c r="Y14" s="14"/>
      <c r="Z14" s="14"/>
      <c r="AA14" s="14"/>
      <c r="AB14" s="29"/>
    </row>
    <row r="15" spans="2:28" s="5" customFormat="1">
      <c r="B15" s="27" t="str">
        <f>bc_ttnl_theo_kh_data!B16</f>
        <v>B</v>
      </c>
      <c r="C15" s="12" t="s">
        <v>161</v>
      </c>
      <c r="D15" s="12" t="str">
        <f>TEXT(bc_ttnl_theo_kh_data!F16/(24*60*60),"[h]:mm")</f>
        <v>311:56</v>
      </c>
      <c r="E15" s="12" t="str">
        <f>TEXT(bc_ttnl_theo_kh_data!G16/(24*60*60),"[h]:mm")</f>
        <v>1779:08</v>
      </c>
      <c r="F15" s="12" t="str">
        <f>TEXT(bc_ttnl_theo_kh_data!H16/(24*60*60),"[h]:mm")</f>
        <v>2091:04</v>
      </c>
      <c r="G15" s="16">
        <f>bc_ttnl_theo_kh_data!I16</f>
        <v>278604</v>
      </c>
      <c r="H15" s="12" t="str">
        <f>TEXT(bc_ttnl_theo_kh_data!J16/(24*60*60),"[h]:mm")</f>
        <v>0:00</v>
      </c>
      <c r="I15" s="12" t="str">
        <f>TEXT(bc_ttnl_theo_kh_data!K16/(24*60*60),"[h]:mm")</f>
        <v>0:00</v>
      </c>
      <c r="J15" s="12" t="str">
        <f>TEXT(bc_ttnl_theo_kh_data!L16/(24*60*60),"[h]:mm")</f>
        <v>0:00</v>
      </c>
      <c r="K15" s="16" t="str">
        <f>bc_ttnl_theo_kh_data!M16</f>
        <v>0.0</v>
      </c>
      <c r="L15" s="16">
        <f>bc_ttnl_theo_kh_data!N16</f>
        <v>0</v>
      </c>
      <c r="M15" s="16" t="str">
        <f>bc_ttnl_theo_kh_data!O16</f>
        <v>0.0</v>
      </c>
      <c r="N15" s="16">
        <f>bc_ttnl_theo_kh_data!P16</f>
        <v>0</v>
      </c>
      <c r="O15" s="16" t="str">
        <f>bc_ttnl_theo_kh_data!Q16</f>
        <v>0.0</v>
      </c>
      <c r="P15" s="16"/>
      <c r="Q15" s="12"/>
      <c r="R15" s="12"/>
      <c r="S15" s="12"/>
      <c r="T15" s="16"/>
      <c r="U15" s="16"/>
      <c r="V15" s="12"/>
      <c r="W15" s="12"/>
      <c r="X15" s="12"/>
      <c r="Y15" s="12"/>
      <c r="Z15" s="12"/>
      <c r="AA15" s="12"/>
      <c r="AB15" s="28"/>
    </row>
    <row r="16" spans="2:28">
      <c r="B16" s="88">
        <v>1</v>
      </c>
      <c r="C16" s="14" t="str">
        <f>bc_ttnl_theo_kh_data!E17</f>
        <v>Tác chiến, A2..</v>
      </c>
      <c r="D16" s="14" t="str">
        <f>TEXT(bc_ttnl_theo_kh_data!F17/(24*60*60),"[h]:mm")</f>
        <v>0:00</v>
      </c>
      <c r="E16" s="14" t="str">
        <f>TEXT(bc_ttnl_theo_kh_data!G17/(24*60*60),"[h]:mm")</f>
        <v>0:00</v>
      </c>
      <c r="F16" s="14" t="str">
        <f>TEXT(bc_ttnl_theo_kh_data!H17/(24*60*60),"[h]:mm")</f>
        <v>0:00</v>
      </c>
      <c r="G16" s="17">
        <f>bc_ttnl_theo_kh_data!I17</f>
        <v>0</v>
      </c>
      <c r="H16" s="14" t="str">
        <f>TEXT(bc_ttnl_theo_kh_data!J17/(24*60*60),"[h]:mm")</f>
        <v>0:00</v>
      </c>
      <c r="I16" s="14" t="str">
        <f>TEXT(bc_ttnl_theo_kh_data!K17/(24*60*60),"[h]:mm")</f>
        <v>0:00</v>
      </c>
      <c r="J16" s="14" t="str">
        <f>TEXT(bc_ttnl_theo_kh_data!L17/(24*60*60),"[h]:mm")</f>
        <v>0:00</v>
      </c>
      <c r="K16" s="17" t="str">
        <f>bc_ttnl_theo_kh_data!M17</f>
        <v>0.0</v>
      </c>
      <c r="L16" s="17">
        <f>bc_ttnl_theo_kh_data!N17</f>
        <v>0</v>
      </c>
      <c r="M16" s="17" t="str">
        <f>bc_ttnl_theo_kh_data!O17</f>
        <v>0.0</v>
      </c>
      <c r="N16" s="17">
        <f>bc_ttnl_theo_kh_data!P17</f>
        <v>0</v>
      </c>
      <c r="O16" s="17" t="str">
        <f>bc_ttnl_theo_kh_data!Q17</f>
        <v>0.0</v>
      </c>
      <c r="P16" s="17"/>
      <c r="Q16" s="14"/>
      <c r="R16" s="14"/>
      <c r="S16" s="14"/>
      <c r="T16" s="17"/>
      <c r="U16" s="17"/>
      <c r="V16" s="14"/>
      <c r="W16" s="14"/>
      <c r="X16" s="14"/>
      <c r="Y16" s="14"/>
      <c r="Z16" s="14"/>
      <c r="AA16" s="14"/>
      <c r="AB16" s="29"/>
    </row>
    <row r="17" spans="2:28">
      <c r="B17" s="30" t="s">
        <v>123</v>
      </c>
      <c r="C17" s="14" t="str">
        <f>bc_ttnl_theo_kh_data!E18</f>
        <v>Nổ máy sscđ</v>
      </c>
      <c r="D17" s="14" t="str">
        <f>TEXT(bc_ttnl_theo_kh_data!F18/(24*60*60),"[h]:mm")</f>
        <v>0:00</v>
      </c>
      <c r="E17" s="14" t="str">
        <f>TEXT(bc_ttnl_theo_kh_data!G18/(24*60*60),"[h]:mm")</f>
        <v>0:00</v>
      </c>
      <c r="F17" s="14" t="str">
        <f>TEXT(bc_ttnl_theo_kh_data!H18/(24*60*60),"[h]:mm")</f>
        <v>0:00</v>
      </c>
      <c r="G17" s="17">
        <f>bc_ttnl_theo_kh_data!I18</f>
        <v>0</v>
      </c>
      <c r="H17" s="14" t="str">
        <f>TEXT(bc_ttnl_theo_kh_data!J18/(24*60*60),"[h]:mm")</f>
        <v>0:00</v>
      </c>
      <c r="I17" s="14" t="str">
        <f>TEXT(bc_ttnl_theo_kh_data!K18/(24*60*60),"[h]:mm")</f>
        <v>0:00</v>
      </c>
      <c r="J17" s="14" t="str">
        <f>TEXT(bc_ttnl_theo_kh_data!L18/(24*60*60),"[h]:mm")</f>
        <v>0:00</v>
      </c>
      <c r="K17" s="17" t="str">
        <f>bc_ttnl_theo_kh_data!M18</f>
        <v>0.0</v>
      </c>
      <c r="L17" s="17">
        <f>bc_ttnl_theo_kh_data!N18</f>
        <v>0</v>
      </c>
      <c r="M17" s="17" t="str">
        <f>bc_ttnl_theo_kh_data!O18</f>
        <v>0.0</v>
      </c>
      <c r="N17" s="17">
        <f>bc_ttnl_theo_kh_data!P18</f>
        <v>0</v>
      </c>
      <c r="O17" s="17" t="str">
        <f>bc_ttnl_theo_kh_data!Q18</f>
        <v>0.0</v>
      </c>
      <c r="P17" s="17"/>
      <c r="Q17" s="14"/>
      <c r="R17" s="14"/>
      <c r="S17" s="14"/>
      <c r="T17" s="17"/>
      <c r="U17" s="17"/>
      <c r="V17" s="14"/>
      <c r="W17" s="14"/>
      <c r="X17" s="14"/>
      <c r="Y17" s="14"/>
      <c r="Z17" s="14"/>
      <c r="AA17" s="14"/>
      <c r="AB17" s="29"/>
    </row>
    <row r="18" spans="2:28">
      <c r="B18" s="30" t="s">
        <v>123</v>
      </c>
      <c r="C18" s="14" t="str">
        <f>bc_ttnl_theo_kh_data!E19</f>
        <v>Tác chiến cho bay</v>
      </c>
      <c r="D18" s="14" t="str">
        <f>TEXT(bc_ttnl_theo_kh_data!F19/(24*60*60),"[h]:mm")</f>
        <v>0:00</v>
      </c>
      <c r="E18" s="14" t="str">
        <f>TEXT(bc_ttnl_theo_kh_data!G19/(24*60*60),"[h]:mm")</f>
        <v>0:00</v>
      </c>
      <c r="F18" s="14" t="str">
        <f>TEXT(bc_ttnl_theo_kh_data!H19/(24*60*60),"[h]:mm")</f>
        <v>0:00</v>
      </c>
      <c r="G18" s="17">
        <f>bc_ttnl_theo_kh_data!I19</f>
        <v>0</v>
      </c>
      <c r="H18" s="14" t="str">
        <f>TEXT(bc_ttnl_theo_kh_data!J19/(24*60*60),"[h]:mm")</f>
        <v>0:00</v>
      </c>
      <c r="I18" s="14" t="str">
        <f>TEXT(bc_ttnl_theo_kh_data!K19/(24*60*60),"[h]:mm")</f>
        <v>0:00</v>
      </c>
      <c r="J18" s="14" t="str">
        <f>TEXT(bc_ttnl_theo_kh_data!L19/(24*60*60),"[h]:mm")</f>
        <v>0:00</v>
      </c>
      <c r="K18" s="17" t="str">
        <f>bc_ttnl_theo_kh_data!M19</f>
        <v>0.0</v>
      </c>
      <c r="L18" s="17">
        <f>bc_ttnl_theo_kh_data!N19</f>
        <v>0</v>
      </c>
      <c r="M18" s="17" t="str">
        <f>bc_ttnl_theo_kh_data!O19</f>
        <v>0.0</v>
      </c>
      <c r="N18" s="17">
        <f>bc_ttnl_theo_kh_data!P19</f>
        <v>0</v>
      </c>
      <c r="O18" s="17" t="str">
        <f>bc_ttnl_theo_kh_data!Q19</f>
        <v>0.0</v>
      </c>
      <c r="P18" s="17"/>
      <c r="Q18" s="14"/>
      <c r="R18" s="14"/>
      <c r="S18" s="14"/>
      <c r="T18" s="17"/>
      <c r="U18" s="17"/>
      <c r="V18" s="14"/>
      <c r="W18" s="14"/>
      <c r="X18" s="14"/>
      <c r="Y18" s="14"/>
      <c r="Z18" s="14"/>
      <c r="AA18" s="14"/>
      <c r="AB18" s="29"/>
    </row>
    <row r="19" spans="2:28">
      <c r="B19" s="30" t="s">
        <v>123</v>
      </c>
      <c r="C19" s="14" t="str">
        <f>bc_ttnl_theo_kh_data!E20</f>
        <v>Tác chiến còn lại</v>
      </c>
      <c r="D19" s="14" t="str">
        <f>TEXT(bc_ttnl_theo_kh_data!F20/(24*60*60),"[h]:mm")</f>
        <v>0:00</v>
      </c>
      <c r="E19" s="14" t="str">
        <f>TEXT(bc_ttnl_theo_kh_data!G20/(24*60*60),"[h]:mm")</f>
        <v>0:00</v>
      </c>
      <c r="F19" s="14" t="str">
        <f>TEXT(bc_ttnl_theo_kh_data!H20/(24*60*60),"[h]:mm")</f>
        <v>0:00</v>
      </c>
      <c r="G19" s="17">
        <f>bc_ttnl_theo_kh_data!I20</f>
        <v>0</v>
      </c>
      <c r="H19" s="14" t="str">
        <f>TEXT(bc_ttnl_theo_kh_data!J20/(24*60*60),"[h]:mm")</f>
        <v>0:00</v>
      </c>
      <c r="I19" s="14" t="str">
        <f>TEXT(bc_ttnl_theo_kh_data!K20/(24*60*60),"[h]:mm")</f>
        <v>0:00</v>
      </c>
      <c r="J19" s="14" t="str">
        <f>TEXT(bc_ttnl_theo_kh_data!L20/(24*60*60),"[h]:mm")</f>
        <v>0:00</v>
      </c>
      <c r="K19" s="17" t="str">
        <f>bc_ttnl_theo_kh_data!M20</f>
        <v>0.0</v>
      </c>
      <c r="L19" s="17">
        <f>bc_ttnl_theo_kh_data!N20</f>
        <v>0</v>
      </c>
      <c r="M19" s="17" t="str">
        <f>bc_ttnl_theo_kh_data!O20</f>
        <v>0.0</v>
      </c>
      <c r="N19" s="17">
        <f>bc_ttnl_theo_kh_data!P20</f>
        <v>0</v>
      </c>
      <c r="O19" s="17" t="str">
        <f>bc_ttnl_theo_kh_data!Q20</f>
        <v>0.0</v>
      </c>
      <c r="P19" s="17"/>
      <c r="Q19" s="14"/>
      <c r="R19" s="14"/>
      <c r="S19" s="14"/>
      <c r="T19" s="17"/>
      <c r="U19" s="17"/>
      <c r="V19" s="14"/>
      <c r="W19" s="14"/>
      <c r="X19" s="14"/>
      <c r="Y19" s="14"/>
      <c r="Z19" s="14"/>
      <c r="AA19" s="14"/>
      <c r="AB19" s="29"/>
    </row>
    <row r="20" spans="2:28">
      <c r="B20" s="30">
        <v>2</v>
      </c>
      <c r="C20" s="14" t="str">
        <f>bc_ttnl_theo_kh_data!E21</f>
        <v>Huấn luyện chiến đấu</v>
      </c>
      <c r="D20" s="14" t="str">
        <f>TEXT(bc_ttnl_theo_kh_data!F21/(24*60*60),"[h]:mm")</f>
        <v>311:56</v>
      </c>
      <c r="E20" s="14" t="str">
        <f>TEXT(bc_ttnl_theo_kh_data!G21/(24*60*60),"[h]:mm")</f>
        <v>1779:08</v>
      </c>
      <c r="F20" s="14" t="str">
        <f>TEXT(bc_ttnl_theo_kh_data!H21/(24*60*60),"[h]:mm")</f>
        <v>2091:04</v>
      </c>
      <c r="G20" s="17">
        <f>bc_ttnl_theo_kh_data!I21</f>
        <v>278604</v>
      </c>
      <c r="H20" s="14" t="str">
        <f>TEXT(bc_ttnl_theo_kh_data!J21/(24*60*60),"[h]:mm")</f>
        <v>0:00</v>
      </c>
      <c r="I20" s="14" t="str">
        <f>TEXT(bc_ttnl_theo_kh_data!K21/(24*60*60),"[h]:mm")</f>
        <v>0:00</v>
      </c>
      <c r="J20" s="14" t="str">
        <f>TEXT(bc_ttnl_theo_kh_data!L21/(24*60*60),"[h]:mm")</f>
        <v>0:00</v>
      </c>
      <c r="K20" s="17" t="str">
        <f>bc_ttnl_theo_kh_data!M21</f>
        <v>0.0</v>
      </c>
      <c r="L20" s="17">
        <f>bc_ttnl_theo_kh_data!N21</f>
        <v>0</v>
      </c>
      <c r="M20" s="17" t="str">
        <f>bc_ttnl_theo_kh_data!O21</f>
        <v>0.0</v>
      </c>
      <c r="N20" s="17">
        <f>bc_ttnl_theo_kh_data!P21</f>
        <v>0</v>
      </c>
      <c r="O20" s="17" t="str">
        <f>bc_ttnl_theo_kh_data!Q21</f>
        <v>0.0</v>
      </c>
      <c r="P20" s="17"/>
      <c r="Q20" s="14"/>
      <c r="R20" s="14"/>
      <c r="S20" s="14"/>
      <c r="T20" s="17"/>
      <c r="U20" s="17"/>
      <c r="V20" s="14"/>
      <c r="W20" s="14"/>
      <c r="X20" s="14"/>
      <c r="Y20" s="14"/>
      <c r="Z20" s="14"/>
      <c r="AA20" s="14"/>
      <c r="AB20" s="29"/>
    </row>
    <row r="21" spans="2:28">
      <c r="B21" s="88" t="s">
        <v>123</v>
      </c>
      <c r="C21" s="14" t="str">
        <f>bc_ttnl_theo_kh_data!E22</f>
        <v>HL bay</v>
      </c>
      <c r="D21" s="14" t="str">
        <f>TEXT(bc_ttnl_theo_kh_data!F22/(24*60*60),"[h]:mm")</f>
        <v>0:00</v>
      </c>
      <c r="E21" s="14" t="str">
        <f>TEXT(bc_ttnl_theo_kh_data!G22/(24*60*60),"[h]:mm")</f>
        <v>0:00</v>
      </c>
      <c r="F21" s="14" t="str">
        <f>TEXT(bc_ttnl_theo_kh_data!H22/(24*60*60),"[h]:mm")</f>
        <v>0:00</v>
      </c>
      <c r="G21" s="17">
        <f>bc_ttnl_theo_kh_data!I22</f>
        <v>0</v>
      </c>
      <c r="H21" s="14" t="str">
        <f>TEXT(bc_ttnl_theo_kh_data!J22/(24*60*60),"[h]:mm")</f>
        <v>0:00</v>
      </c>
      <c r="I21" s="14" t="str">
        <f>TEXT(bc_ttnl_theo_kh_data!K22/(24*60*60),"[h]:mm")</f>
        <v>0:00</v>
      </c>
      <c r="J21" s="14" t="str">
        <f>TEXT(bc_ttnl_theo_kh_data!L22/(24*60*60),"[h]:mm")</f>
        <v>0:00</v>
      </c>
      <c r="K21" s="17" t="str">
        <f>bc_ttnl_theo_kh_data!M22</f>
        <v>0.0</v>
      </c>
      <c r="L21" s="17">
        <f>bc_ttnl_theo_kh_data!N22</f>
        <v>0</v>
      </c>
      <c r="M21" s="17" t="str">
        <f>bc_ttnl_theo_kh_data!O22</f>
        <v>0.0</v>
      </c>
      <c r="N21" s="17">
        <f>bc_ttnl_theo_kh_data!P22</f>
        <v>0</v>
      </c>
      <c r="O21" s="17" t="str">
        <f>bc_ttnl_theo_kh_data!Q22</f>
        <v>0.0</v>
      </c>
      <c r="P21" s="17"/>
      <c r="Q21" s="14"/>
      <c r="R21" s="14"/>
      <c r="S21" s="14"/>
      <c r="T21" s="17"/>
      <c r="U21" s="17"/>
      <c r="V21" s="14"/>
      <c r="W21" s="14"/>
      <c r="X21" s="14"/>
      <c r="Y21" s="14"/>
      <c r="Z21" s="14"/>
      <c r="AA21" s="14"/>
      <c r="AB21" s="29"/>
    </row>
    <row r="22" spans="2:28">
      <c r="B22" s="88" t="s">
        <v>123</v>
      </c>
      <c r="C22" s="14" t="str">
        <f>bc_ttnl_theo_kh_data!E23</f>
        <v>HL NV còn lại</v>
      </c>
      <c r="D22" s="14" t="str">
        <f>TEXT(bc_ttnl_theo_kh_data!F23/(24*60*60),"[h]:mm")</f>
        <v>123:12</v>
      </c>
      <c r="E22" s="14" t="str">
        <f>TEXT(bc_ttnl_theo_kh_data!G23/(24*60*60),"[h]:mm")</f>
        <v>124:56</v>
      </c>
      <c r="F22" s="14" t="str">
        <f>TEXT(bc_ttnl_theo_kh_data!H23/(24*60*60),"[h]:mm")</f>
        <v>248:08</v>
      </c>
      <c r="G22" s="17">
        <f>bc_ttnl_theo_kh_data!I23</f>
        <v>123121</v>
      </c>
      <c r="H22" s="14" t="str">
        <f>TEXT(bc_ttnl_theo_kh_data!J23/(24*60*60),"[h]:mm")</f>
        <v>0:00</v>
      </c>
      <c r="I22" s="14" t="str">
        <f>TEXT(bc_ttnl_theo_kh_data!K23/(24*60*60),"[h]:mm")</f>
        <v>0:00</v>
      </c>
      <c r="J22" s="14" t="str">
        <f>TEXT(bc_ttnl_theo_kh_data!L23/(24*60*60),"[h]:mm")</f>
        <v>0:00</v>
      </c>
      <c r="K22" s="17" t="str">
        <f>bc_ttnl_theo_kh_data!M23</f>
        <v>0.0</v>
      </c>
      <c r="L22" s="17">
        <f>bc_ttnl_theo_kh_data!N23</f>
        <v>0</v>
      </c>
      <c r="M22" s="17" t="str">
        <f>bc_ttnl_theo_kh_data!O23</f>
        <v>0.0</v>
      </c>
      <c r="N22" s="17">
        <f>bc_ttnl_theo_kh_data!P23</f>
        <v>0</v>
      </c>
      <c r="O22" s="17" t="str">
        <f>bc_ttnl_theo_kh_data!Q23</f>
        <v>0.0</v>
      </c>
      <c r="P22" s="17"/>
      <c r="Q22" s="14"/>
      <c r="R22" s="14"/>
      <c r="S22" s="14"/>
      <c r="T22" s="17"/>
      <c r="U22" s="17"/>
      <c r="V22" s="14"/>
      <c r="W22" s="14"/>
      <c r="X22" s="14"/>
      <c r="Y22" s="14"/>
      <c r="Z22" s="14"/>
      <c r="AA22" s="14"/>
      <c r="AB22" s="29"/>
    </row>
    <row r="23" spans="2:28">
      <c r="B23" s="88" t="s">
        <v>123</v>
      </c>
      <c r="C23" s="14" t="str">
        <f>bc_ttnl_theo_kh_data!E24</f>
        <v>HL NV PO 6</v>
      </c>
      <c r="D23" s="14" t="str">
        <f>TEXT(bc_ttnl_theo_kh_data!F24/(24*60*60),"[h]:mm")</f>
        <v>188:44</v>
      </c>
      <c r="E23" s="14" t="str">
        <f>TEXT(bc_ttnl_theo_kh_data!G24/(24*60*60),"[h]:mm")</f>
        <v>1654:12</v>
      </c>
      <c r="F23" s="14" t="str">
        <f>TEXT(bc_ttnl_theo_kh_data!H24/(24*60*60),"[h]:mm")</f>
        <v>1842:56</v>
      </c>
      <c r="G23" s="17">
        <f>bc_ttnl_theo_kh_data!I24</f>
        <v>155483</v>
      </c>
      <c r="H23" s="14" t="str">
        <f>TEXT(bc_ttnl_theo_kh_data!J24/(24*60*60),"[h]:mm")</f>
        <v>0:00</v>
      </c>
      <c r="I23" s="14" t="str">
        <f>TEXT(bc_ttnl_theo_kh_data!K24/(24*60*60),"[h]:mm")</f>
        <v>0:00</v>
      </c>
      <c r="J23" s="14" t="str">
        <f>TEXT(bc_ttnl_theo_kh_data!L24/(24*60*60),"[h]:mm")</f>
        <v>0:00</v>
      </c>
      <c r="K23" s="17" t="str">
        <f>bc_ttnl_theo_kh_data!M24</f>
        <v>0.0</v>
      </c>
      <c r="L23" s="17">
        <f>bc_ttnl_theo_kh_data!N24</f>
        <v>0</v>
      </c>
      <c r="M23" s="17" t="str">
        <f>bc_ttnl_theo_kh_data!O24</f>
        <v>0.0</v>
      </c>
      <c r="N23" s="17">
        <f>bc_ttnl_theo_kh_data!P24</f>
        <v>0</v>
      </c>
      <c r="O23" s="17" t="str">
        <f>bc_ttnl_theo_kh_data!Q24</f>
        <v>0.0</v>
      </c>
      <c r="P23" s="17"/>
      <c r="Q23" s="14"/>
      <c r="R23" s="14"/>
      <c r="S23" s="14"/>
      <c r="T23" s="17"/>
      <c r="U23" s="17"/>
      <c r="V23" s="14"/>
      <c r="W23" s="14"/>
      <c r="X23" s="14"/>
      <c r="Y23" s="14"/>
      <c r="Z23" s="14"/>
      <c r="AA23" s="14"/>
      <c r="AB23" s="29"/>
    </row>
    <row r="24" spans="2:28">
      <c r="B24" s="88">
        <v>3</v>
      </c>
      <c r="C24" s="14" t="str">
        <f>bc_ttnl_theo_kh_data!E25</f>
        <v>Bay đề cao</v>
      </c>
      <c r="D24" s="14" t="str">
        <f>TEXT(bc_ttnl_theo_kh_data!F25/(24*60*60),"[h]:mm")</f>
        <v>0:00</v>
      </c>
      <c r="E24" s="14" t="str">
        <f>TEXT(bc_ttnl_theo_kh_data!G25/(24*60*60),"[h]:mm")</f>
        <v>0:00</v>
      </c>
      <c r="F24" s="14" t="str">
        <f>TEXT(bc_ttnl_theo_kh_data!H25/(24*60*60),"[h]:mm")</f>
        <v>0:00</v>
      </c>
      <c r="G24" s="17">
        <f>bc_ttnl_theo_kh_data!I25</f>
        <v>0</v>
      </c>
      <c r="H24" s="14" t="str">
        <f>TEXT(bc_ttnl_theo_kh_data!J25/(24*60*60),"[h]:mm")</f>
        <v>0:00</v>
      </c>
      <c r="I24" s="14" t="str">
        <f>TEXT(bc_ttnl_theo_kh_data!K25/(24*60*60),"[h]:mm")</f>
        <v>0:00</v>
      </c>
      <c r="J24" s="14" t="str">
        <f>TEXT(bc_ttnl_theo_kh_data!L25/(24*60*60),"[h]:mm")</f>
        <v>0:00</v>
      </c>
      <c r="K24" s="17" t="str">
        <f>bc_ttnl_theo_kh_data!M25</f>
        <v>0.0</v>
      </c>
      <c r="L24" s="17">
        <f>bc_ttnl_theo_kh_data!N25</f>
        <v>0</v>
      </c>
      <c r="M24" s="17" t="str">
        <f>bc_ttnl_theo_kh_data!O25</f>
        <v>0.0</v>
      </c>
      <c r="N24" s="17">
        <f>bc_ttnl_theo_kh_data!P25</f>
        <v>0</v>
      </c>
      <c r="O24" s="17" t="str">
        <f>bc_ttnl_theo_kh_data!Q25</f>
        <v>0.0</v>
      </c>
      <c r="P24" s="17"/>
      <c r="Q24" s="14"/>
      <c r="R24" s="14"/>
      <c r="S24" s="14"/>
      <c r="T24" s="17"/>
      <c r="U24" s="17"/>
      <c r="V24" s="14"/>
      <c r="W24" s="14"/>
      <c r="X24" s="14"/>
      <c r="Y24" s="14"/>
      <c r="Z24" s="14"/>
      <c r="AA24" s="14"/>
      <c r="AB24" s="29"/>
    </row>
    <row r="25" spans="2:28">
      <c r="B25" s="88" t="s">
        <v>123</v>
      </c>
      <c r="C25" s="14" t="str">
        <f>bc_ttnl_theo_kh_data!E26</f>
        <v>C.gia bay</v>
      </c>
      <c r="D25" s="14" t="str">
        <f>TEXT(bc_ttnl_theo_kh_data!F26/(24*60*60),"[h]:mm")</f>
        <v>0:00</v>
      </c>
      <c r="E25" s="14" t="str">
        <f>TEXT(bc_ttnl_theo_kh_data!G26/(24*60*60),"[h]:mm")</f>
        <v>0:00</v>
      </c>
      <c r="F25" s="14" t="str">
        <f>TEXT(bc_ttnl_theo_kh_data!H26/(24*60*60),"[h]:mm")</f>
        <v>0:00</v>
      </c>
      <c r="G25" s="17">
        <f>bc_ttnl_theo_kh_data!I26</f>
        <v>0</v>
      </c>
      <c r="H25" s="14" t="str">
        <f>TEXT(bc_ttnl_theo_kh_data!J26/(24*60*60),"[h]:mm")</f>
        <v>0:00</v>
      </c>
      <c r="I25" s="14" t="str">
        <f>TEXT(bc_ttnl_theo_kh_data!K26/(24*60*60),"[h]:mm")</f>
        <v>0:00</v>
      </c>
      <c r="J25" s="14" t="str">
        <f>TEXT(bc_ttnl_theo_kh_data!L26/(24*60*60),"[h]:mm")</f>
        <v>0:00</v>
      </c>
      <c r="K25" s="17" t="str">
        <f>bc_ttnl_theo_kh_data!M26</f>
        <v>0.0</v>
      </c>
      <c r="L25" s="17">
        <f>bc_ttnl_theo_kh_data!N26</f>
        <v>0</v>
      </c>
      <c r="M25" s="17" t="str">
        <f>bc_ttnl_theo_kh_data!O26</f>
        <v>0.0</v>
      </c>
      <c r="N25" s="17">
        <f>bc_ttnl_theo_kh_data!P26</f>
        <v>0</v>
      </c>
      <c r="O25" s="17" t="str">
        <f>bc_ttnl_theo_kh_data!Q26</f>
        <v>0.0</v>
      </c>
      <c r="P25" s="17"/>
      <c r="Q25" s="14"/>
      <c r="R25" s="14"/>
      <c r="S25" s="14"/>
      <c r="T25" s="17"/>
      <c r="U25" s="17"/>
      <c r="V25" s="14"/>
      <c r="W25" s="14"/>
      <c r="X25" s="14"/>
      <c r="Y25" s="14"/>
      <c r="Z25" s="14"/>
      <c r="AA25" s="14"/>
      <c r="AB25" s="29"/>
    </row>
    <row r="26" spans="2:28">
      <c r="B26" s="88" t="s">
        <v>123</v>
      </c>
      <c r="C26" s="14" t="str">
        <f>bc_ttnl_theo_kh_data!E27</f>
        <v>VN bay</v>
      </c>
      <c r="D26" s="14" t="str">
        <f>TEXT(bc_ttnl_theo_kh_data!F27/(24*60*60),"[h]:mm")</f>
        <v>0:00</v>
      </c>
      <c r="E26" s="14" t="str">
        <f>TEXT(bc_ttnl_theo_kh_data!G27/(24*60*60),"[h]:mm")</f>
        <v>0:00</v>
      </c>
      <c r="F26" s="14" t="str">
        <f>TEXT(bc_ttnl_theo_kh_data!H27/(24*60*60),"[h]:mm")</f>
        <v>0:00</v>
      </c>
      <c r="G26" s="17">
        <f>bc_ttnl_theo_kh_data!I27</f>
        <v>0</v>
      </c>
      <c r="H26" s="14" t="str">
        <f>TEXT(bc_ttnl_theo_kh_data!J27/(24*60*60),"[h]:mm")</f>
        <v>0:00</v>
      </c>
      <c r="I26" s="14" t="str">
        <f>TEXT(bc_ttnl_theo_kh_data!K27/(24*60*60),"[h]:mm")</f>
        <v>0:00</v>
      </c>
      <c r="J26" s="14" t="str">
        <f>TEXT(bc_ttnl_theo_kh_data!L27/(24*60*60),"[h]:mm")</f>
        <v>0:00</v>
      </c>
      <c r="K26" s="17" t="str">
        <f>bc_ttnl_theo_kh_data!M27</f>
        <v>0.0</v>
      </c>
      <c r="L26" s="17">
        <f>bc_ttnl_theo_kh_data!N27</f>
        <v>0</v>
      </c>
      <c r="M26" s="17" t="str">
        <f>bc_ttnl_theo_kh_data!O27</f>
        <v>0.0</v>
      </c>
      <c r="N26" s="17">
        <f>bc_ttnl_theo_kh_data!P27</f>
        <v>0</v>
      </c>
      <c r="O26" s="17" t="str">
        <f>bc_ttnl_theo_kh_data!Q27</f>
        <v>0.0</v>
      </c>
      <c r="P26" s="17"/>
      <c r="Q26" s="14"/>
      <c r="R26" s="14"/>
      <c r="S26" s="14"/>
      <c r="T26" s="17"/>
      <c r="U26" s="17"/>
      <c r="V26" s="14"/>
      <c r="W26" s="14"/>
      <c r="X26" s="14"/>
      <c r="Y26" s="14"/>
      <c r="Z26" s="14"/>
      <c r="AA26" s="14"/>
      <c r="AB26" s="29"/>
    </row>
    <row r="27" spans="2:28">
      <c r="B27" s="30">
        <v>4</v>
      </c>
      <c r="C27" s="14" t="str">
        <f>bc_ttnl_theo_kh_data!E28</f>
        <v>HL nhà trường</v>
      </c>
      <c r="D27" s="14" t="str">
        <f>TEXT(bc_ttnl_theo_kh_data!F28/(24*60*60),"[h]:mm")</f>
        <v>0:00</v>
      </c>
      <c r="E27" s="14" t="str">
        <f>TEXT(bc_ttnl_theo_kh_data!G28/(24*60*60),"[h]:mm")</f>
        <v>0:00</v>
      </c>
      <c r="F27" s="14" t="str">
        <f>TEXT(bc_ttnl_theo_kh_data!H28/(24*60*60),"[h]:mm")</f>
        <v>0:00</v>
      </c>
      <c r="G27" s="17">
        <f>bc_ttnl_theo_kh_data!I28</f>
        <v>0</v>
      </c>
      <c r="H27" s="14" t="str">
        <f>TEXT(bc_ttnl_theo_kh_data!J28/(24*60*60),"[h]:mm")</f>
        <v>0:00</v>
      </c>
      <c r="I27" s="14" t="str">
        <f>TEXT(bc_ttnl_theo_kh_data!K28/(24*60*60),"[h]:mm")</f>
        <v>0:00</v>
      </c>
      <c r="J27" s="14" t="str">
        <f>TEXT(bc_ttnl_theo_kh_data!L28/(24*60*60),"[h]:mm")</f>
        <v>0:00</v>
      </c>
      <c r="K27" s="17" t="str">
        <f>bc_ttnl_theo_kh_data!M28</f>
        <v>0.0</v>
      </c>
      <c r="L27" s="17">
        <f>bc_ttnl_theo_kh_data!N28</f>
        <v>0</v>
      </c>
      <c r="M27" s="17" t="str">
        <f>bc_ttnl_theo_kh_data!O28</f>
        <v>0.0</v>
      </c>
      <c r="N27" s="17">
        <f>bc_ttnl_theo_kh_data!P28</f>
        <v>0</v>
      </c>
      <c r="O27" s="17" t="str">
        <f>bc_ttnl_theo_kh_data!Q28</f>
        <v>0.0</v>
      </c>
      <c r="P27" s="17"/>
      <c r="Q27" s="14"/>
      <c r="R27" s="14"/>
      <c r="S27" s="14"/>
      <c r="T27" s="17"/>
      <c r="U27" s="17"/>
      <c r="V27" s="14"/>
      <c r="W27" s="14"/>
      <c r="X27" s="14"/>
      <c r="Y27" s="14"/>
      <c r="Z27" s="14"/>
      <c r="AA27" s="14"/>
      <c r="AB27" s="29"/>
    </row>
    <row r="28" spans="2:28">
      <c r="B28" s="30">
        <v>5</v>
      </c>
      <c r="C28" s="14" t="str">
        <f>bc_ttnl_theo_kh_data!E29</f>
        <v>KT Hàng không</v>
      </c>
      <c r="D28" s="14" t="str">
        <f>TEXT(bc_ttnl_theo_kh_data!F29/(24*60*60),"[h]:mm")</f>
        <v>0:00</v>
      </c>
      <c r="E28" s="14" t="str">
        <f>TEXT(bc_ttnl_theo_kh_data!G29/(24*60*60),"[h]:mm")</f>
        <v>0:00</v>
      </c>
      <c r="F28" s="14" t="str">
        <f>TEXT(bc_ttnl_theo_kh_data!H29/(24*60*60),"[h]:mm")</f>
        <v>0:00</v>
      </c>
      <c r="G28" s="17">
        <f>bc_ttnl_theo_kh_data!I29</f>
        <v>0</v>
      </c>
      <c r="H28" s="14" t="str">
        <f>TEXT(bc_ttnl_theo_kh_data!J29/(24*60*60),"[h]:mm")</f>
        <v>0:00</v>
      </c>
      <c r="I28" s="14" t="str">
        <f>TEXT(bc_ttnl_theo_kh_data!K29/(24*60*60),"[h]:mm")</f>
        <v>0:00</v>
      </c>
      <c r="J28" s="14" t="str">
        <f>TEXT(bc_ttnl_theo_kh_data!L29/(24*60*60),"[h]:mm")</f>
        <v>0:00</v>
      </c>
      <c r="K28" s="17" t="str">
        <f>bc_ttnl_theo_kh_data!M29</f>
        <v>0.0</v>
      </c>
      <c r="L28" s="17">
        <f>bc_ttnl_theo_kh_data!N29</f>
        <v>0</v>
      </c>
      <c r="M28" s="17" t="str">
        <f>bc_ttnl_theo_kh_data!O29</f>
        <v>0.0</v>
      </c>
      <c r="N28" s="17">
        <f>bc_ttnl_theo_kh_data!P29</f>
        <v>0</v>
      </c>
      <c r="O28" s="17" t="str">
        <f>bc_ttnl_theo_kh_data!Q29</f>
        <v>0.0</v>
      </c>
      <c r="P28" s="17"/>
      <c r="Q28" s="14"/>
      <c r="R28" s="14"/>
      <c r="S28" s="14"/>
      <c r="T28" s="17"/>
      <c r="U28" s="17"/>
      <c r="V28" s="14"/>
      <c r="W28" s="14"/>
      <c r="X28" s="14"/>
      <c r="Y28" s="14"/>
      <c r="Z28" s="14"/>
      <c r="AA28" s="14"/>
      <c r="AB28" s="29"/>
    </row>
    <row r="29" spans="2:28" hidden="1">
      <c r="B29" s="30"/>
      <c r="C29" s="14" t="str">
        <f>bc_ttnl_theo_kh_data!E30</f>
        <v>KT_Hàng không</v>
      </c>
      <c r="D29" s="14" t="str">
        <f>TEXT(bc_ttnl_theo_kh_data!F30/(24*60*60),"[h]:mm")</f>
        <v>0:00</v>
      </c>
      <c r="E29" s="14" t="str">
        <f>TEXT(bc_ttnl_theo_kh_data!G30/(24*60*60),"[h]:mm")</f>
        <v>0:00</v>
      </c>
      <c r="F29" s="14" t="str">
        <f>TEXT(bc_ttnl_theo_kh_data!H30/(24*60*60),"[h]:mm")</f>
        <v>0:00</v>
      </c>
      <c r="G29" s="17">
        <f>bc_ttnl_theo_kh_data!I30</f>
        <v>0</v>
      </c>
      <c r="H29" s="14" t="str">
        <f>TEXT(bc_ttnl_theo_kh_data!J30/(24*60*60),"[h]:mm")</f>
        <v>0:00</v>
      </c>
      <c r="I29" s="14" t="str">
        <f>TEXT(bc_ttnl_theo_kh_data!K30/(24*60*60),"[h]:mm")</f>
        <v>0:00</v>
      </c>
      <c r="J29" s="14" t="str">
        <f>TEXT(bc_ttnl_theo_kh_data!L30/(24*60*60),"[h]:mm")</f>
        <v>0:00</v>
      </c>
      <c r="K29" s="17" t="str">
        <f>bc_ttnl_theo_kh_data!M30</f>
        <v>0.0</v>
      </c>
      <c r="L29" s="17">
        <f>bc_ttnl_theo_kh_data!N30</f>
        <v>0</v>
      </c>
      <c r="M29" s="17" t="str">
        <f>bc_ttnl_theo_kh_data!O30</f>
        <v>0.0</v>
      </c>
      <c r="N29" s="17">
        <f>bc_ttnl_theo_kh_data!P30</f>
        <v>0</v>
      </c>
      <c r="O29" s="17" t="str">
        <f>bc_ttnl_theo_kh_data!Q30</f>
        <v>0.0</v>
      </c>
      <c r="P29" s="17"/>
      <c r="Q29" s="14"/>
      <c r="R29" s="14"/>
      <c r="S29" s="14"/>
      <c r="T29" s="17"/>
      <c r="U29" s="17"/>
      <c r="V29" s="14"/>
      <c r="W29" s="14"/>
      <c r="X29" s="14"/>
      <c r="Y29" s="14"/>
      <c r="Z29" s="14"/>
      <c r="AA29" s="14"/>
      <c r="AB29" s="29"/>
    </row>
    <row r="30" spans="2:28" s="61" customFormat="1">
      <c r="B30" s="30">
        <v>6</v>
      </c>
      <c r="C30" s="14" t="str">
        <f>bc_ttnl_theo_kh_data!E31</f>
        <v>Tổn thất</v>
      </c>
      <c r="D30" s="14" t="str">
        <f>TEXT(bc_ttnl_theo_kh_data!F31/(24*60*60),"[h]:mm")</f>
        <v>0:00</v>
      </c>
      <c r="E30" s="14" t="str">
        <f>TEXT(bc_ttnl_theo_kh_data!G31/(24*60*60),"[h]:mm")</f>
        <v>0:00</v>
      </c>
      <c r="F30" s="14" t="str">
        <f>TEXT(bc_ttnl_theo_kh_data!H31/(24*60*60),"[h]:mm")</f>
        <v>0:00</v>
      </c>
      <c r="G30" s="17">
        <f>bc_ttnl_theo_kh_data!I31</f>
        <v>0</v>
      </c>
      <c r="H30" s="14" t="str">
        <f>TEXT(bc_ttnl_theo_kh_data!J31/(24*60*60),"[h]:mm")</f>
        <v>0:00</v>
      </c>
      <c r="I30" s="14" t="str">
        <f>TEXT(bc_ttnl_theo_kh_data!K31/(24*60*60),"[h]:mm")</f>
        <v>0:00</v>
      </c>
      <c r="J30" s="14" t="str">
        <f>TEXT(bc_ttnl_theo_kh_data!L31/(24*60*60),"[h]:mm")</f>
        <v>0:00</v>
      </c>
      <c r="K30" s="17" t="str">
        <f>bc_ttnl_theo_kh_data!M31</f>
        <v>0.0</v>
      </c>
      <c r="L30" s="17">
        <f>bc_ttnl_theo_kh_data!N31</f>
        <v>0</v>
      </c>
      <c r="M30" s="17" t="str">
        <f>bc_ttnl_theo_kh_data!O31</f>
        <v>0.0</v>
      </c>
      <c r="N30" s="17">
        <f>bc_ttnl_theo_kh_data!P31</f>
        <v>0</v>
      </c>
      <c r="O30" s="17" t="str">
        <f>bc_ttnl_theo_kh_data!Q31</f>
        <v>0.0</v>
      </c>
      <c r="P30" s="17"/>
      <c r="Q30" s="14"/>
      <c r="R30" s="14"/>
      <c r="S30" s="14"/>
      <c r="T30" s="17">
        <f>bc_ttnl_theo_kh_data!R31</f>
        <v>0</v>
      </c>
      <c r="U30" s="17">
        <f>bc_ttnl_theo_kh_data!S31</f>
        <v>0</v>
      </c>
      <c r="V30" s="14"/>
      <c r="W30" s="14"/>
      <c r="X30" s="14"/>
      <c r="Y30" s="14"/>
      <c r="Z30" s="14"/>
      <c r="AA30" s="14"/>
      <c r="AB30" s="29"/>
    </row>
    <row r="31" spans="2:28" s="5" customFormat="1">
      <c r="B31" s="63" t="s">
        <v>152</v>
      </c>
      <c r="C31" s="12" t="s">
        <v>461</v>
      </c>
      <c r="D31" s="12" t="str">
        <f>TEXT(bc_ttnl_theo_kh_data!F32/(24*60*60),"[h]:mm")</f>
        <v>311:56</v>
      </c>
      <c r="E31" s="12" t="str">
        <f>TEXT(bc_ttnl_theo_kh_data!G32/(24*60*60),"[h]:mm")</f>
        <v>1779:08</v>
      </c>
      <c r="F31" s="12" t="str">
        <f>TEXT(bc_ttnl_theo_kh_data!H32/(24*60*60),"[h]:mm")</f>
        <v>2091:04</v>
      </c>
      <c r="G31" s="16">
        <f>bc_ttnl_theo_kh_data!I32</f>
        <v>278604</v>
      </c>
      <c r="H31" s="12" t="str">
        <f>TEXT(bc_ttnl_theo_kh_data!J32/(24*60*60),"[h]:mm")</f>
        <v>0:00</v>
      </c>
      <c r="I31" s="12" t="str">
        <f>TEXT(bc_ttnl_theo_kh_data!K32/(24*60*60),"[h]:mm")</f>
        <v>0:00</v>
      </c>
      <c r="J31" s="12" t="str">
        <f>TEXT(bc_ttnl_theo_kh_data!L32/(24*60*60),"[h]:mm")</f>
        <v>0:00</v>
      </c>
      <c r="K31" s="16" t="str">
        <f>bc_ttnl_theo_kh_data!M32</f>
        <v>0.0</v>
      </c>
      <c r="L31" s="16">
        <f>bc_ttnl_theo_kh_data!N32</f>
        <v>0</v>
      </c>
      <c r="M31" s="16" t="str">
        <f>bc_ttnl_theo_kh_data!O32</f>
        <v>0.0</v>
      </c>
      <c r="N31" s="16">
        <f>bc_ttnl_theo_kh_data!P32</f>
        <v>0</v>
      </c>
      <c r="O31" s="16" t="str">
        <f>bc_ttnl_theo_kh_data!Q32</f>
        <v>0.0</v>
      </c>
      <c r="P31" s="16"/>
      <c r="Q31" s="12"/>
      <c r="R31" s="12"/>
      <c r="S31" s="12"/>
      <c r="T31" s="16" t="str">
        <f>bc_ttnl_theo_kh_data!R32</f>
        <v>5527.0</v>
      </c>
      <c r="U31" s="16" t="str">
        <f>bc_ttnl_theo_kh_data!S32</f>
        <v>3060.0</v>
      </c>
      <c r="V31" s="12"/>
      <c r="W31" s="12"/>
      <c r="X31" s="12"/>
      <c r="Y31" s="12"/>
      <c r="Z31" s="12"/>
      <c r="AA31" s="12"/>
      <c r="AB31" s="28"/>
    </row>
    <row r="32" spans="2:28" s="5" customFormat="1">
      <c r="B32" s="63">
        <v>1</v>
      </c>
      <c r="C32" s="12" t="str">
        <f>bc_ttnl_theo_kh_data!E33</f>
        <v>e927</v>
      </c>
      <c r="D32" s="12" t="str">
        <f>TEXT(bc_ttnl_theo_kh_data!F33/(24*60*60),"[h]:mm")</f>
        <v>0:00</v>
      </c>
      <c r="E32" s="12" t="str">
        <f>TEXT(bc_ttnl_theo_kh_data!G33/(24*60*60),"[h]:mm")</f>
        <v>0:00</v>
      </c>
      <c r="F32" s="12" t="str">
        <f>TEXT(bc_ttnl_theo_kh_data!H33/(24*60*60),"[h]:mm")</f>
        <v>0:00</v>
      </c>
      <c r="G32" s="16">
        <f>bc_ttnl_theo_kh_data!I33</f>
        <v>0</v>
      </c>
      <c r="H32" s="12" t="str">
        <f>TEXT(bc_ttnl_theo_kh_data!J33/(24*60*60),"[h]:mm")</f>
        <v>0:00</v>
      </c>
      <c r="I32" s="12" t="str">
        <f>TEXT(bc_ttnl_theo_kh_data!K33/(24*60*60),"[h]:mm")</f>
        <v>0:00</v>
      </c>
      <c r="J32" s="12" t="str">
        <f>TEXT(bc_ttnl_theo_kh_data!L33/(24*60*60),"[h]:mm")</f>
        <v>0:00</v>
      </c>
      <c r="K32" s="16" t="str">
        <f>bc_ttnl_theo_kh_data!M33</f>
        <v>0.0</v>
      </c>
      <c r="L32" s="16">
        <f>bc_ttnl_theo_kh_data!N33</f>
        <v>0</v>
      </c>
      <c r="M32" s="16" t="str">
        <f>bc_ttnl_theo_kh_data!O33</f>
        <v>0.0</v>
      </c>
      <c r="N32" s="16">
        <f>bc_ttnl_theo_kh_data!P33</f>
        <v>0</v>
      </c>
      <c r="O32" s="16" t="str">
        <f>bc_ttnl_theo_kh_data!Q33</f>
        <v>0.0</v>
      </c>
      <c r="P32" s="16"/>
      <c r="Q32" s="12"/>
      <c r="R32" s="12"/>
      <c r="S32" s="12"/>
      <c r="T32" s="16" t="str">
        <f>bc_ttnl_theo_kh_data!R33</f>
        <v>5527.0</v>
      </c>
      <c r="U32" s="16" t="str">
        <f>bc_ttnl_theo_kh_data!S33</f>
        <v>3060.0</v>
      </c>
      <c r="V32" s="12"/>
      <c r="W32" s="12"/>
      <c r="X32" s="12"/>
      <c r="Y32" s="12"/>
      <c r="Z32" s="12"/>
      <c r="AA32" s="12"/>
      <c r="AB32" s="28"/>
    </row>
    <row r="33" spans="2:28">
      <c r="B33" s="30"/>
      <c r="C33" s="14" t="str">
        <f>bc_ttnl_theo_kh_data!E34</f>
        <v>Tác chiến, A2..</v>
      </c>
      <c r="D33" s="14" t="str">
        <f>TEXT(bc_ttnl_theo_kh_data!F34/(24*60*60),"[h]:mm")</f>
        <v>0:00</v>
      </c>
      <c r="E33" s="14" t="str">
        <f>TEXT(bc_ttnl_theo_kh_data!G34/(24*60*60),"[h]:mm")</f>
        <v>0:00</v>
      </c>
      <c r="F33" s="14" t="str">
        <f>TEXT(bc_ttnl_theo_kh_data!H34/(24*60*60),"[h]:mm")</f>
        <v>0:00</v>
      </c>
      <c r="G33" s="17">
        <f>bc_ttnl_theo_kh_data!I34</f>
        <v>0</v>
      </c>
      <c r="H33" s="14" t="str">
        <f>TEXT(bc_ttnl_theo_kh_data!J34/(24*60*60),"[h]:mm")</f>
        <v>0:00</v>
      </c>
      <c r="I33" s="14" t="str">
        <f>TEXT(bc_ttnl_theo_kh_data!K34/(24*60*60),"[h]:mm")</f>
        <v>0:00</v>
      </c>
      <c r="J33" s="14" t="str">
        <f>TEXT(bc_ttnl_theo_kh_data!L34/(24*60*60),"[h]:mm")</f>
        <v>0:00</v>
      </c>
      <c r="K33" s="17" t="str">
        <f>bc_ttnl_theo_kh_data!M34</f>
        <v>0.0</v>
      </c>
      <c r="L33" s="17">
        <f>bc_ttnl_theo_kh_data!N34</f>
        <v>0</v>
      </c>
      <c r="M33" s="17" t="str">
        <f>bc_ttnl_theo_kh_data!O34</f>
        <v>0.0</v>
      </c>
      <c r="N33" s="17">
        <f>bc_ttnl_theo_kh_data!P34</f>
        <v>0</v>
      </c>
      <c r="O33" s="17" t="str">
        <f>bc_ttnl_theo_kh_data!Q34</f>
        <v>0.0</v>
      </c>
      <c r="P33" s="17"/>
      <c r="Q33" s="14"/>
      <c r="R33" s="14"/>
      <c r="S33" s="14"/>
      <c r="T33" s="17" t="str">
        <f>bc_ttnl_theo_kh_data!R34</f>
        <v>5527.0</v>
      </c>
      <c r="U33" s="17" t="str">
        <f>bc_ttnl_theo_kh_data!S34</f>
        <v>3060.0</v>
      </c>
      <c r="V33" s="14"/>
      <c r="W33" s="14"/>
      <c r="X33" s="14"/>
      <c r="Y33" s="14"/>
      <c r="Z33" s="14"/>
      <c r="AA33" s="14"/>
      <c r="AB33" s="29"/>
    </row>
    <row r="34" spans="2:28">
      <c r="B34" s="30"/>
      <c r="C34" s="14" t="str">
        <f>bc_ttnl_theo_kh_data!E35</f>
        <v>Nổ máy sscđ</v>
      </c>
      <c r="D34" s="14" t="str">
        <f>TEXT(bc_ttnl_theo_kh_data!F35/(24*60*60),"[h]:mm")</f>
        <v>0:00</v>
      </c>
      <c r="E34" s="14" t="str">
        <f>TEXT(bc_ttnl_theo_kh_data!G35/(24*60*60),"[h]:mm")</f>
        <v>0:00</v>
      </c>
      <c r="F34" s="14" t="str">
        <f>TEXT(bc_ttnl_theo_kh_data!H35/(24*60*60),"[h]:mm")</f>
        <v>0:00</v>
      </c>
      <c r="G34" s="17">
        <f>bc_ttnl_theo_kh_data!I35</f>
        <v>0</v>
      </c>
      <c r="H34" s="14" t="str">
        <f>TEXT(bc_ttnl_theo_kh_data!J35/(24*60*60),"[h]:mm")</f>
        <v>0:00</v>
      </c>
      <c r="I34" s="14" t="str">
        <f>TEXT(bc_ttnl_theo_kh_data!K35/(24*60*60),"[h]:mm")</f>
        <v>0:00</v>
      </c>
      <c r="J34" s="14" t="str">
        <f>TEXT(bc_ttnl_theo_kh_data!L35/(24*60*60),"[h]:mm")</f>
        <v>0:00</v>
      </c>
      <c r="K34" s="17" t="str">
        <f>bc_ttnl_theo_kh_data!M35</f>
        <v>0.0</v>
      </c>
      <c r="L34" s="17">
        <f>bc_ttnl_theo_kh_data!N35</f>
        <v>0</v>
      </c>
      <c r="M34" s="17" t="str">
        <f>bc_ttnl_theo_kh_data!O35</f>
        <v>0.0</v>
      </c>
      <c r="N34" s="17">
        <f>bc_ttnl_theo_kh_data!P35</f>
        <v>0</v>
      </c>
      <c r="O34" s="17" t="str">
        <f>bc_ttnl_theo_kh_data!Q35</f>
        <v>0.0</v>
      </c>
      <c r="P34" s="17"/>
      <c r="Q34" s="14"/>
      <c r="R34" s="14"/>
      <c r="S34" s="14"/>
      <c r="T34" s="17" t="str">
        <f>bc_ttnl_theo_kh_data!R35</f>
        <v>5527.0</v>
      </c>
      <c r="U34" s="17" t="str">
        <f>bc_ttnl_theo_kh_data!S35</f>
        <v>3060.0</v>
      </c>
      <c r="V34" s="14"/>
      <c r="W34" s="14"/>
      <c r="X34" s="14"/>
      <c r="Y34" s="14"/>
      <c r="Z34" s="14"/>
      <c r="AA34" s="14"/>
      <c r="AB34" s="29"/>
    </row>
    <row r="35" spans="2:28" s="61" customFormat="1">
      <c r="B35" s="30"/>
      <c r="C35" s="14" t="str">
        <f>bc_ttnl_theo_kh_data!E36</f>
        <v>Tác chiến cho bay</v>
      </c>
      <c r="D35" s="14" t="str">
        <f>TEXT(bc_ttnl_theo_kh_data!F36/(24*60*60),"[h]:mm")</f>
        <v>0:00</v>
      </c>
      <c r="E35" s="14" t="str">
        <f>TEXT(bc_ttnl_theo_kh_data!G36/(24*60*60),"[h]:mm")</f>
        <v>0:00</v>
      </c>
      <c r="F35" s="14" t="str">
        <f>TEXT(bc_ttnl_theo_kh_data!H36/(24*60*60),"[h]:mm")</f>
        <v>0:00</v>
      </c>
      <c r="G35" s="17">
        <f>bc_ttnl_theo_kh_data!I36</f>
        <v>0</v>
      </c>
      <c r="H35" s="14" t="str">
        <f>TEXT(bc_ttnl_theo_kh_data!J36/(24*60*60),"[h]:mm")</f>
        <v>0:00</v>
      </c>
      <c r="I35" s="14" t="str">
        <f>TEXT(bc_ttnl_theo_kh_data!K36/(24*60*60),"[h]:mm")</f>
        <v>0:00</v>
      </c>
      <c r="J35" s="14" t="str">
        <f>TEXT(bc_ttnl_theo_kh_data!L36/(24*60*60),"[h]:mm")</f>
        <v>0:00</v>
      </c>
      <c r="K35" s="17" t="str">
        <f>bc_ttnl_theo_kh_data!M36</f>
        <v>0.0</v>
      </c>
      <c r="L35" s="17">
        <f>bc_ttnl_theo_kh_data!N36</f>
        <v>0</v>
      </c>
      <c r="M35" s="17" t="str">
        <f>bc_ttnl_theo_kh_data!O36</f>
        <v>0.0</v>
      </c>
      <c r="N35" s="17">
        <f>bc_ttnl_theo_kh_data!P36</f>
        <v>0</v>
      </c>
      <c r="O35" s="17" t="str">
        <f>bc_ttnl_theo_kh_data!Q36</f>
        <v>0.0</v>
      </c>
      <c r="P35" s="17"/>
      <c r="Q35" s="14"/>
      <c r="R35" s="14"/>
      <c r="S35" s="14"/>
      <c r="T35" s="17" t="str">
        <f>bc_ttnl_theo_kh_data!R36</f>
        <v>5527.0</v>
      </c>
      <c r="U35" s="17" t="str">
        <f>bc_ttnl_theo_kh_data!S36</f>
        <v>3060.0</v>
      </c>
      <c r="V35" s="14"/>
      <c r="W35" s="14"/>
      <c r="X35" s="14"/>
      <c r="Y35" s="14"/>
      <c r="Z35" s="14"/>
      <c r="AA35" s="14"/>
      <c r="AB35" s="29"/>
    </row>
    <row r="36" spans="2:28">
      <c r="B36" s="30"/>
      <c r="C36" s="14" t="str">
        <f>bc_ttnl_theo_kh_data!E37</f>
        <v>Tác chiến còn lại</v>
      </c>
      <c r="D36" s="14" t="str">
        <f>TEXT(bc_ttnl_theo_kh_data!F37/(24*60*60),"[h]:mm")</f>
        <v>0:00</v>
      </c>
      <c r="E36" s="14" t="str">
        <f>TEXT(bc_ttnl_theo_kh_data!G37/(24*60*60),"[h]:mm")</f>
        <v>0:00</v>
      </c>
      <c r="F36" s="14" t="str">
        <f>TEXT(bc_ttnl_theo_kh_data!H37/(24*60*60),"[h]:mm")</f>
        <v>0:00</v>
      </c>
      <c r="G36" s="17">
        <f>bc_ttnl_theo_kh_data!I37</f>
        <v>0</v>
      </c>
      <c r="H36" s="14" t="str">
        <f>TEXT(bc_ttnl_theo_kh_data!J37/(24*60*60),"[h]:mm")</f>
        <v>0:00</v>
      </c>
      <c r="I36" s="14" t="str">
        <f>TEXT(bc_ttnl_theo_kh_data!K37/(24*60*60),"[h]:mm")</f>
        <v>0:00</v>
      </c>
      <c r="J36" s="14" t="str">
        <f>TEXT(bc_ttnl_theo_kh_data!L37/(24*60*60),"[h]:mm")</f>
        <v>0:00</v>
      </c>
      <c r="K36" s="17" t="str">
        <f>bc_ttnl_theo_kh_data!M37</f>
        <v>0.0</v>
      </c>
      <c r="L36" s="17">
        <f>bc_ttnl_theo_kh_data!N37</f>
        <v>0</v>
      </c>
      <c r="M36" s="17" t="str">
        <f>bc_ttnl_theo_kh_data!O37</f>
        <v>0.0</v>
      </c>
      <c r="N36" s="17">
        <f>bc_ttnl_theo_kh_data!P37</f>
        <v>0</v>
      </c>
      <c r="O36" s="17" t="str">
        <f>bc_ttnl_theo_kh_data!Q37</f>
        <v>0.0</v>
      </c>
      <c r="P36" s="17"/>
      <c r="Q36" s="14"/>
      <c r="R36" s="14"/>
      <c r="S36" s="14"/>
      <c r="T36" s="17" t="str">
        <f>bc_ttnl_theo_kh_data!R37</f>
        <v>5527.0</v>
      </c>
      <c r="U36" s="17" t="str">
        <f>bc_ttnl_theo_kh_data!S37</f>
        <v>3060.0</v>
      </c>
      <c r="V36" s="14"/>
      <c r="W36" s="14"/>
      <c r="X36" s="14"/>
      <c r="Y36" s="14"/>
      <c r="Z36" s="14"/>
      <c r="AA36" s="14"/>
      <c r="AB36" s="29"/>
    </row>
    <row r="37" spans="2:28">
      <c r="B37" s="30"/>
      <c r="C37" s="14" t="str">
        <f>bc_ttnl_theo_kh_data!E38</f>
        <v>Huấn luyện chiến đấu</v>
      </c>
      <c r="D37" s="14" t="str">
        <f>TEXT(bc_ttnl_theo_kh_data!F38/(24*60*60),"[h]:mm")</f>
        <v>0:00</v>
      </c>
      <c r="E37" s="14" t="str">
        <f>TEXT(bc_ttnl_theo_kh_data!G38/(24*60*60),"[h]:mm")</f>
        <v>0:00</v>
      </c>
      <c r="F37" s="14" t="str">
        <f>TEXT(bc_ttnl_theo_kh_data!H38/(24*60*60),"[h]:mm")</f>
        <v>0:00</v>
      </c>
      <c r="G37" s="17">
        <f>bc_ttnl_theo_kh_data!I38</f>
        <v>0</v>
      </c>
      <c r="H37" s="14" t="str">
        <f>TEXT(bc_ttnl_theo_kh_data!J38/(24*60*60),"[h]:mm")</f>
        <v>0:00</v>
      </c>
      <c r="I37" s="14" t="str">
        <f>TEXT(bc_ttnl_theo_kh_data!K38/(24*60*60),"[h]:mm")</f>
        <v>0:00</v>
      </c>
      <c r="J37" s="14" t="str">
        <f>TEXT(bc_ttnl_theo_kh_data!L38/(24*60*60),"[h]:mm")</f>
        <v>0:00</v>
      </c>
      <c r="K37" s="17" t="str">
        <f>bc_ttnl_theo_kh_data!M38</f>
        <v>0.0</v>
      </c>
      <c r="L37" s="17">
        <f>bc_ttnl_theo_kh_data!N38</f>
        <v>0</v>
      </c>
      <c r="M37" s="17" t="str">
        <f>bc_ttnl_theo_kh_data!O38</f>
        <v>0.0</v>
      </c>
      <c r="N37" s="17">
        <f>bc_ttnl_theo_kh_data!P38</f>
        <v>0</v>
      </c>
      <c r="O37" s="17" t="str">
        <f>bc_ttnl_theo_kh_data!Q38</f>
        <v>0.0</v>
      </c>
      <c r="P37" s="17"/>
      <c r="Q37" s="14"/>
      <c r="R37" s="14"/>
      <c r="S37" s="14"/>
      <c r="T37" s="17" t="str">
        <f>bc_ttnl_theo_kh_data!R38</f>
        <v>5527.0</v>
      </c>
      <c r="U37" s="17" t="str">
        <f>bc_ttnl_theo_kh_data!S38</f>
        <v>3060.0</v>
      </c>
      <c r="V37" s="14"/>
      <c r="W37" s="14"/>
      <c r="X37" s="14"/>
      <c r="Y37" s="14"/>
      <c r="Z37" s="14"/>
      <c r="AA37" s="14"/>
      <c r="AB37" s="29"/>
    </row>
    <row r="38" spans="2:28">
      <c r="B38" s="30"/>
      <c r="C38" s="14" t="str">
        <f>bc_ttnl_theo_kh_data!E39</f>
        <v>HL bay</v>
      </c>
      <c r="D38" s="14" t="str">
        <f>TEXT(bc_ttnl_theo_kh_data!F39/(24*60*60),"[h]:mm")</f>
        <v>0:00</v>
      </c>
      <c r="E38" s="14" t="str">
        <f>TEXT(bc_ttnl_theo_kh_data!G39/(24*60*60),"[h]:mm")</f>
        <v>0:00</v>
      </c>
      <c r="F38" s="14" t="str">
        <f>TEXT(bc_ttnl_theo_kh_data!H39/(24*60*60),"[h]:mm")</f>
        <v>0:00</v>
      </c>
      <c r="G38" s="17">
        <f>bc_ttnl_theo_kh_data!I39</f>
        <v>0</v>
      </c>
      <c r="H38" s="14" t="str">
        <f>TEXT(bc_ttnl_theo_kh_data!J39/(24*60*60),"[h]:mm")</f>
        <v>0:00</v>
      </c>
      <c r="I38" s="14" t="str">
        <f>TEXT(bc_ttnl_theo_kh_data!K39/(24*60*60),"[h]:mm")</f>
        <v>0:00</v>
      </c>
      <c r="J38" s="14" t="str">
        <f>TEXT(bc_ttnl_theo_kh_data!L39/(24*60*60),"[h]:mm")</f>
        <v>0:00</v>
      </c>
      <c r="K38" s="17" t="str">
        <f>bc_ttnl_theo_kh_data!M39</f>
        <v>0.0</v>
      </c>
      <c r="L38" s="17">
        <f>bc_ttnl_theo_kh_data!N39</f>
        <v>0</v>
      </c>
      <c r="M38" s="17" t="str">
        <f>bc_ttnl_theo_kh_data!O39</f>
        <v>0.0</v>
      </c>
      <c r="N38" s="17">
        <f>bc_ttnl_theo_kh_data!P39</f>
        <v>0</v>
      </c>
      <c r="O38" s="17" t="str">
        <f>bc_ttnl_theo_kh_data!Q39</f>
        <v>0.0</v>
      </c>
      <c r="P38" s="17"/>
      <c r="Q38" s="14"/>
      <c r="R38" s="14"/>
      <c r="S38" s="14"/>
      <c r="T38" s="17" t="str">
        <f>bc_ttnl_theo_kh_data!R39</f>
        <v>5527.0</v>
      </c>
      <c r="U38" s="17" t="str">
        <f>bc_ttnl_theo_kh_data!S39</f>
        <v>3060.0</v>
      </c>
      <c r="V38" s="14"/>
      <c r="W38" s="14"/>
      <c r="X38" s="14"/>
      <c r="Y38" s="14"/>
      <c r="Z38" s="14"/>
      <c r="AA38" s="14"/>
      <c r="AB38" s="29"/>
    </row>
    <row r="39" spans="2:28">
      <c r="B39" s="30"/>
      <c r="C39" s="14" t="str">
        <f>bc_ttnl_theo_kh_data!E40</f>
        <v>HL NV còn lại</v>
      </c>
      <c r="D39" s="14" t="str">
        <f>TEXT(bc_ttnl_theo_kh_data!F40/(24*60*60),"[h]:mm")</f>
        <v>0:00</v>
      </c>
      <c r="E39" s="14" t="str">
        <f>TEXT(bc_ttnl_theo_kh_data!G40/(24*60*60),"[h]:mm")</f>
        <v>0:00</v>
      </c>
      <c r="F39" s="14" t="str">
        <f>TEXT(bc_ttnl_theo_kh_data!H40/(24*60*60),"[h]:mm")</f>
        <v>0:00</v>
      </c>
      <c r="G39" s="17">
        <f>bc_ttnl_theo_kh_data!I40</f>
        <v>0</v>
      </c>
      <c r="H39" s="14" t="str">
        <f>TEXT(bc_ttnl_theo_kh_data!J40/(24*60*60),"[h]:mm")</f>
        <v>0:00</v>
      </c>
      <c r="I39" s="14" t="str">
        <f>TEXT(bc_ttnl_theo_kh_data!K40/(24*60*60),"[h]:mm")</f>
        <v>0:00</v>
      </c>
      <c r="J39" s="14" t="str">
        <f>TEXT(bc_ttnl_theo_kh_data!L40/(24*60*60),"[h]:mm")</f>
        <v>0:00</v>
      </c>
      <c r="K39" s="17" t="str">
        <f>bc_ttnl_theo_kh_data!M40</f>
        <v>0.0</v>
      </c>
      <c r="L39" s="17">
        <f>bc_ttnl_theo_kh_data!N40</f>
        <v>0</v>
      </c>
      <c r="M39" s="17" t="str">
        <f>bc_ttnl_theo_kh_data!O40</f>
        <v>0.0</v>
      </c>
      <c r="N39" s="17">
        <f>bc_ttnl_theo_kh_data!P40</f>
        <v>0</v>
      </c>
      <c r="O39" s="17" t="str">
        <f>bc_ttnl_theo_kh_data!Q40</f>
        <v>0.0</v>
      </c>
      <c r="P39" s="17"/>
      <c r="Q39" s="14"/>
      <c r="R39" s="14"/>
      <c r="S39" s="14"/>
      <c r="T39" s="17" t="str">
        <f>bc_ttnl_theo_kh_data!R40</f>
        <v>5527.0</v>
      </c>
      <c r="U39" s="17" t="str">
        <f>bc_ttnl_theo_kh_data!S40</f>
        <v>3060.0</v>
      </c>
      <c r="V39" s="14"/>
      <c r="W39" s="14"/>
      <c r="X39" s="14"/>
      <c r="Y39" s="14"/>
      <c r="Z39" s="14"/>
      <c r="AA39" s="14"/>
      <c r="AB39" s="29"/>
    </row>
    <row r="40" spans="2:28">
      <c r="B40" s="30"/>
      <c r="C40" s="14" t="str">
        <f>bc_ttnl_theo_kh_data!E41</f>
        <v>HL NV PO 6</v>
      </c>
      <c r="D40" s="14" t="str">
        <f>TEXT(bc_ttnl_theo_kh_data!F41/(24*60*60),"[h]:mm")</f>
        <v>0:00</v>
      </c>
      <c r="E40" s="14" t="str">
        <f>TEXT(bc_ttnl_theo_kh_data!G41/(24*60*60),"[h]:mm")</f>
        <v>0:00</v>
      </c>
      <c r="F40" s="14" t="str">
        <f>TEXT(bc_ttnl_theo_kh_data!H41/(24*60*60),"[h]:mm")</f>
        <v>0:00</v>
      </c>
      <c r="G40" s="17">
        <f>bc_ttnl_theo_kh_data!I41</f>
        <v>0</v>
      </c>
      <c r="H40" s="14" t="str">
        <f>TEXT(bc_ttnl_theo_kh_data!J41/(24*60*60),"[h]:mm")</f>
        <v>0:00</v>
      </c>
      <c r="I40" s="14" t="str">
        <f>TEXT(bc_ttnl_theo_kh_data!K41/(24*60*60),"[h]:mm")</f>
        <v>0:00</v>
      </c>
      <c r="J40" s="14" t="str">
        <f>TEXT(bc_ttnl_theo_kh_data!L41/(24*60*60),"[h]:mm")</f>
        <v>0:00</v>
      </c>
      <c r="K40" s="17" t="str">
        <f>bc_ttnl_theo_kh_data!M41</f>
        <v>0.0</v>
      </c>
      <c r="L40" s="17">
        <f>bc_ttnl_theo_kh_data!N41</f>
        <v>0</v>
      </c>
      <c r="M40" s="17" t="str">
        <f>bc_ttnl_theo_kh_data!O41</f>
        <v>0.0</v>
      </c>
      <c r="N40" s="17">
        <f>bc_ttnl_theo_kh_data!P41</f>
        <v>0</v>
      </c>
      <c r="O40" s="17" t="str">
        <f>bc_ttnl_theo_kh_data!Q41</f>
        <v>0.0</v>
      </c>
      <c r="P40" s="17"/>
      <c r="Q40" s="14"/>
      <c r="R40" s="14"/>
      <c r="S40" s="14"/>
      <c r="T40" s="17" t="str">
        <f>bc_ttnl_theo_kh_data!R41</f>
        <v>5527.0</v>
      </c>
      <c r="U40" s="17" t="str">
        <f>bc_ttnl_theo_kh_data!S41</f>
        <v>3060.0</v>
      </c>
      <c r="V40" s="14"/>
      <c r="W40" s="14"/>
      <c r="X40" s="14"/>
      <c r="Y40" s="14"/>
      <c r="Z40" s="14"/>
      <c r="AA40" s="14"/>
      <c r="AB40" s="29"/>
    </row>
    <row r="41" spans="2:28">
      <c r="B41" s="30"/>
      <c r="C41" s="14" t="str">
        <f>bc_ttnl_theo_kh_data!E42</f>
        <v>Bay đề cao</v>
      </c>
      <c r="D41" s="14" t="str">
        <f>TEXT(bc_ttnl_theo_kh_data!F42/(24*60*60),"[h]:mm")</f>
        <v>0:00</v>
      </c>
      <c r="E41" s="14" t="str">
        <f>TEXT(bc_ttnl_theo_kh_data!G42/(24*60*60),"[h]:mm")</f>
        <v>0:00</v>
      </c>
      <c r="F41" s="14" t="str">
        <f>TEXT(bc_ttnl_theo_kh_data!H42/(24*60*60),"[h]:mm")</f>
        <v>0:00</v>
      </c>
      <c r="G41" s="17">
        <f>bc_ttnl_theo_kh_data!I42</f>
        <v>0</v>
      </c>
      <c r="H41" s="14" t="str">
        <f>TEXT(bc_ttnl_theo_kh_data!J42/(24*60*60),"[h]:mm")</f>
        <v>0:00</v>
      </c>
      <c r="I41" s="14" t="str">
        <f>TEXT(bc_ttnl_theo_kh_data!K42/(24*60*60),"[h]:mm")</f>
        <v>0:00</v>
      </c>
      <c r="J41" s="14" t="str">
        <f>TEXT(bc_ttnl_theo_kh_data!L42/(24*60*60),"[h]:mm")</f>
        <v>0:00</v>
      </c>
      <c r="K41" s="17" t="str">
        <f>bc_ttnl_theo_kh_data!M42</f>
        <v>0.0</v>
      </c>
      <c r="L41" s="17">
        <f>bc_ttnl_theo_kh_data!N42</f>
        <v>0</v>
      </c>
      <c r="M41" s="17" t="str">
        <f>bc_ttnl_theo_kh_data!O42</f>
        <v>0.0</v>
      </c>
      <c r="N41" s="17">
        <f>bc_ttnl_theo_kh_data!P42</f>
        <v>0</v>
      </c>
      <c r="O41" s="17" t="str">
        <f>bc_ttnl_theo_kh_data!Q42</f>
        <v>0.0</v>
      </c>
      <c r="P41" s="17"/>
      <c r="Q41" s="14"/>
      <c r="R41" s="14"/>
      <c r="S41" s="14"/>
      <c r="T41" s="17" t="str">
        <f>bc_ttnl_theo_kh_data!R42</f>
        <v>5527.0</v>
      </c>
      <c r="U41" s="17" t="str">
        <f>bc_ttnl_theo_kh_data!S42</f>
        <v>3060.0</v>
      </c>
      <c r="V41" s="14"/>
      <c r="W41" s="14"/>
      <c r="X41" s="14"/>
      <c r="Y41" s="14"/>
      <c r="Z41" s="14"/>
      <c r="AA41" s="14"/>
      <c r="AB41" s="29"/>
    </row>
    <row r="42" spans="2:28">
      <c r="B42" s="30"/>
      <c r="C42" s="14" t="str">
        <f>bc_ttnl_theo_kh_data!E43</f>
        <v>VN bay</v>
      </c>
      <c r="D42" s="14" t="str">
        <f>TEXT(bc_ttnl_theo_kh_data!F43/(24*60*60),"[h]:mm")</f>
        <v>0:00</v>
      </c>
      <c r="E42" s="14" t="str">
        <f>TEXT(bc_ttnl_theo_kh_data!G43/(24*60*60),"[h]:mm")</f>
        <v>0:00</v>
      </c>
      <c r="F42" s="14" t="str">
        <f>TEXT(bc_ttnl_theo_kh_data!H43/(24*60*60),"[h]:mm")</f>
        <v>0:00</v>
      </c>
      <c r="G42" s="17">
        <f>bc_ttnl_theo_kh_data!I43</f>
        <v>0</v>
      </c>
      <c r="H42" s="14" t="str">
        <f>TEXT(bc_ttnl_theo_kh_data!J43/(24*60*60),"[h]:mm")</f>
        <v>0:00</v>
      </c>
      <c r="I42" s="14" t="str">
        <f>TEXT(bc_ttnl_theo_kh_data!K43/(24*60*60),"[h]:mm")</f>
        <v>0:00</v>
      </c>
      <c r="J42" s="14" t="str">
        <f>TEXT(bc_ttnl_theo_kh_data!L43/(24*60*60),"[h]:mm")</f>
        <v>0:00</v>
      </c>
      <c r="K42" s="17" t="str">
        <f>bc_ttnl_theo_kh_data!M43</f>
        <v>0.0</v>
      </c>
      <c r="L42" s="17">
        <f>bc_ttnl_theo_kh_data!N43</f>
        <v>0</v>
      </c>
      <c r="M42" s="17" t="str">
        <f>bc_ttnl_theo_kh_data!O43</f>
        <v>0.0</v>
      </c>
      <c r="N42" s="17">
        <f>bc_ttnl_theo_kh_data!P43</f>
        <v>0</v>
      </c>
      <c r="O42" s="17" t="str">
        <f>bc_ttnl_theo_kh_data!Q43</f>
        <v>0.0</v>
      </c>
      <c r="P42" s="17"/>
      <c r="Q42" s="14"/>
      <c r="R42" s="14"/>
      <c r="S42" s="14"/>
      <c r="T42" s="17" t="str">
        <f>bc_ttnl_theo_kh_data!R43</f>
        <v>5527.0</v>
      </c>
      <c r="U42" s="17" t="str">
        <f>bc_ttnl_theo_kh_data!S43</f>
        <v>3060.0</v>
      </c>
      <c r="V42" s="14"/>
      <c r="W42" s="14"/>
      <c r="X42" s="14"/>
      <c r="Y42" s="14"/>
      <c r="Z42" s="14"/>
      <c r="AA42" s="14"/>
      <c r="AB42" s="29"/>
    </row>
    <row r="43" spans="2:28">
      <c r="B43" s="30"/>
      <c r="C43" s="14" t="str">
        <f>bc_ttnl_theo_kh_data!E44</f>
        <v>C.gia bay</v>
      </c>
      <c r="D43" s="14" t="str">
        <f>TEXT(bc_ttnl_theo_kh_data!F44/(24*60*60),"[h]:mm")</f>
        <v>0:00</v>
      </c>
      <c r="E43" s="14" t="str">
        <f>TEXT(bc_ttnl_theo_kh_data!G44/(24*60*60),"[h]:mm")</f>
        <v>0:00</v>
      </c>
      <c r="F43" s="14" t="str">
        <f>TEXT(bc_ttnl_theo_kh_data!H44/(24*60*60),"[h]:mm")</f>
        <v>0:00</v>
      </c>
      <c r="G43" s="17">
        <f>bc_ttnl_theo_kh_data!I44</f>
        <v>0</v>
      </c>
      <c r="H43" s="14" t="str">
        <f>TEXT(bc_ttnl_theo_kh_data!J44/(24*60*60),"[h]:mm")</f>
        <v>0:00</v>
      </c>
      <c r="I43" s="14" t="str">
        <f>TEXT(bc_ttnl_theo_kh_data!K44/(24*60*60),"[h]:mm")</f>
        <v>0:00</v>
      </c>
      <c r="J43" s="14" t="str">
        <f>TEXT(bc_ttnl_theo_kh_data!L44/(24*60*60),"[h]:mm")</f>
        <v>0:00</v>
      </c>
      <c r="K43" s="17" t="str">
        <f>bc_ttnl_theo_kh_data!M44</f>
        <v>0.0</v>
      </c>
      <c r="L43" s="17">
        <f>bc_ttnl_theo_kh_data!N44</f>
        <v>0</v>
      </c>
      <c r="M43" s="17" t="str">
        <f>bc_ttnl_theo_kh_data!O44</f>
        <v>0.0</v>
      </c>
      <c r="N43" s="17">
        <f>bc_ttnl_theo_kh_data!P44</f>
        <v>0</v>
      </c>
      <c r="O43" s="17" t="str">
        <f>bc_ttnl_theo_kh_data!Q44</f>
        <v>0.0</v>
      </c>
      <c r="P43" s="17"/>
      <c r="Q43" s="14"/>
      <c r="R43" s="14"/>
      <c r="S43" s="14"/>
      <c r="T43" s="17" t="str">
        <f>bc_ttnl_theo_kh_data!R44</f>
        <v>5527.0</v>
      </c>
      <c r="U43" s="17" t="str">
        <f>bc_ttnl_theo_kh_data!S44</f>
        <v>3060.0</v>
      </c>
      <c r="V43" s="14"/>
      <c r="W43" s="14"/>
      <c r="X43" s="14"/>
      <c r="Y43" s="14"/>
      <c r="Z43" s="14"/>
      <c r="AA43" s="14"/>
      <c r="AB43" s="29"/>
    </row>
    <row r="44" spans="2:28">
      <c r="B44" s="30"/>
      <c r="C44" s="14" t="str">
        <f>bc_ttnl_theo_kh_data!E45</f>
        <v>HL nhà trường</v>
      </c>
      <c r="D44" s="14" t="str">
        <f>TEXT(bc_ttnl_theo_kh_data!F45/(24*60*60),"[h]:mm")</f>
        <v>0:00</v>
      </c>
      <c r="E44" s="14" t="str">
        <f>TEXT(bc_ttnl_theo_kh_data!G45/(24*60*60),"[h]:mm")</f>
        <v>0:00</v>
      </c>
      <c r="F44" s="14" t="str">
        <f>TEXT(bc_ttnl_theo_kh_data!H45/(24*60*60),"[h]:mm")</f>
        <v>0:00</v>
      </c>
      <c r="G44" s="17">
        <f>bc_ttnl_theo_kh_data!I45</f>
        <v>0</v>
      </c>
      <c r="H44" s="14" t="str">
        <f>TEXT(bc_ttnl_theo_kh_data!J45/(24*60*60),"[h]:mm")</f>
        <v>0:00</v>
      </c>
      <c r="I44" s="14" t="str">
        <f>TEXT(bc_ttnl_theo_kh_data!K45/(24*60*60),"[h]:mm")</f>
        <v>0:00</v>
      </c>
      <c r="J44" s="14" t="str">
        <f>TEXT(bc_ttnl_theo_kh_data!L45/(24*60*60),"[h]:mm")</f>
        <v>0:00</v>
      </c>
      <c r="K44" s="17" t="str">
        <f>bc_ttnl_theo_kh_data!M45</f>
        <v>0.0</v>
      </c>
      <c r="L44" s="17">
        <f>bc_ttnl_theo_kh_data!N45</f>
        <v>0</v>
      </c>
      <c r="M44" s="17" t="str">
        <f>bc_ttnl_theo_kh_data!O45</f>
        <v>0.0</v>
      </c>
      <c r="N44" s="17">
        <f>bc_ttnl_theo_kh_data!P45</f>
        <v>0</v>
      </c>
      <c r="O44" s="17" t="str">
        <f>bc_ttnl_theo_kh_data!Q45</f>
        <v>0.0</v>
      </c>
      <c r="P44" s="17"/>
      <c r="Q44" s="14"/>
      <c r="R44" s="14"/>
      <c r="S44" s="14"/>
      <c r="T44" s="17" t="str">
        <f>bc_ttnl_theo_kh_data!R45</f>
        <v>5527.0</v>
      </c>
      <c r="U44" s="17" t="str">
        <f>bc_ttnl_theo_kh_data!S45</f>
        <v>3060.0</v>
      </c>
      <c r="V44" s="14"/>
      <c r="W44" s="14"/>
      <c r="X44" s="14"/>
      <c r="Y44" s="14"/>
      <c r="Z44" s="14"/>
      <c r="AA44" s="14"/>
      <c r="AB44" s="29"/>
    </row>
    <row r="45" spans="2:28">
      <c r="B45" s="30"/>
      <c r="C45" s="14" t="str">
        <f>bc_ttnl_theo_kh_data!E46</f>
        <v>KT Hàng không</v>
      </c>
      <c r="D45" s="14" t="str">
        <f>TEXT(bc_ttnl_theo_kh_data!F46/(24*60*60),"[h]:mm")</f>
        <v>0:00</v>
      </c>
      <c r="E45" s="14" t="str">
        <f>TEXT(bc_ttnl_theo_kh_data!G46/(24*60*60),"[h]:mm")</f>
        <v>0:00</v>
      </c>
      <c r="F45" s="14" t="str">
        <f>TEXT(bc_ttnl_theo_kh_data!H46/(24*60*60),"[h]:mm")</f>
        <v>0:00</v>
      </c>
      <c r="G45" s="17">
        <f>bc_ttnl_theo_kh_data!I46</f>
        <v>0</v>
      </c>
      <c r="H45" s="14" t="str">
        <f>TEXT(bc_ttnl_theo_kh_data!J46/(24*60*60),"[h]:mm")</f>
        <v>0:00</v>
      </c>
      <c r="I45" s="14" t="str">
        <f>TEXT(bc_ttnl_theo_kh_data!K46/(24*60*60),"[h]:mm")</f>
        <v>0:00</v>
      </c>
      <c r="J45" s="14" t="str">
        <f>TEXT(bc_ttnl_theo_kh_data!L46/(24*60*60),"[h]:mm")</f>
        <v>0:00</v>
      </c>
      <c r="K45" s="17" t="str">
        <f>bc_ttnl_theo_kh_data!M46</f>
        <v>0.0</v>
      </c>
      <c r="L45" s="17">
        <f>bc_ttnl_theo_kh_data!N46</f>
        <v>0</v>
      </c>
      <c r="M45" s="17" t="str">
        <f>bc_ttnl_theo_kh_data!O46</f>
        <v>0.0</v>
      </c>
      <c r="N45" s="17">
        <f>bc_ttnl_theo_kh_data!P46</f>
        <v>0</v>
      </c>
      <c r="O45" s="17" t="str">
        <f>bc_ttnl_theo_kh_data!Q46</f>
        <v>0.0</v>
      </c>
      <c r="P45" s="17"/>
      <c r="Q45" s="14"/>
      <c r="R45" s="14"/>
      <c r="S45" s="14"/>
      <c r="T45" s="17" t="str">
        <f>bc_ttnl_theo_kh_data!R46</f>
        <v>5527.0</v>
      </c>
      <c r="U45" s="17" t="str">
        <f>bc_ttnl_theo_kh_data!S46</f>
        <v>3060.0</v>
      </c>
      <c r="V45" s="14"/>
      <c r="W45" s="14"/>
      <c r="X45" s="14"/>
      <c r="Y45" s="14"/>
      <c r="Z45" s="14"/>
      <c r="AA45" s="14"/>
      <c r="AB45" s="29"/>
    </row>
    <row r="46" spans="2:28">
      <c r="B46" s="30"/>
      <c r="C46" s="14" t="str">
        <f>bc_ttnl_theo_kh_data!E47</f>
        <v>KT_Hàng không</v>
      </c>
      <c r="D46" s="14" t="str">
        <f>TEXT(bc_ttnl_theo_kh_data!F47/(24*60*60),"[h]:mm")</f>
        <v>0:00</v>
      </c>
      <c r="E46" s="14" t="str">
        <f>TEXT(bc_ttnl_theo_kh_data!G47/(24*60*60),"[h]:mm")</f>
        <v>0:00</v>
      </c>
      <c r="F46" s="14" t="str">
        <f>TEXT(bc_ttnl_theo_kh_data!H47/(24*60*60),"[h]:mm")</f>
        <v>0:00</v>
      </c>
      <c r="G46" s="17">
        <f>bc_ttnl_theo_kh_data!I47</f>
        <v>0</v>
      </c>
      <c r="H46" s="14" t="str">
        <f>TEXT(bc_ttnl_theo_kh_data!J47/(24*60*60),"[h]:mm")</f>
        <v>0:00</v>
      </c>
      <c r="I46" s="14" t="str">
        <f>TEXT(bc_ttnl_theo_kh_data!K47/(24*60*60),"[h]:mm")</f>
        <v>0:00</v>
      </c>
      <c r="J46" s="14" t="str">
        <f>TEXT(bc_ttnl_theo_kh_data!L47/(24*60*60),"[h]:mm")</f>
        <v>0:00</v>
      </c>
      <c r="K46" s="17" t="str">
        <f>bc_ttnl_theo_kh_data!M47</f>
        <v>0.0</v>
      </c>
      <c r="L46" s="17">
        <f>bc_ttnl_theo_kh_data!N47</f>
        <v>0</v>
      </c>
      <c r="M46" s="17" t="str">
        <f>bc_ttnl_theo_kh_data!O47</f>
        <v>0.0</v>
      </c>
      <c r="N46" s="17">
        <f>bc_ttnl_theo_kh_data!P47</f>
        <v>0</v>
      </c>
      <c r="O46" s="17" t="str">
        <f>bc_ttnl_theo_kh_data!Q47</f>
        <v>0.0</v>
      </c>
      <c r="P46" s="17"/>
      <c r="Q46" s="14"/>
      <c r="R46" s="14"/>
      <c r="S46" s="14"/>
      <c r="T46" s="17" t="str">
        <f>bc_ttnl_theo_kh_data!R47</f>
        <v>5527.0</v>
      </c>
      <c r="U46" s="17" t="str">
        <f>bc_ttnl_theo_kh_data!S47</f>
        <v>3060.0</v>
      </c>
      <c r="V46" s="14"/>
      <c r="W46" s="14"/>
      <c r="X46" s="14"/>
      <c r="Y46" s="14"/>
      <c r="Z46" s="14"/>
      <c r="AA46" s="14"/>
      <c r="AB46" s="29"/>
    </row>
    <row r="47" spans="2:28">
      <c r="B47" s="30"/>
      <c r="C47" s="14" t="str">
        <f>bc_ttnl_theo_kh_data!E48</f>
        <v>Tổn thất</v>
      </c>
      <c r="D47" s="14" t="str">
        <f>TEXT(bc_ttnl_theo_kh_data!F48/(24*60*60),"[h]:mm")</f>
        <v>0:00</v>
      </c>
      <c r="E47" s="14" t="str">
        <f>TEXT(bc_ttnl_theo_kh_data!G48/(24*60*60),"[h]:mm")</f>
        <v>0:00</v>
      </c>
      <c r="F47" s="14" t="str">
        <f>TEXT(bc_ttnl_theo_kh_data!H48/(24*60*60),"[h]:mm")</f>
        <v>0:00</v>
      </c>
      <c r="G47" s="17">
        <f>bc_ttnl_theo_kh_data!I48</f>
        <v>0</v>
      </c>
      <c r="H47" s="14" t="str">
        <f>TEXT(bc_ttnl_theo_kh_data!J48/(24*60*60),"[h]:mm")</f>
        <v>0:00</v>
      </c>
      <c r="I47" s="14" t="str">
        <f>TEXT(bc_ttnl_theo_kh_data!K48/(24*60*60),"[h]:mm")</f>
        <v>0:00</v>
      </c>
      <c r="J47" s="14" t="str">
        <f>TEXT(bc_ttnl_theo_kh_data!L48/(24*60*60),"[h]:mm")</f>
        <v>0:00</v>
      </c>
      <c r="K47" s="17" t="str">
        <f>bc_ttnl_theo_kh_data!M48</f>
        <v>0.0</v>
      </c>
      <c r="L47" s="17">
        <f>bc_ttnl_theo_kh_data!N48</f>
        <v>0</v>
      </c>
      <c r="M47" s="17" t="str">
        <f>bc_ttnl_theo_kh_data!O48</f>
        <v>0.0</v>
      </c>
      <c r="N47" s="17">
        <f>bc_ttnl_theo_kh_data!P48</f>
        <v>0</v>
      </c>
      <c r="O47" s="17" t="str">
        <f>bc_ttnl_theo_kh_data!Q48</f>
        <v>0.0</v>
      </c>
      <c r="P47" s="17"/>
      <c r="Q47" s="14"/>
      <c r="R47" s="14"/>
      <c r="S47" s="14"/>
      <c r="T47" s="17" t="str">
        <f>bc_ttnl_theo_kh_data!R48</f>
        <v>5527.0</v>
      </c>
      <c r="U47" s="17" t="str">
        <f>bc_ttnl_theo_kh_data!S48</f>
        <v>3060.0</v>
      </c>
      <c r="V47" s="14"/>
      <c r="W47" s="14"/>
      <c r="X47" s="14"/>
      <c r="Y47" s="14"/>
      <c r="Z47" s="14"/>
      <c r="AA47" s="14"/>
      <c r="AB47" s="29"/>
    </row>
    <row r="48" spans="2:28" s="5" customFormat="1">
      <c r="B48" s="63">
        <v>2</v>
      </c>
      <c r="C48" s="12" t="str">
        <f>bc_ttnl_theo_kh_data!E49</f>
        <v>e923</v>
      </c>
      <c r="D48" s="12" t="str">
        <f>TEXT(bc_ttnl_theo_kh_data!F49/(24*60*60),"[h]:mm")</f>
        <v>123:12</v>
      </c>
      <c r="E48" s="12" t="str">
        <f>TEXT(bc_ttnl_theo_kh_data!G49/(24*60*60),"[h]:mm")</f>
        <v>124:56</v>
      </c>
      <c r="F48" s="12" t="str">
        <f>TEXT(bc_ttnl_theo_kh_data!H49/(24*60*60),"[h]:mm")</f>
        <v>248:08</v>
      </c>
      <c r="G48" s="16">
        <f>bc_ttnl_theo_kh_data!I49</f>
        <v>123121</v>
      </c>
      <c r="H48" s="12" t="str">
        <f>TEXT(bc_ttnl_theo_kh_data!J49/(24*60*60),"[h]:mm")</f>
        <v>0:00</v>
      </c>
      <c r="I48" s="12" t="str">
        <f>TEXT(bc_ttnl_theo_kh_data!K49/(24*60*60),"[h]:mm")</f>
        <v>0:00</v>
      </c>
      <c r="J48" s="12" t="str">
        <f>TEXT(bc_ttnl_theo_kh_data!L49/(24*60*60),"[h]:mm")</f>
        <v>0:00</v>
      </c>
      <c r="K48" s="16" t="str">
        <f>bc_ttnl_theo_kh_data!M49</f>
        <v>0.0</v>
      </c>
      <c r="L48" s="16">
        <f>bc_ttnl_theo_kh_data!N49</f>
        <v>0</v>
      </c>
      <c r="M48" s="16" t="str">
        <f>bc_ttnl_theo_kh_data!O49</f>
        <v>0.0</v>
      </c>
      <c r="N48" s="16">
        <f>bc_ttnl_theo_kh_data!P49</f>
        <v>0</v>
      </c>
      <c r="O48" s="16" t="str">
        <f>bc_ttnl_theo_kh_data!Q49</f>
        <v>0.0</v>
      </c>
      <c r="P48" s="16"/>
      <c r="Q48" s="12"/>
      <c r="R48" s="12"/>
      <c r="S48" s="12"/>
      <c r="T48" s="16" t="str">
        <f>bc_ttnl_theo_kh_data!R49</f>
        <v>5527.0</v>
      </c>
      <c r="U48" s="16" t="str">
        <f>bc_ttnl_theo_kh_data!S49</f>
        <v>3060.0</v>
      </c>
      <c r="V48" s="12"/>
      <c r="W48" s="12"/>
      <c r="X48" s="12"/>
      <c r="Y48" s="12"/>
      <c r="Z48" s="12"/>
      <c r="AA48" s="12"/>
      <c r="AB48" s="28"/>
    </row>
    <row r="49" spans="2:28">
      <c r="B49" s="30"/>
      <c r="C49" s="14" t="str">
        <f>bc_ttnl_theo_kh_data!E50</f>
        <v>Tác chiến, A2..</v>
      </c>
      <c r="D49" s="14" t="str">
        <f>TEXT(bc_ttnl_theo_kh_data!F50/(24*60*60),"[h]:mm")</f>
        <v>0:00</v>
      </c>
      <c r="E49" s="14" t="str">
        <f>TEXT(bc_ttnl_theo_kh_data!G50/(24*60*60),"[h]:mm")</f>
        <v>0:00</v>
      </c>
      <c r="F49" s="14" t="str">
        <f>TEXT(bc_ttnl_theo_kh_data!H50/(24*60*60),"[h]:mm")</f>
        <v>0:00</v>
      </c>
      <c r="G49" s="17">
        <f>bc_ttnl_theo_kh_data!I50</f>
        <v>0</v>
      </c>
      <c r="H49" s="14" t="str">
        <f>TEXT(bc_ttnl_theo_kh_data!J50/(24*60*60),"[h]:mm")</f>
        <v>0:00</v>
      </c>
      <c r="I49" s="14" t="str">
        <f>TEXT(bc_ttnl_theo_kh_data!K50/(24*60*60),"[h]:mm")</f>
        <v>0:00</v>
      </c>
      <c r="J49" s="14" t="str">
        <f>TEXT(bc_ttnl_theo_kh_data!L50/(24*60*60),"[h]:mm")</f>
        <v>0:00</v>
      </c>
      <c r="K49" s="17" t="str">
        <f>bc_ttnl_theo_kh_data!M50</f>
        <v>0.0</v>
      </c>
      <c r="L49" s="17">
        <f>bc_ttnl_theo_kh_data!N50</f>
        <v>0</v>
      </c>
      <c r="M49" s="17" t="str">
        <f>bc_ttnl_theo_kh_data!O50</f>
        <v>0.0</v>
      </c>
      <c r="N49" s="17">
        <f>bc_ttnl_theo_kh_data!P50</f>
        <v>0</v>
      </c>
      <c r="O49" s="17" t="str">
        <f>bc_ttnl_theo_kh_data!Q50</f>
        <v>0.0</v>
      </c>
      <c r="P49" s="17"/>
      <c r="Q49" s="14"/>
      <c r="R49" s="14"/>
      <c r="S49" s="14"/>
      <c r="T49" s="17" t="str">
        <f>bc_ttnl_theo_kh_data!R50</f>
        <v>5527.0</v>
      </c>
      <c r="U49" s="17" t="str">
        <f>bc_ttnl_theo_kh_data!S50</f>
        <v>3060.0</v>
      </c>
      <c r="V49" s="14"/>
      <c r="W49" s="14"/>
      <c r="X49" s="14"/>
      <c r="Y49" s="14"/>
      <c r="Z49" s="14"/>
      <c r="AA49" s="14"/>
      <c r="AB49" s="29"/>
    </row>
    <row r="50" spans="2:28">
      <c r="B50" s="30"/>
      <c r="C50" s="14" t="str">
        <f>bc_ttnl_theo_kh_data!E51</f>
        <v>Tác chiến còn lại</v>
      </c>
      <c r="D50" s="14" t="str">
        <f>TEXT(bc_ttnl_theo_kh_data!F51/(24*60*60),"[h]:mm")</f>
        <v>0:00</v>
      </c>
      <c r="E50" s="14" t="str">
        <f>TEXT(bc_ttnl_theo_kh_data!G51/(24*60*60),"[h]:mm")</f>
        <v>0:00</v>
      </c>
      <c r="F50" s="14" t="str">
        <f>TEXT(bc_ttnl_theo_kh_data!H51/(24*60*60),"[h]:mm")</f>
        <v>0:00</v>
      </c>
      <c r="G50" s="17">
        <f>bc_ttnl_theo_kh_data!I51</f>
        <v>0</v>
      </c>
      <c r="H50" s="14" t="str">
        <f>TEXT(bc_ttnl_theo_kh_data!J51/(24*60*60),"[h]:mm")</f>
        <v>0:00</v>
      </c>
      <c r="I50" s="14" t="str">
        <f>TEXT(bc_ttnl_theo_kh_data!K51/(24*60*60),"[h]:mm")</f>
        <v>0:00</v>
      </c>
      <c r="J50" s="14" t="str">
        <f>TEXT(bc_ttnl_theo_kh_data!L51/(24*60*60),"[h]:mm")</f>
        <v>0:00</v>
      </c>
      <c r="K50" s="17" t="str">
        <f>bc_ttnl_theo_kh_data!M51</f>
        <v>0.0</v>
      </c>
      <c r="L50" s="17">
        <f>bc_ttnl_theo_kh_data!N51</f>
        <v>0</v>
      </c>
      <c r="M50" s="17" t="str">
        <f>bc_ttnl_theo_kh_data!O51</f>
        <v>0.0</v>
      </c>
      <c r="N50" s="17">
        <f>bc_ttnl_theo_kh_data!P51</f>
        <v>0</v>
      </c>
      <c r="O50" s="17" t="str">
        <f>bc_ttnl_theo_kh_data!Q51</f>
        <v>0.0</v>
      </c>
      <c r="P50" s="17"/>
      <c r="Q50" s="14"/>
      <c r="R50" s="14"/>
      <c r="S50" s="14"/>
      <c r="T50" s="17" t="str">
        <f>bc_ttnl_theo_kh_data!R51</f>
        <v>5527.0</v>
      </c>
      <c r="U50" s="17" t="str">
        <f>bc_ttnl_theo_kh_data!S51</f>
        <v>3060.0</v>
      </c>
      <c r="V50" s="14"/>
      <c r="W50" s="14"/>
      <c r="X50" s="14"/>
      <c r="Y50" s="14"/>
      <c r="Z50" s="14"/>
      <c r="AA50" s="14"/>
      <c r="AB50" s="29"/>
    </row>
    <row r="51" spans="2:28">
      <c r="B51" s="30"/>
      <c r="C51" s="14" t="str">
        <f>bc_ttnl_theo_kh_data!E52</f>
        <v>Tác chiến cho bay</v>
      </c>
      <c r="D51" s="14" t="str">
        <f>TEXT(bc_ttnl_theo_kh_data!F52/(24*60*60),"[h]:mm")</f>
        <v>0:00</v>
      </c>
      <c r="E51" s="14" t="str">
        <f>TEXT(bc_ttnl_theo_kh_data!G52/(24*60*60),"[h]:mm")</f>
        <v>0:00</v>
      </c>
      <c r="F51" s="14" t="str">
        <f>TEXT(bc_ttnl_theo_kh_data!H52/(24*60*60),"[h]:mm")</f>
        <v>0:00</v>
      </c>
      <c r="G51" s="17">
        <f>bc_ttnl_theo_kh_data!I52</f>
        <v>0</v>
      </c>
      <c r="H51" s="14" t="str">
        <f>TEXT(bc_ttnl_theo_kh_data!J52/(24*60*60),"[h]:mm")</f>
        <v>0:00</v>
      </c>
      <c r="I51" s="14" t="str">
        <f>TEXT(bc_ttnl_theo_kh_data!K52/(24*60*60),"[h]:mm")</f>
        <v>0:00</v>
      </c>
      <c r="J51" s="14" t="str">
        <f>TEXT(bc_ttnl_theo_kh_data!L52/(24*60*60),"[h]:mm")</f>
        <v>0:00</v>
      </c>
      <c r="K51" s="17" t="str">
        <f>bc_ttnl_theo_kh_data!M52</f>
        <v>0.0</v>
      </c>
      <c r="L51" s="17">
        <f>bc_ttnl_theo_kh_data!N52</f>
        <v>0</v>
      </c>
      <c r="M51" s="17" t="str">
        <f>bc_ttnl_theo_kh_data!O52</f>
        <v>0.0</v>
      </c>
      <c r="N51" s="17">
        <f>bc_ttnl_theo_kh_data!P52</f>
        <v>0</v>
      </c>
      <c r="O51" s="17" t="str">
        <f>bc_ttnl_theo_kh_data!Q52</f>
        <v>0.0</v>
      </c>
      <c r="P51" s="17"/>
      <c r="Q51" s="14"/>
      <c r="R51" s="14"/>
      <c r="S51" s="14"/>
      <c r="T51" s="17" t="str">
        <f>bc_ttnl_theo_kh_data!R52</f>
        <v>5527.0</v>
      </c>
      <c r="U51" s="17" t="str">
        <f>bc_ttnl_theo_kh_data!S52</f>
        <v>3060.0</v>
      </c>
      <c r="V51" s="14"/>
      <c r="W51" s="14"/>
      <c r="X51" s="14"/>
      <c r="Y51" s="14"/>
      <c r="Z51" s="14"/>
      <c r="AA51" s="14"/>
      <c r="AB51" s="29"/>
    </row>
    <row r="52" spans="2:28">
      <c r="B52" s="30"/>
      <c r="C52" s="14" t="str">
        <f>bc_ttnl_theo_kh_data!E53</f>
        <v>Nổ máy sscđ</v>
      </c>
      <c r="D52" s="14" t="str">
        <f>TEXT(bc_ttnl_theo_kh_data!F53/(24*60*60),"[h]:mm")</f>
        <v>0:00</v>
      </c>
      <c r="E52" s="14" t="str">
        <f>TEXT(bc_ttnl_theo_kh_data!G53/(24*60*60),"[h]:mm")</f>
        <v>0:00</v>
      </c>
      <c r="F52" s="14" t="str">
        <f>TEXT(bc_ttnl_theo_kh_data!H53/(24*60*60),"[h]:mm")</f>
        <v>0:00</v>
      </c>
      <c r="G52" s="17">
        <f>bc_ttnl_theo_kh_data!I53</f>
        <v>0</v>
      </c>
      <c r="H52" s="14" t="str">
        <f>TEXT(bc_ttnl_theo_kh_data!J53/(24*60*60),"[h]:mm")</f>
        <v>0:00</v>
      </c>
      <c r="I52" s="14" t="str">
        <f>TEXT(bc_ttnl_theo_kh_data!K53/(24*60*60),"[h]:mm")</f>
        <v>0:00</v>
      </c>
      <c r="J52" s="14" t="str">
        <f>TEXT(bc_ttnl_theo_kh_data!L53/(24*60*60),"[h]:mm")</f>
        <v>0:00</v>
      </c>
      <c r="K52" s="17" t="str">
        <f>bc_ttnl_theo_kh_data!M53</f>
        <v>0.0</v>
      </c>
      <c r="L52" s="17">
        <f>bc_ttnl_theo_kh_data!N53</f>
        <v>0</v>
      </c>
      <c r="M52" s="17" t="str">
        <f>bc_ttnl_theo_kh_data!O53</f>
        <v>0.0</v>
      </c>
      <c r="N52" s="17">
        <f>bc_ttnl_theo_kh_data!P53</f>
        <v>0</v>
      </c>
      <c r="O52" s="17" t="str">
        <f>bc_ttnl_theo_kh_data!Q53</f>
        <v>0.0</v>
      </c>
      <c r="P52" s="17"/>
      <c r="Q52" s="14"/>
      <c r="R52" s="14"/>
      <c r="S52" s="14"/>
      <c r="T52" s="17" t="str">
        <f>bc_ttnl_theo_kh_data!R53</f>
        <v>5527.0</v>
      </c>
      <c r="U52" s="17" t="str">
        <f>bc_ttnl_theo_kh_data!S53</f>
        <v>3060.0</v>
      </c>
      <c r="V52" s="14"/>
      <c r="W52" s="14"/>
      <c r="X52" s="14"/>
      <c r="Y52" s="14"/>
      <c r="Z52" s="14"/>
      <c r="AA52" s="14"/>
      <c r="AB52" s="29"/>
    </row>
    <row r="53" spans="2:28">
      <c r="B53" s="30"/>
      <c r="C53" s="14" t="str">
        <f>bc_ttnl_theo_kh_data!E54</f>
        <v>Huấn luyện chiến đấu</v>
      </c>
      <c r="D53" s="14" t="str">
        <f>TEXT(bc_ttnl_theo_kh_data!F54/(24*60*60),"[h]:mm")</f>
        <v>123:12</v>
      </c>
      <c r="E53" s="14" t="str">
        <f>TEXT(bc_ttnl_theo_kh_data!G54/(24*60*60),"[h]:mm")</f>
        <v>124:56</v>
      </c>
      <c r="F53" s="14" t="str">
        <f>TEXT(bc_ttnl_theo_kh_data!H54/(24*60*60),"[h]:mm")</f>
        <v>248:08</v>
      </c>
      <c r="G53" s="17">
        <f>bc_ttnl_theo_kh_data!I54</f>
        <v>123121</v>
      </c>
      <c r="H53" s="14" t="str">
        <f>TEXT(bc_ttnl_theo_kh_data!J54/(24*60*60),"[h]:mm")</f>
        <v>0:00</v>
      </c>
      <c r="I53" s="14" t="str">
        <f>TEXT(bc_ttnl_theo_kh_data!K54/(24*60*60),"[h]:mm")</f>
        <v>0:00</v>
      </c>
      <c r="J53" s="14" t="str">
        <f>TEXT(bc_ttnl_theo_kh_data!L54/(24*60*60),"[h]:mm")</f>
        <v>0:00</v>
      </c>
      <c r="K53" s="17" t="str">
        <f>bc_ttnl_theo_kh_data!M54</f>
        <v>0.0</v>
      </c>
      <c r="L53" s="17">
        <f>bc_ttnl_theo_kh_data!N54</f>
        <v>0</v>
      </c>
      <c r="M53" s="17" t="str">
        <f>bc_ttnl_theo_kh_data!O54</f>
        <v>0.0</v>
      </c>
      <c r="N53" s="17">
        <f>bc_ttnl_theo_kh_data!P54</f>
        <v>0</v>
      </c>
      <c r="O53" s="17" t="str">
        <f>bc_ttnl_theo_kh_data!Q54</f>
        <v>0.0</v>
      </c>
      <c r="P53" s="17"/>
      <c r="Q53" s="14"/>
      <c r="R53" s="14"/>
      <c r="S53" s="14"/>
      <c r="T53" s="17" t="str">
        <f>bc_ttnl_theo_kh_data!R54</f>
        <v>5527.0</v>
      </c>
      <c r="U53" s="17" t="str">
        <f>bc_ttnl_theo_kh_data!S54</f>
        <v>3060.0</v>
      </c>
      <c r="V53" s="14"/>
      <c r="W53" s="14"/>
      <c r="X53" s="14"/>
      <c r="Y53" s="14"/>
      <c r="Z53" s="14"/>
      <c r="AA53" s="14"/>
      <c r="AB53" s="29"/>
    </row>
    <row r="54" spans="2:28">
      <c r="B54" s="30"/>
      <c r="C54" s="14" t="str">
        <f>bc_ttnl_theo_kh_data!E55</f>
        <v>HL NV PO 6</v>
      </c>
      <c r="D54" s="14" t="str">
        <f>TEXT(bc_ttnl_theo_kh_data!F55/(24*60*60),"[h]:mm")</f>
        <v>0:00</v>
      </c>
      <c r="E54" s="14" t="str">
        <f>TEXT(bc_ttnl_theo_kh_data!G55/(24*60*60),"[h]:mm")</f>
        <v>0:00</v>
      </c>
      <c r="F54" s="14" t="str">
        <f>TEXT(bc_ttnl_theo_kh_data!H55/(24*60*60),"[h]:mm")</f>
        <v>0:00</v>
      </c>
      <c r="G54" s="17">
        <f>bc_ttnl_theo_kh_data!I55</f>
        <v>0</v>
      </c>
      <c r="H54" s="14" t="str">
        <f>TEXT(bc_ttnl_theo_kh_data!J55/(24*60*60),"[h]:mm")</f>
        <v>0:00</v>
      </c>
      <c r="I54" s="14" t="str">
        <f>TEXT(bc_ttnl_theo_kh_data!K55/(24*60*60),"[h]:mm")</f>
        <v>0:00</v>
      </c>
      <c r="J54" s="14" t="str">
        <f>TEXT(bc_ttnl_theo_kh_data!L55/(24*60*60),"[h]:mm")</f>
        <v>0:00</v>
      </c>
      <c r="K54" s="17" t="str">
        <f>bc_ttnl_theo_kh_data!M55</f>
        <v>0.0</v>
      </c>
      <c r="L54" s="17">
        <f>bc_ttnl_theo_kh_data!N55</f>
        <v>0</v>
      </c>
      <c r="M54" s="17" t="str">
        <f>bc_ttnl_theo_kh_data!O55</f>
        <v>0.0</v>
      </c>
      <c r="N54" s="17">
        <f>bc_ttnl_theo_kh_data!P55</f>
        <v>0</v>
      </c>
      <c r="O54" s="17" t="str">
        <f>bc_ttnl_theo_kh_data!Q55</f>
        <v>0.0</v>
      </c>
      <c r="P54" s="17"/>
      <c r="Q54" s="14"/>
      <c r="R54" s="14"/>
      <c r="S54" s="14"/>
      <c r="T54" s="17" t="str">
        <f>bc_ttnl_theo_kh_data!R55</f>
        <v>5527.0</v>
      </c>
      <c r="U54" s="17" t="str">
        <f>bc_ttnl_theo_kh_data!S55</f>
        <v>3060.0</v>
      </c>
      <c r="V54" s="14"/>
      <c r="W54" s="14"/>
      <c r="X54" s="14"/>
      <c r="Y54" s="14"/>
      <c r="Z54" s="14"/>
      <c r="AA54" s="14"/>
      <c r="AB54" s="29"/>
    </row>
    <row r="55" spans="2:28">
      <c r="B55" s="30"/>
      <c r="C55" s="14" t="str">
        <f>bc_ttnl_theo_kh_data!E56</f>
        <v>HL bay</v>
      </c>
      <c r="D55" s="14" t="str">
        <f>TEXT(bc_ttnl_theo_kh_data!F56/(24*60*60),"[h]:mm")</f>
        <v>0:00</v>
      </c>
      <c r="E55" s="14" t="str">
        <f>TEXT(bc_ttnl_theo_kh_data!G56/(24*60*60),"[h]:mm")</f>
        <v>0:00</v>
      </c>
      <c r="F55" s="14" t="str">
        <f>TEXT(bc_ttnl_theo_kh_data!H56/(24*60*60),"[h]:mm")</f>
        <v>0:00</v>
      </c>
      <c r="G55" s="17">
        <f>bc_ttnl_theo_kh_data!I56</f>
        <v>0</v>
      </c>
      <c r="H55" s="14" t="str">
        <f>TEXT(bc_ttnl_theo_kh_data!J56/(24*60*60),"[h]:mm")</f>
        <v>0:00</v>
      </c>
      <c r="I55" s="14" t="str">
        <f>TEXT(bc_ttnl_theo_kh_data!K56/(24*60*60),"[h]:mm")</f>
        <v>0:00</v>
      </c>
      <c r="J55" s="14" t="str">
        <f>TEXT(bc_ttnl_theo_kh_data!L56/(24*60*60),"[h]:mm")</f>
        <v>0:00</v>
      </c>
      <c r="K55" s="17" t="str">
        <f>bc_ttnl_theo_kh_data!M56</f>
        <v>0.0</v>
      </c>
      <c r="L55" s="17">
        <f>bc_ttnl_theo_kh_data!N56</f>
        <v>0</v>
      </c>
      <c r="M55" s="17" t="str">
        <f>bc_ttnl_theo_kh_data!O56</f>
        <v>0.0</v>
      </c>
      <c r="N55" s="17">
        <f>bc_ttnl_theo_kh_data!P56</f>
        <v>0</v>
      </c>
      <c r="O55" s="17" t="str">
        <f>bc_ttnl_theo_kh_data!Q56</f>
        <v>0.0</v>
      </c>
      <c r="P55" s="17"/>
      <c r="Q55" s="14"/>
      <c r="R55" s="14"/>
      <c r="S55" s="14"/>
      <c r="T55" s="17" t="str">
        <f>bc_ttnl_theo_kh_data!R56</f>
        <v>5527.0</v>
      </c>
      <c r="U55" s="17" t="str">
        <f>bc_ttnl_theo_kh_data!S56</f>
        <v>3060.0</v>
      </c>
      <c r="V55" s="14"/>
      <c r="W55" s="14"/>
      <c r="X55" s="14"/>
      <c r="Y55" s="14"/>
      <c r="Z55" s="14"/>
      <c r="AA55" s="14"/>
      <c r="AB55" s="29"/>
    </row>
    <row r="56" spans="2:28">
      <c r="B56" s="30"/>
      <c r="C56" s="14" t="str">
        <f>bc_ttnl_theo_kh_data!E57</f>
        <v>HL NV còn lại</v>
      </c>
      <c r="D56" s="14" t="str">
        <f>TEXT(bc_ttnl_theo_kh_data!F57/(24*60*60),"[h]:mm")</f>
        <v>123:12</v>
      </c>
      <c r="E56" s="14" t="str">
        <f>TEXT(bc_ttnl_theo_kh_data!G57/(24*60*60),"[h]:mm")</f>
        <v>124:56</v>
      </c>
      <c r="F56" s="14" t="str">
        <f>TEXT(bc_ttnl_theo_kh_data!H57/(24*60*60),"[h]:mm")</f>
        <v>248:08</v>
      </c>
      <c r="G56" s="17">
        <f>bc_ttnl_theo_kh_data!I57</f>
        <v>123121</v>
      </c>
      <c r="H56" s="14" t="str">
        <f>TEXT(bc_ttnl_theo_kh_data!J57/(24*60*60),"[h]:mm")</f>
        <v>0:00</v>
      </c>
      <c r="I56" s="14" t="str">
        <f>TEXT(bc_ttnl_theo_kh_data!K57/(24*60*60),"[h]:mm")</f>
        <v>0:00</v>
      </c>
      <c r="J56" s="14" t="str">
        <f>TEXT(bc_ttnl_theo_kh_data!L57/(24*60*60),"[h]:mm")</f>
        <v>0:00</v>
      </c>
      <c r="K56" s="17" t="str">
        <f>bc_ttnl_theo_kh_data!M57</f>
        <v>0.0</v>
      </c>
      <c r="L56" s="17">
        <f>bc_ttnl_theo_kh_data!N57</f>
        <v>0</v>
      </c>
      <c r="M56" s="17" t="str">
        <f>bc_ttnl_theo_kh_data!O57</f>
        <v>0.0</v>
      </c>
      <c r="N56" s="17">
        <f>bc_ttnl_theo_kh_data!P57</f>
        <v>0</v>
      </c>
      <c r="O56" s="17" t="str">
        <f>bc_ttnl_theo_kh_data!Q57</f>
        <v>0.0</v>
      </c>
      <c r="P56" s="17"/>
      <c r="Q56" s="14"/>
      <c r="R56" s="14"/>
      <c r="S56" s="14"/>
      <c r="T56" s="17" t="str">
        <f>bc_ttnl_theo_kh_data!R57</f>
        <v>5527.0</v>
      </c>
      <c r="U56" s="17" t="str">
        <f>bc_ttnl_theo_kh_data!S57</f>
        <v>3060.0</v>
      </c>
      <c r="V56" s="14"/>
      <c r="W56" s="14"/>
      <c r="X56" s="14"/>
      <c r="Y56" s="14"/>
      <c r="Z56" s="14"/>
      <c r="AA56" s="14"/>
      <c r="AB56" s="29"/>
    </row>
    <row r="57" spans="2:28">
      <c r="B57" s="30"/>
      <c r="C57" s="14" t="str">
        <f>bc_ttnl_theo_kh_data!E58</f>
        <v>Bay đề cao</v>
      </c>
      <c r="D57" s="14" t="str">
        <f>TEXT(bc_ttnl_theo_kh_data!F58/(24*60*60),"[h]:mm")</f>
        <v>0:00</v>
      </c>
      <c r="E57" s="14" t="str">
        <f>TEXT(bc_ttnl_theo_kh_data!G58/(24*60*60),"[h]:mm")</f>
        <v>0:00</v>
      </c>
      <c r="F57" s="14" t="str">
        <f>TEXT(bc_ttnl_theo_kh_data!H58/(24*60*60),"[h]:mm")</f>
        <v>0:00</v>
      </c>
      <c r="G57" s="17">
        <f>bc_ttnl_theo_kh_data!I58</f>
        <v>0</v>
      </c>
      <c r="H57" s="14" t="str">
        <f>TEXT(bc_ttnl_theo_kh_data!J58/(24*60*60),"[h]:mm")</f>
        <v>0:00</v>
      </c>
      <c r="I57" s="14" t="str">
        <f>TEXT(bc_ttnl_theo_kh_data!K58/(24*60*60),"[h]:mm")</f>
        <v>0:00</v>
      </c>
      <c r="J57" s="14" t="str">
        <f>TEXT(bc_ttnl_theo_kh_data!L58/(24*60*60),"[h]:mm")</f>
        <v>0:00</v>
      </c>
      <c r="K57" s="17" t="str">
        <f>bc_ttnl_theo_kh_data!M58</f>
        <v>0.0</v>
      </c>
      <c r="L57" s="17">
        <f>bc_ttnl_theo_kh_data!N58</f>
        <v>0</v>
      </c>
      <c r="M57" s="17" t="str">
        <f>bc_ttnl_theo_kh_data!O58</f>
        <v>0.0</v>
      </c>
      <c r="N57" s="17">
        <f>bc_ttnl_theo_kh_data!P58</f>
        <v>0</v>
      </c>
      <c r="O57" s="17" t="str">
        <f>bc_ttnl_theo_kh_data!Q58</f>
        <v>0.0</v>
      </c>
      <c r="P57" s="17"/>
      <c r="Q57" s="14"/>
      <c r="R57" s="14"/>
      <c r="S57" s="14"/>
      <c r="T57" s="17" t="str">
        <f>bc_ttnl_theo_kh_data!R58</f>
        <v>5527.0</v>
      </c>
      <c r="U57" s="17" t="str">
        <f>bc_ttnl_theo_kh_data!S58</f>
        <v>3060.0</v>
      </c>
      <c r="V57" s="14"/>
      <c r="W57" s="14"/>
      <c r="X57" s="14"/>
      <c r="Y57" s="14"/>
      <c r="Z57" s="14"/>
      <c r="AA57" s="14"/>
      <c r="AB57" s="29"/>
    </row>
    <row r="58" spans="2:28">
      <c r="B58" s="30"/>
      <c r="C58" s="14" t="str">
        <f>bc_ttnl_theo_kh_data!E59</f>
        <v>C.gia bay</v>
      </c>
      <c r="D58" s="14" t="str">
        <f>TEXT(bc_ttnl_theo_kh_data!F59/(24*60*60),"[h]:mm")</f>
        <v>0:00</v>
      </c>
      <c r="E58" s="14" t="str">
        <f>TEXT(bc_ttnl_theo_kh_data!G59/(24*60*60),"[h]:mm")</f>
        <v>0:00</v>
      </c>
      <c r="F58" s="14" t="str">
        <f>TEXT(bc_ttnl_theo_kh_data!H59/(24*60*60),"[h]:mm")</f>
        <v>0:00</v>
      </c>
      <c r="G58" s="17">
        <f>bc_ttnl_theo_kh_data!I59</f>
        <v>0</v>
      </c>
      <c r="H58" s="14" t="str">
        <f>TEXT(bc_ttnl_theo_kh_data!J59/(24*60*60),"[h]:mm")</f>
        <v>0:00</v>
      </c>
      <c r="I58" s="14" t="str">
        <f>TEXT(bc_ttnl_theo_kh_data!K59/(24*60*60),"[h]:mm")</f>
        <v>0:00</v>
      </c>
      <c r="J58" s="14" t="str">
        <f>TEXT(bc_ttnl_theo_kh_data!L59/(24*60*60),"[h]:mm")</f>
        <v>0:00</v>
      </c>
      <c r="K58" s="17" t="str">
        <f>bc_ttnl_theo_kh_data!M59</f>
        <v>0.0</v>
      </c>
      <c r="L58" s="17">
        <f>bc_ttnl_theo_kh_data!N59</f>
        <v>0</v>
      </c>
      <c r="M58" s="17" t="str">
        <f>bc_ttnl_theo_kh_data!O59</f>
        <v>0.0</v>
      </c>
      <c r="N58" s="17">
        <f>bc_ttnl_theo_kh_data!P59</f>
        <v>0</v>
      </c>
      <c r="O58" s="17" t="str">
        <f>bc_ttnl_theo_kh_data!Q59</f>
        <v>0.0</v>
      </c>
      <c r="P58" s="17"/>
      <c r="Q58" s="14"/>
      <c r="R58" s="14"/>
      <c r="S58" s="14"/>
      <c r="T58" s="17" t="str">
        <f>bc_ttnl_theo_kh_data!R59</f>
        <v>5527.0</v>
      </c>
      <c r="U58" s="17" t="str">
        <f>bc_ttnl_theo_kh_data!S59</f>
        <v>3060.0</v>
      </c>
      <c r="V58" s="14"/>
      <c r="W58" s="14"/>
      <c r="X58" s="14"/>
      <c r="Y58" s="14"/>
      <c r="Z58" s="14"/>
      <c r="AA58" s="14"/>
      <c r="AB58" s="29"/>
    </row>
    <row r="59" spans="2:28">
      <c r="B59" s="30"/>
      <c r="C59" s="14" t="str">
        <f>bc_ttnl_theo_kh_data!E60</f>
        <v>VN bay</v>
      </c>
      <c r="D59" s="14" t="str">
        <f>TEXT(bc_ttnl_theo_kh_data!F60/(24*60*60),"[h]:mm")</f>
        <v>0:00</v>
      </c>
      <c r="E59" s="14" t="str">
        <f>TEXT(bc_ttnl_theo_kh_data!G60/(24*60*60),"[h]:mm")</f>
        <v>0:00</v>
      </c>
      <c r="F59" s="14" t="str">
        <f>TEXT(bc_ttnl_theo_kh_data!H60/(24*60*60),"[h]:mm")</f>
        <v>0:00</v>
      </c>
      <c r="G59" s="17">
        <f>bc_ttnl_theo_kh_data!I60</f>
        <v>0</v>
      </c>
      <c r="H59" s="14" t="str">
        <f>TEXT(bc_ttnl_theo_kh_data!J60/(24*60*60),"[h]:mm")</f>
        <v>0:00</v>
      </c>
      <c r="I59" s="14" t="str">
        <f>TEXT(bc_ttnl_theo_kh_data!K60/(24*60*60),"[h]:mm")</f>
        <v>0:00</v>
      </c>
      <c r="J59" s="14" t="str">
        <f>TEXT(bc_ttnl_theo_kh_data!L60/(24*60*60),"[h]:mm")</f>
        <v>0:00</v>
      </c>
      <c r="K59" s="17" t="str">
        <f>bc_ttnl_theo_kh_data!M60</f>
        <v>0.0</v>
      </c>
      <c r="L59" s="17">
        <f>bc_ttnl_theo_kh_data!N60</f>
        <v>0</v>
      </c>
      <c r="M59" s="17" t="str">
        <f>bc_ttnl_theo_kh_data!O60</f>
        <v>0.0</v>
      </c>
      <c r="N59" s="17">
        <f>bc_ttnl_theo_kh_data!P60</f>
        <v>0</v>
      </c>
      <c r="O59" s="17" t="str">
        <f>bc_ttnl_theo_kh_data!Q60</f>
        <v>0.0</v>
      </c>
      <c r="P59" s="17"/>
      <c r="Q59" s="14"/>
      <c r="R59" s="14"/>
      <c r="S59" s="14"/>
      <c r="T59" s="17" t="str">
        <f>bc_ttnl_theo_kh_data!R60</f>
        <v>5527.0</v>
      </c>
      <c r="U59" s="17" t="str">
        <f>bc_ttnl_theo_kh_data!S60</f>
        <v>3060.0</v>
      </c>
      <c r="V59" s="14"/>
      <c r="W59" s="14"/>
      <c r="X59" s="14"/>
      <c r="Y59" s="14"/>
      <c r="Z59" s="14"/>
      <c r="AA59" s="14"/>
      <c r="AB59" s="29"/>
    </row>
    <row r="60" spans="2:28">
      <c r="B60" s="30"/>
      <c r="C60" s="14" t="str">
        <f>bc_ttnl_theo_kh_data!E61</f>
        <v>HL nhà trường</v>
      </c>
      <c r="D60" s="14" t="str">
        <f>TEXT(bc_ttnl_theo_kh_data!F61/(24*60*60),"[h]:mm")</f>
        <v>0:00</v>
      </c>
      <c r="E60" s="14" t="str">
        <f>TEXT(bc_ttnl_theo_kh_data!G61/(24*60*60),"[h]:mm")</f>
        <v>0:00</v>
      </c>
      <c r="F60" s="14" t="str">
        <f>TEXT(bc_ttnl_theo_kh_data!H61/(24*60*60),"[h]:mm")</f>
        <v>0:00</v>
      </c>
      <c r="G60" s="17">
        <f>bc_ttnl_theo_kh_data!I61</f>
        <v>0</v>
      </c>
      <c r="H60" s="14" t="str">
        <f>TEXT(bc_ttnl_theo_kh_data!J61/(24*60*60),"[h]:mm")</f>
        <v>0:00</v>
      </c>
      <c r="I60" s="14" t="str">
        <f>TEXT(bc_ttnl_theo_kh_data!K61/(24*60*60),"[h]:mm")</f>
        <v>0:00</v>
      </c>
      <c r="J60" s="14" t="str">
        <f>TEXT(bc_ttnl_theo_kh_data!L61/(24*60*60),"[h]:mm")</f>
        <v>0:00</v>
      </c>
      <c r="K60" s="17" t="str">
        <f>bc_ttnl_theo_kh_data!M61</f>
        <v>0.0</v>
      </c>
      <c r="L60" s="17">
        <f>bc_ttnl_theo_kh_data!N61</f>
        <v>0</v>
      </c>
      <c r="M60" s="17" t="str">
        <f>bc_ttnl_theo_kh_data!O61</f>
        <v>0.0</v>
      </c>
      <c r="N60" s="17">
        <f>bc_ttnl_theo_kh_data!P61</f>
        <v>0</v>
      </c>
      <c r="O60" s="17" t="str">
        <f>bc_ttnl_theo_kh_data!Q61</f>
        <v>0.0</v>
      </c>
      <c r="P60" s="17"/>
      <c r="Q60" s="14"/>
      <c r="R60" s="14"/>
      <c r="S60" s="14"/>
      <c r="T60" s="17" t="str">
        <f>bc_ttnl_theo_kh_data!R61</f>
        <v>5527.0</v>
      </c>
      <c r="U60" s="17" t="str">
        <f>bc_ttnl_theo_kh_data!S61</f>
        <v>3060.0</v>
      </c>
      <c r="V60" s="14"/>
      <c r="W60" s="14"/>
      <c r="X60" s="14"/>
      <c r="Y60" s="14"/>
      <c r="Z60" s="14"/>
      <c r="AA60" s="14"/>
      <c r="AB60" s="29"/>
    </row>
    <row r="61" spans="2:28" s="61" customFormat="1">
      <c r="B61" s="30"/>
      <c r="C61" s="14" t="str">
        <f>bc_ttnl_theo_kh_data!E62</f>
        <v>KT Hàng không</v>
      </c>
      <c r="D61" s="14" t="str">
        <f>TEXT(bc_ttnl_theo_kh_data!F62/(24*60*60),"[h]:mm")</f>
        <v>0:00</v>
      </c>
      <c r="E61" s="14" t="str">
        <f>TEXT(bc_ttnl_theo_kh_data!G62/(24*60*60),"[h]:mm")</f>
        <v>0:00</v>
      </c>
      <c r="F61" s="14" t="str">
        <f>TEXT(bc_ttnl_theo_kh_data!H62/(24*60*60),"[h]:mm")</f>
        <v>0:00</v>
      </c>
      <c r="G61" s="17">
        <f>bc_ttnl_theo_kh_data!I62</f>
        <v>0</v>
      </c>
      <c r="H61" s="14" t="str">
        <f>TEXT(bc_ttnl_theo_kh_data!J62/(24*60*60),"[h]:mm")</f>
        <v>0:00</v>
      </c>
      <c r="I61" s="14" t="str">
        <f>TEXT(bc_ttnl_theo_kh_data!K62/(24*60*60),"[h]:mm")</f>
        <v>0:00</v>
      </c>
      <c r="J61" s="14" t="str">
        <f>TEXT(bc_ttnl_theo_kh_data!L62/(24*60*60),"[h]:mm")</f>
        <v>0:00</v>
      </c>
      <c r="K61" s="17" t="str">
        <f>bc_ttnl_theo_kh_data!M62</f>
        <v>0.0</v>
      </c>
      <c r="L61" s="17">
        <f>bc_ttnl_theo_kh_data!N62</f>
        <v>0</v>
      </c>
      <c r="M61" s="17" t="str">
        <f>bc_ttnl_theo_kh_data!O62</f>
        <v>0.0</v>
      </c>
      <c r="N61" s="17">
        <f>bc_ttnl_theo_kh_data!P62</f>
        <v>0</v>
      </c>
      <c r="O61" s="17" t="str">
        <f>bc_ttnl_theo_kh_data!Q62</f>
        <v>0.0</v>
      </c>
      <c r="P61" s="17"/>
      <c r="Q61" s="14"/>
      <c r="R61" s="14"/>
      <c r="S61" s="14"/>
      <c r="T61" s="17" t="str">
        <f>bc_ttnl_theo_kh_data!R62</f>
        <v>5527.0</v>
      </c>
      <c r="U61" s="17" t="str">
        <f>bc_ttnl_theo_kh_data!S62</f>
        <v>3060.0</v>
      </c>
      <c r="V61" s="14"/>
      <c r="W61" s="14"/>
      <c r="X61" s="14"/>
      <c r="Y61" s="14"/>
      <c r="Z61" s="14"/>
      <c r="AA61" s="14"/>
      <c r="AB61" s="29"/>
    </row>
    <row r="62" spans="2:28">
      <c r="B62" s="30"/>
      <c r="C62" s="14" t="str">
        <f>bc_ttnl_theo_kh_data!E63</f>
        <v>KT_Hàng không</v>
      </c>
      <c r="D62" s="14" t="str">
        <f>TEXT(bc_ttnl_theo_kh_data!F63/(24*60*60),"[h]:mm")</f>
        <v>0:00</v>
      </c>
      <c r="E62" s="14" t="str">
        <f>TEXT(bc_ttnl_theo_kh_data!G63/(24*60*60),"[h]:mm")</f>
        <v>0:00</v>
      </c>
      <c r="F62" s="14" t="str">
        <f>TEXT(bc_ttnl_theo_kh_data!H63/(24*60*60),"[h]:mm")</f>
        <v>0:00</v>
      </c>
      <c r="G62" s="17">
        <f>bc_ttnl_theo_kh_data!I63</f>
        <v>0</v>
      </c>
      <c r="H62" s="14" t="str">
        <f>TEXT(bc_ttnl_theo_kh_data!J63/(24*60*60),"[h]:mm")</f>
        <v>0:00</v>
      </c>
      <c r="I62" s="14" t="str">
        <f>TEXT(bc_ttnl_theo_kh_data!K63/(24*60*60),"[h]:mm")</f>
        <v>0:00</v>
      </c>
      <c r="J62" s="14" t="str">
        <f>TEXT(bc_ttnl_theo_kh_data!L63/(24*60*60),"[h]:mm")</f>
        <v>0:00</v>
      </c>
      <c r="K62" s="17" t="str">
        <f>bc_ttnl_theo_kh_data!M63</f>
        <v>0.0</v>
      </c>
      <c r="L62" s="17">
        <f>bc_ttnl_theo_kh_data!N63</f>
        <v>0</v>
      </c>
      <c r="M62" s="17" t="str">
        <f>bc_ttnl_theo_kh_data!O63</f>
        <v>0.0</v>
      </c>
      <c r="N62" s="17">
        <f>bc_ttnl_theo_kh_data!P63</f>
        <v>0</v>
      </c>
      <c r="O62" s="17" t="str">
        <f>bc_ttnl_theo_kh_data!Q63</f>
        <v>0.0</v>
      </c>
      <c r="P62" s="17"/>
      <c r="Q62" s="14"/>
      <c r="R62" s="14"/>
      <c r="S62" s="14"/>
      <c r="T62" s="17" t="str">
        <f>bc_ttnl_theo_kh_data!R63</f>
        <v>5527.0</v>
      </c>
      <c r="U62" s="17" t="str">
        <f>bc_ttnl_theo_kh_data!S63</f>
        <v>3060.0</v>
      </c>
      <c r="V62" s="14"/>
      <c r="W62" s="14"/>
      <c r="X62" s="14"/>
      <c r="Y62" s="14"/>
      <c r="Z62" s="14"/>
      <c r="AA62" s="14"/>
      <c r="AB62" s="29"/>
    </row>
    <row r="63" spans="2:28">
      <c r="B63" s="30"/>
      <c r="C63" s="14" t="str">
        <f>bc_ttnl_theo_kh_data!E64</f>
        <v>Tổn thất</v>
      </c>
      <c r="D63" s="14" t="str">
        <f>TEXT(bc_ttnl_theo_kh_data!F64/(24*60*60),"[h]:mm")</f>
        <v>0:00</v>
      </c>
      <c r="E63" s="14" t="str">
        <f>TEXT(bc_ttnl_theo_kh_data!G64/(24*60*60),"[h]:mm")</f>
        <v>0:00</v>
      </c>
      <c r="F63" s="14" t="str">
        <f>TEXT(bc_ttnl_theo_kh_data!H64/(24*60*60),"[h]:mm")</f>
        <v>0:00</v>
      </c>
      <c r="G63" s="17">
        <f>bc_ttnl_theo_kh_data!I64</f>
        <v>0</v>
      </c>
      <c r="H63" s="14" t="str">
        <f>TEXT(bc_ttnl_theo_kh_data!J64/(24*60*60),"[h]:mm")</f>
        <v>0:00</v>
      </c>
      <c r="I63" s="14" t="str">
        <f>TEXT(bc_ttnl_theo_kh_data!K64/(24*60*60),"[h]:mm")</f>
        <v>0:00</v>
      </c>
      <c r="J63" s="14" t="str">
        <f>TEXT(bc_ttnl_theo_kh_data!L64/(24*60*60),"[h]:mm")</f>
        <v>0:00</v>
      </c>
      <c r="K63" s="17" t="str">
        <f>bc_ttnl_theo_kh_data!M64</f>
        <v>0.0</v>
      </c>
      <c r="L63" s="17">
        <f>bc_ttnl_theo_kh_data!N64</f>
        <v>0</v>
      </c>
      <c r="M63" s="17" t="str">
        <f>bc_ttnl_theo_kh_data!O64</f>
        <v>0.0</v>
      </c>
      <c r="N63" s="17">
        <f>bc_ttnl_theo_kh_data!P64</f>
        <v>0</v>
      </c>
      <c r="O63" s="17" t="str">
        <f>bc_ttnl_theo_kh_data!Q64</f>
        <v>0.0</v>
      </c>
      <c r="P63" s="17"/>
      <c r="Q63" s="14"/>
      <c r="R63" s="14"/>
      <c r="S63" s="14"/>
      <c r="T63" s="17" t="str">
        <f>bc_ttnl_theo_kh_data!R64</f>
        <v>5527.0</v>
      </c>
      <c r="U63" s="17" t="str">
        <f>bc_ttnl_theo_kh_data!S64</f>
        <v>3060.0</v>
      </c>
      <c r="V63" s="14"/>
      <c r="W63" s="14"/>
      <c r="X63" s="14"/>
      <c r="Y63" s="14"/>
      <c r="Z63" s="14"/>
      <c r="AA63" s="14"/>
      <c r="AB63" s="29"/>
    </row>
    <row r="64" spans="2:28" s="5" customFormat="1">
      <c r="B64" s="63">
        <v>3</v>
      </c>
      <c r="C64" s="12" t="str">
        <f>bc_ttnl_theo_kh_data!E65</f>
        <v>e921</v>
      </c>
      <c r="D64" s="12" t="str">
        <f>TEXT(bc_ttnl_theo_kh_data!F65/(24*60*60),"[h]:mm")</f>
        <v>0:00</v>
      </c>
      <c r="E64" s="12" t="str">
        <f>TEXT(bc_ttnl_theo_kh_data!G65/(24*60*60),"[h]:mm")</f>
        <v>0:00</v>
      </c>
      <c r="F64" s="12" t="str">
        <f>TEXT(bc_ttnl_theo_kh_data!H65/(24*60*60),"[h]:mm")</f>
        <v>0:00</v>
      </c>
      <c r="G64" s="16">
        <f>bc_ttnl_theo_kh_data!I65</f>
        <v>0</v>
      </c>
      <c r="H64" s="12" t="str">
        <f>TEXT(bc_ttnl_theo_kh_data!J65/(24*60*60),"[h]:mm")</f>
        <v>0:00</v>
      </c>
      <c r="I64" s="12" t="str">
        <f>TEXT(bc_ttnl_theo_kh_data!K65/(24*60*60),"[h]:mm")</f>
        <v>0:00</v>
      </c>
      <c r="J64" s="12" t="str">
        <f>TEXT(bc_ttnl_theo_kh_data!L65/(24*60*60),"[h]:mm")</f>
        <v>0:00</v>
      </c>
      <c r="K64" s="16" t="str">
        <f>bc_ttnl_theo_kh_data!M65</f>
        <v>0.0</v>
      </c>
      <c r="L64" s="16">
        <f>bc_ttnl_theo_kh_data!N65</f>
        <v>0</v>
      </c>
      <c r="M64" s="16" t="str">
        <f>bc_ttnl_theo_kh_data!O65</f>
        <v>0.0</v>
      </c>
      <c r="N64" s="16">
        <f>bc_ttnl_theo_kh_data!P65</f>
        <v>0</v>
      </c>
      <c r="O64" s="16" t="str">
        <f>bc_ttnl_theo_kh_data!Q65</f>
        <v>0.0</v>
      </c>
      <c r="P64" s="16"/>
      <c r="Q64" s="12"/>
      <c r="R64" s="12"/>
      <c r="S64" s="12"/>
      <c r="T64" s="16" t="str">
        <f>bc_ttnl_theo_kh_data!R65</f>
        <v>5034.0</v>
      </c>
      <c r="U64" s="16" t="str">
        <f>bc_ttnl_theo_kh_data!S65</f>
        <v>2368.0</v>
      </c>
      <c r="V64" s="12"/>
      <c r="W64" s="12"/>
      <c r="X64" s="12"/>
      <c r="Y64" s="12"/>
      <c r="Z64" s="12"/>
      <c r="AA64" s="12"/>
      <c r="AB64" s="28"/>
    </row>
    <row r="65" spans="2:28">
      <c r="B65" s="30"/>
      <c r="C65" s="14" t="str">
        <f>bc_ttnl_theo_kh_data!E66</f>
        <v>Tác chiến, A2..</v>
      </c>
      <c r="D65" s="14" t="str">
        <f>TEXT(bc_ttnl_theo_kh_data!F66/(24*60*60),"[h]:mm")</f>
        <v>0:00</v>
      </c>
      <c r="E65" s="14" t="str">
        <f>TEXT(bc_ttnl_theo_kh_data!G66/(24*60*60),"[h]:mm")</f>
        <v>0:00</v>
      </c>
      <c r="F65" s="14" t="str">
        <f>TEXT(bc_ttnl_theo_kh_data!H66/(24*60*60),"[h]:mm")</f>
        <v>0:00</v>
      </c>
      <c r="G65" s="17">
        <f>bc_ttnl_theo_kh_data!I66</f>
        <v>0</v>
      </c>
      <c r="H65" s="14" t="str">
        <f>TEXT(bc_ttnl_theo_kh_data!J66/(24*60*60),"[h]:mm")</f>
        <v>0:00</v>
      </c>
      <c r="I65" s="14" t="str">
        <f>TEXT(bc_ttnl_theo_kh_data!K66/(24*60*60),"[h]:mm")</f>
        <v>0:00</v>
      </c>
      <c r="J65" s="14" t="str">
        <f>TEXT(bc_ttnl_theo_kh_data!L66/(24*60*60),"[h]:mm")</f>
        <v>0:00</v>
      </c>
      <c r="K65" s="17" t="str">
        <f>bc_ttnl_theo_kh_data!M66</f>
        <v>0.0</v>
      </c>
      <c r="L65" s="17">
        <f>bc_ttnl_theo_kh_data!N66</f>
        <v>0</v>
      </c>
      <c r="M65" s="17" t="str">
        <f>bc_ttnl_theo_kh_data!O66</f>
        <v>0.0</v>
      </c>
      <c r="N65" s="17">
        <f>bc_ttnl_theo_kh_data!P66</f>
        <v>0</v>
      </c>
      <c r="O65" s="17" t="str">
        <f>bc_ttnl_theo_kh_data!Q66</f>
        <v>0.0</v>
      </c>
      <c r="P65" s="17"/>
      <c r="Q65" s="14"/>
      <c r="R65" s="14"/>
      <c r="S65" s="14"/>
      <c r="T65" s="17" t="str">
        <f>bc_ttnl_theo_kh_data!R66</f>
        <v>5034.0</v>
      </c>
      <c r="U65" s="17" t="str">
        <f>bc_ttnl_theo_kh_data!S66</f>
        <v>2368.0</v>
      </c>
      <c r="V65" s="14"/>
      <c r="W65" s="14"/>
      <c r="X65" s="14"/>
      <c r="Y65" s="14"/>
      <c r="Z65" s="14"/>
      <c r="AA65" s="14"/>
      <c r="AB65" s="29"/>
    </row>
    <row r="66" spans="2:28">
      <c r="B66" s="30"/>
      <c r="C66" s="14" t="str">
        <f>bc_ttnl_theo_kh_data!E67</f>
        <v>Tác chiến còn lại</v>
      </c>
      <c r="D66" s="14" t="str">
        <f>TEXT(bc_ttnl_theo_kh_data!F67/(24*60*60),"[h]:mm")</f>
        <v>0:00</v>
      </c>
      <c r="E66" s="14" t="str">
        <f>TEXT(bc_ttnl_theo_kh_data!G67/(24*60*60),"[h]:mm")</f>
        <v>0:00</v>
      </c>
      <c r="F66" s="14" t="str">
        <f>TEXT(bc_ttnl_theo_kh_data!H67/(24*60*60),"[h]:mm")</f>
        <v>0:00</v>
      </c>
      <c r="G66" s="17">
        <f>bc_ttnl_theo_kh_data!I67</f>
        <v>0</v>
      </c>
      <c r="H66" s="14" t="str">
        <f>TEXT(bc_ttnl_theo_kh_data!J67/(24*60*60),"[h]:mm")</f>
        <v>0:00</v>
      </c>
      <c r="I66" s="14" t="str">
        <f>TEXT(bc_ttnl_theo_kh_data!K67/(24*60*60),"[h]:mm")</f>
        <v>0:00</v>
      </c>
      <c r="J66" s="14" t="str">
        <f>TEXT(bc_ttnl_theo_kh_data!L67/(24*60*60),"[h]:mm")</f>
        <v>0:00</v>
      </c>
      <c r="K66" s="17" t="str">
        <f>bc_ttnl_theo_kh_data!M67</f>
        <v>0.0</v>
      </c>
      <c r="L66" s="17">
        <f>bc_ttnl_theo_kh_data!N67</f>
        <v>0</v>
      </c>
      <c r="M66" s="17" t="str">
        <f>bc_ttnl_theo_kh_data!O67</f>
        <v>0.0</v>
      </c>
      <c r="N66" s="17">
        <f>bc_ttnl_theo_kh_data!P67</f>
        <v>0</v>
      </c>
      <c r="O66" s="17" t="str">
        <f>bc_ttnl_theo_kh_data!Q67</f>
        <v>0.0</v>
      </c>
      <c r="P66" s="17"/>
      <c r="Q66" s="14"/>
      <c r="R66" s="14"/>
      <c r="S66" s="14"/>
      <c r="T66" s="17" t="str">
        <f>bc_ttnl_theo_kh_data!R67</f>
        <v>5034.0</v>
      </c>
      <c r="U66" s="17" t="str">
        <f>bc_ttnl_theo_kh_data!S67</f>
        <v>2368.0</v>
      </c>
      <c r="V66" s="14"/>
      <c r="W66" s="14"/>
      <c r="X66" s="14"/>
      <c r="Y66" s="14"/>
      <c r="Z66" s="14"/>
      <c r="AA66" s="14"/>
      <c r="AB66" s="29"/>
    </row>
    <row r="67" spans="2:28">
      <c r="B67" s="30"/>
      <c r="C67" s="14" t="str">
        <f>bc_ttnl_theo_kh_data!E68</f>
        <v>Tác chiến cho bay</v>
      </c>
      <c r="D67" s="14" t="str">
        <f>TEXT(bc_ttnl_theo_kh_data!F68/(24*60*60),"[h]:mm")</f>
        <v>0:00</v>
      </c>
      <c r="E67" s="14" t="str">
        <f>TEXT(bc_ttnl_theo_kh_data!G68/(24*60*60),"[h]:mm")</f>
        <v>0:00</v>
      </c>
      <c r="F67" s="14" t="str">
        <f>TEXT(bc_ttnl_theo_kh_data!H68/(24*60*60),"[h]:mm")</f>
        <v>0:00</v>
      </c>
      <c r="G67" s="17">
        <f>bc_ttnl_theo_kh_data!I68</f>
        <v>0</v>
      </c>
      <c r="H67" s="14" t="str">
        <f>TEXT(bc_ttnl_theo_kh_data!J68/(24*60*60),"[h]:mm")</f>
        <v>0:00</v>
      </c>
      <c r="I67" s="14" t="str">
        <f>TEXT(bc_ttnl_theo_kh_data!K68/(24*60*60),"[h]:mm")</f>
        <v>0:00</v>
      </c>
      <c r="J67" s="14" t="str">
        <f>TEXT(bc_ttnl_theo_kh_data!L68/(24*60*60),"[h]:mm")</f>
        <v>0:00</v>
      </c>
      <c r="K67" s="17" t="str">
        <f>bc_ttnl_theo_kh_data!M68</f>
        <v>0.0</v>
      </c>
      <c r="L67" s="17">
        <f>bc_ttnl_theo_kh_data!N68</f>
        <v>0</v>
      </c>
      <c r="M67" s="17" t="str">
        <f>bc_ttnl_theo_kh_data!O68</f>
        <v>0.0</v>
      </c>
      <c r="N67" s="17">
        <f>bc_ttnl_theo_kh_data!P68</f>
        <v>0</v>
      </c>
      <c r="O67" s="17" t="str">
        <f>bc_ttnl_theo_kh_data!Q68</f>
        <v>0.0</v>
      </c>
      <c r="P67" s="17"/>
      <c r="Q67" s="14"/>
      <c r="R67" s="14"/>
      <c r="S67" s="14"/>
      <c r="T67" s="17" t="str">
        <f>bc_ttnl_theo_kh_data!R68</f>
        <v>5034.0</v>
      </c>
      <c r="U67" s="17" t="str">
        <f>bc_ttnl_theo_kh_data!S68</f>
        <v>2368.0</v>
      </c>
      <c r="V67" s="14"/>
      <c r="W67" s="14"/>
      <c r="X67" s="14"/>
      <c r="Y67" s="14"/>
      <c r="Z67" s="14"/>
      <c r="AA67" s="14"/>
      <c r="AB67" s="29"/>
    </row>
    <row r="68" spans="2:28">
      <c r="B68" s="30"/>
      <c r="C68" s="14" t="str">
        <f>bc_ttnl_theo_kh_data!E69</f>
        <v>Nổ máy sscđ</v>
      </c>
      <c r="D68" s="14" t="str">
        <f>TEXT(bc_ttnl_theo_kh_data!F69/(24*60*60),"[h]:mm")</f>
        <v>0:00</v>
      </c>
      <c r="E68" s="14" t="str">
        <f>TEXT(bc_ttnl_theo_kh_data!G69/(24*60*60),"[h]:mm")</f>
        <v>0:00</v>
      </c>
      <c r="F68" s="14" t="str">
        <f>TEXT(bc_ttnl_theo_kh_data!H69/(24*60*60),"[h]:mm")</f>
        <v>0:00</v>
      </c>
      <c r="G68" s="17">
        <f>bc_ttnl_theo_kh_data!I69</f>
        <v>0</v>
      </c>
      <c r="H68" s="14" t="str">
        <f>TEXT(bc_ttnl_theo_kh_data!J69/(24*60*60),"[h]:mm")</f>
        <v>0:00</v>
      </c>
      <c r="I68" s="14" t="str">
        <f>TEXT(bc_ttnl_theo_kh_data!K69/(24*60*60),"[h]:mm")</f>
        <v>0:00</v>
      </c>
      <c r="J68" s="14" t="str">
        <f>TEXT(bc_ttnl_theo_kh_data!L69/(24*60*60),"[h]:mm")</f>
        <v>0:00</v>
      </c>
      <c r="K68" s="17" t="str">
        <f>bc_ttnl_theo_kh_data!M69</f>
        <v>0.0</v>
      </c>
      <c r="L68" s="17">
        <f>bc_ttnl_theo_kh_data!N69</f>
        <v>0</v>
      </c>
      <c r="M68" s="17" t="str">
        <f>bc_ttnl_theo_kh_data!O69</f>
        <v>0.0</v>
      </c>
      <c r="N68" s="17">
        <f>bc_ttnl_theo_kh_data!P69</f>
        <v>0</v>
      </c>
      <c r="O68" s="17" t="str">
        <f>bc_ttnl_theo_kh_data!Q69</f>
        <v>0.0</v>
      </c>
      <c r="P68" s="17"/>
      <c r="Q68" s="14"/>
      <c r="R68" s="14"/>
      <c r="S68" s="14"/>
      <c r="T68" s="17" t="str">
        <f>bc_ttnl_theo_kh_data!R69</f>
        <v>5034.0</v>
      </c>
      <c r="U68" s="17" t="str">
        <f>bc_ttnl_theo_kh_data!S69</f>
        <v>2368.0</v>
      </c>
      <c r="V68" s="14"/>
      <c r="W68" s="14"/>
      <c r="X68" s="14"/>
      <c r="Y68" s="14"/>
      <c r="Z68" s="14"/>
      <c r="AA68" s="14"/>
      <c r="AB68" s="29"/>
    </row>
    <row r="69" spans="2:28">
      <c r="B69" s="30"/>
      <c r="C69" s="14" t="str">
        <f>bc_ttnl_theo_kh_data!E70</f>
        <v>Huấn luyện chiến đấu</v>
      </c>
      <c r="D69" s="14" t="str">
        <f>TEXT(bc_ttnl_theo_kh_data!F70/(24*60*60),"[h]:mm")</f>
        <v>0:00</v>
      </c>
      <c r="E69" s="14" t="str">
        <f>TEXT(bc_ttnl_theo_kh_data!G70/(24*60*60),"[h]:mm")</f>
        <v>0:00</v>
      </c>
      <c r="F69" s="14" t="str">
        <f>TEXT(bc_ttnl_theo_kh_data!H70/(24*60*60),"[h]:mm")</f>
        <v>0:00</v>
      </c>
      <c r="G69" s="17">
        <f>bc_ttnl_theo_kh_data!I70</f>
        <v>0</v>
      </c>
      <c r="H69" s="14" t="str">
        <f>TEXT(bc_ttnl_theo_kh_data!J70/(24*60*60),"[h]:mm")</f>
        <v>0:00</v>
      </c>
      <c r="I69" s="14" t="str">
        <f>TEXT(bc_ttnl_theo_kh_data!K70/(24*60*60),"[h]:mm")</f>
        <v>0:00</v>
      </c>
      <c r="J69" s="14" t="str">
        <f>TEXT(bc_ttnl_theo_kh_data!L70/(24*60*60),"[h]:mm")</f>
        <v>0:00</v>
      </c>
      <c r="K69" s="17" t="str">
        <f>bc_ttnl_theo_kh_data!M70</f>
        <v>0.0</v>
      </c>
      <c r="L69" s="17">
        <f>bc_ttnl_theo_kh_data!N70</f>
        <v>0</v>
      </c>
      <c r="M69" s="17" t="str">
        <f>bc_ttnl_theo_kh_data!O70</f>
        <v>0.0</v>
      </c>
      <c r="N69" s="17">
        <f>bc_ttnl_theo_kh_data!P70</f>
        <v>0</v>
      </c>
      <c r="O69" s="17" t="str">
        <f>bc_ttnl_theo_kh_data!Q70</f>
        <v>0.0</v>
      </c>
      <c r="P69" s="17"/>
      <c r="Q69" s="14"/>
      <c r="R69" s="14"/>
      <c r="S69" s="14"/>
      <c r="T69" s="17" t="str">
        <f>bc_ttnl_theo_kh_data!R70</f>
        <v>5034.0</v>
      </c>
      <c r="U69" s="17" t="str">
        <f>bc_ttnl_theo_kh_data!S70</f>
        <v>2368.0</v>
      </c>
      <c r="V69" s="14"/>
      <c r="W69" s="14"/>
      <c r="X69" s="14"/>
      <c r="Y69" s="14"/>
      <c r="Z69" s="14"/>
      <c r="AA69" s="14"/>
      <c r="AB69" s="29"/>
    </row>
    <row r="70" spans="2:28">
      <c r="B70" s="30"/>
      <c r="C70" s="14" t="str">
        <f>bc_ttnl_theo_kh_data!E71</f>
        <v>HL bay</v>
      </c>
      <c r="D70" s="14" t="str">
        <f>TEXT(bc_ttnl_theo_kh_data!F71/(24*60*60),"[h]:mm")</f>
        <v>0:00</v>
      </c>
      <c r="E70" s="14" t="str">
        <f>TEXT(bc_ttnl_theo_kh_data!G71/(24*60*60),"[h]:mm")</f>
        <v>0:00</v>
      </c>
      <c r="F70" s="14" t="str">
        <f>TEXT(bc_ttnl_theo_kh_data!H71/(24*60*60),"[h]:mm")</f>
        <v>0:00</v>
      </c>
      <c r="G70" s="17">
        <f>bc_ttnl_theo_kh_data!I71</f>
        <v>0</v>
      </c>
      <c r="H70" s="14" t="str">
        <f>TEXT(bc_ttnl_theo_kh_data!J71/(24*60*60),"[h]:mm")</f>
        <v>0:00</v>
      </c>
      <c r="I70" s="14" t="str">
        <f>TEXT(bc_ttnl_theo_kh_data!K71/(24*60*60),"[h]:mm")</f>
        <v>0:00</v>
      </c>
      <c r="J70" s="14" t="str">
        <f>TEXT(bc_ttnl_theo_kh_data!L71/(24*60*60),"[h]:mm")</f>
        <v>0:00</v>
      </c>
      <c r="K70" s="17" t="str">
        <f>bc_ttnl_theo_kh_data!M71</f>
        <v>0.0</v>
      </c>
      <c r="L70" s="17">
        <f>bc_ttnl_theo_kh_data!N71</f>
        <v>0</v>
      </c>
      <c r="M70" s="17" t="str">
        <f>bc_ttnl_theo_kh_data!O71</f>
        <v>0.0</v>
      </c>
      <c r="N70" s="17">
        <f>bc_ttnl_theo_kh_data!P71</f>
        <v>0</v>
      </c>
      <c r="O70" s="17" t="str">
        <f>bc_ttnl_theo_kh_data!Q71</f>
        <v>0.0</v>
      </c>
      <c r="P70" s="17"/>
      <c r="Q70" s="14"/>
      <c r="R70" s="14"/>
      <c r="S70" s="14"/>
      <c r="T70" s="17" t="str">
        <f>bc_ttnl_theo_kh_data!R71</f>
        <v>5034.0</v>
      </c>
      <c r="U70" s="17" t="str">
        <f>bc_ttnl_theo_kh_data!S71</f>
        <v>2368.0</v>
      </c>
      <c r="V70" s="14"/>
      <c r="W70" s="14"/>
      <c r="X70" s="14"/>
      <c r="Y70" s="14"/>
      <c r="Z70" s="14"/>
      <c r="AA70" s="14"/>
      <c r="AB70" s="29"/>
    </row>
    <row r="71" spans="2:28">
      <c r="B71" s="30"/>
      <c r="C71" s="14" t="str">
        <f>bc_ttnl_theo_kh_data!E72</f>
        <v>HL NV PO 6</v>
      </c>
      <c r="D71" s="14" t="str">
        <f>TEXT(bc_ttnl_theo_kh_data!F72/(24*60*60),"[h]:mm")</f>
        <v>0:00</v>
      </c>
      <c r="E71" s="14" t="str">
        <f>TEXT(bc_ttnl_theo_kh_data!G72/(24*60*60),"[h]:mm")</f>
        <v>0:00</v>
      </c>
      <c r="F71" s="14" t="str">
        <f>TEXT(bc_ttnl_theo_kh_data!H72/(24*60*60),"[h]:mm")</f>
        <v>0:00</v>
      </c>
      <c r="G71" s="17">
        <f>bc_ttnl_theo_kh_data!I72</f>
        <v>0</v>
      </c>
      <c r="H71" s="14" t="str">
        <f>TEXT(bc_ttnl_theo_kh_data!J72/(24*60*60),"[h]:mm")</f>
        <v>0:00</v>
      </c>
      <c r="I71" s="14" t="str">
        <f>TEXT(bc_ttnl_theo_kh_data!K72/(24*60*60),"[h]:mm")</f>
        <v>0:00</v>
      </c>
      <c r="J71" s="14" t="str">
        <f>TEXT(bc_ttnl_theo_kh_data!L72/(24*60*60),"[h]:mm")</f>
        <v>0:00</v>
      </c>
      <c r="K71" s="17" t="str">
        <f>bc_ttnl_theo_kh_data!M72</f>
        <v>0.0</v>
      </c>
      <c r="L71" s="17">
        <f>bc_ttnl_theo_kh_data!N72</f>
        <v>0</v>
      </c>
      <c r="M71" s="17" t="str">
        <f>bc_ttnl_theo_kh_data!O72</f>
        <v>0.0</v>
      </c>
      <c r="N71" s="17">
        <f>bc_ttnl_theo_kh_data!P72</f>
        <v>0</v>
      </c>
      <c r="O71" s="17" t="str">
        <f>bc_ttnl_theo_kh_data!Q72</f>
        <v>0.0</v>
      </c>
      <c r="P71" s="17"/>
      <c r="Q71" s="14"/>
      <c r="R71" s="14"/>
      <c r="S71" s="14"/>
      <c r="T71" s="17" t="str">
        <f>bc_ttnl_theo_kh_data!R72</f>
        <v>5034.0</v>
      </c>
      <c r="U71" s="17" t="str">
        <f>bc_ttnl_theo_kh_data!S72</f>
        <v>2368.0</v>
      </c>
      <c r="V71" s="14"/>
      <c r="W71" s="14"/>
      <c r="X71" s="14"/>
      <c r="Y71" s="14"/>
      <c r="Z71" s="14"/>
      <c r="AA71" s="14"/>
      <c r="AB71" s="29"/>
    </row>
    <row r="72" spans="2:28">
      <c r="B72" s="30"/>
      <c r="C72" s="14" t="str">
        <f>bc_ttnl_theo_kh_data!E73</f>
        <v>HL NV còn lại</v>
      </c>
      <c r="D72" s="14" t="str">
        <f>TEXT(bc_ttnl_theo_kh_data!F73/(24*60*60),"[h]:mm")</f>
        <v>0:00</v>
      </c>
      <c r="E72" s="14" t="str">
        <f>TEXT(bc_ttnl_theo_kh_data!G73/(24*60*60),"[h]:mm")</f>
        <v>0:00</v>
      </c>
      <c r="F72" s="14" t="str">
        <f>TEXT(bc_ttnl_theo_kh_data!H73/(24*60*60),"[h]:mm")</f>
        <v>0:00</v>
      </c>
      <c r="G72" s="17">
        <f>bc_ttnl_theo_kh_data!I73</f>
        <v>0</v>
      </c>
      <c r="H72" s="14" t="str">
        <f>TEXT(bc_ttnl_theo_kh_data!J73/(24*60*60),"[h]:mm")</f>
        <v>0:00</v>
      </c>
      <c r="I72" s="14" t="str">
        <f>TEXT(bc_ttnl_theo_kh_data!K73/(24*60*60),"[h]:mm")</f>
        <v>0:00</v>
      </c>
      <c r="J72" s="14" t="str">
        <f>TEXT(bc_ttnl_theo_kh_data!L73/(24*60*60),"[h]:mm")</f>
        <v>0:00</v>
      </c>
      <c r="K72" s="17" t="str">
        <f>bc_ttnl_theo_kh_data!M73</f>
        <v>0.0</v>
      </c>
      <c r="L72" s="17">
        <f>bc_ttnl_theo_kh_data!N73</f>
        <v>0</v>
      </c>
      <c r="M72" s="17" t="str">
        <f>bc_ttnl_theo_kh_data!O73</f>
        <v>0.0</v>
      </c>
      <c r="N72" s="17">
        <f>bc_ttnl_theo_kh_data!P73</f>
        <v>0</v>
      </c>
      <c r="O72" s="17" t="str">
        <f>bc_ttnl_theo_kh_data!Q73</f>
        <v>0.0</v>
      </c>
      <c r="P72" s="17"/>
      <c r="Q72" s="14"/>
      <c r="R72" s="14"/>
      <c r="S72" s="14"/>
      <c r="T72" s="17" t="str">
        <f>bc_ttnl_theo_kh_data!R73</f>
        <v>5034.0</v>
      </c>
      <c r="U72" s="17" t="str">
        <f>bc_ttnl_theo_kh_data!S73</f>
        <v>2368.0</v>
      </c>
      <c r="V72" s="14"/>
      <c r="W72" s="14"/>
      <c r="X72" s="14"/>
      <c r="Y72" s="14"/>
      <c r="Z72" s="14"/>
      <c r="AA72" s="14"/>
      <c r="AB72" s="29"/>
    </row>
    <row r="73" spans="2:28">
      <c r="B73" s="30"/>
      <c r="C73" s="14" t="str">
        <f>bc_ttnl_theo_kh_data!E74</f>
        <v>Bay đề cao</v>
      </c>
      <c r="D73" s="14" t="str">
        <f>TEXT(bc_ttnl_theo_kh_data!F74/(24*60*60),"[h]:mm")</f>
        <v>0:00</v>
      </c>
      <c r="E73" s="14" t="str">
        <f>TEXT(bc_ttnl_theo_kh_data!G74/(24*60*60),"[h]:mm")</f>
        <v>0:00</v>
      </c>
      <c r="F73" s="14" t="str">
        <f>TEXT(bc_ttnl_theo_kh_data!H74/(24*60*60),"[h]:mm")</f>
        <v>0:00</v>
      </c>
      <c r="G73" s="17">
        <f>bc_ttnl_theo_kh_data!I74</f>
        <v>0</v>
      </c>
      <c r="H73" s="14" t="str">
        <f>TEXT(bc_ttnl_theo_kh_data!J74/(24*60*60),"[h]:mm")</f>
        <v>0:00</v>
      </c>
      <c r="I73" s="14" t="str">
        <f>TEXT(bc_ttnl_theo_kh_data!K74/(24*60*60),"[h]:mm")</f>
        <v>0:00</v>
      </c>
      <c r="J73" s="14" t="str">
        <f>TEXT(bc_ttnl_theo_kh_data!L74/(24*60*60),"[h]:mm")</f>
        <v>0:00</v>
      </c>
      <c r="K73" s="17" t="str">
        <f>bc_ttnl_theo_kh_data!M74</f>
        <v>0.0</v>
      </c>
      <c r="L73" s="17">
        <f>bc_ttnl_theo_kh_data!N74</f>
        <v>0</v>
      </c>
      <c r="M73" s="17" t="str">
        <f>bc_ttnl_theo_kh_data!O74</f>
        <v>0.0</v>
      </c>
      <c r="N73" s="17">
        <f>bc_ttnl_theo_kh_data!P74</f>
        <v>0</v>
      </c>
      <c r="O73" s="17" t="str">
        <f>bc_ttnl_theo_kh_data!Q74</f>
        <v>0.0</v>
      </c>
      <c r="P73" s="17"/>
      <c r="Q73" s="14"/>
      <c r="R73" s="14"/>
      <c r="S73" s="14"/>
      <c r="T73" s="17" t="str">
        <f>bc_ttnl_theo_kh_data!R74</f>
        <v>5034.0</v>
      </c>
      <c r="U73" s="17" t="str">
        <f>bc_ttnl_theo_kh_data!S74</f>
        <v>2368.0</v>
      </c>
      <c r="V73" s="14"/>
      <c r="W73" s="14"/>
      <c r="X73" s="14"/>
      <c r="Y73" s="14"/>
      <c r="Z73" s="14"/>
      <c r="AA73" s="14"/>
      <c r="AB73" s="29"/>
    </row>
    <row r="74" spans="2:28">
      <c r="B74" s="30"/>
      <c r="C74" s="14" t="str">
        <f>bc_ttnl_theo_kh_data!E75</f>
        <v>C.gia bay</v>
      </c>
      <c r="D74" s="14" t="str">
        <f>TEXT(bc_ttnl_theo_kh_data!F75/(24*60*60),"[h]:mm")</f>
        <v>0:00</v>
      </c>
      <c r="E74" s="14" t="str">
        <f>TEXT(bc_ttnl_theo_kh_data!G75/(24*60*60),"[h]:mm")</f>
        <v>0:00</v>
      </c>
      <c r="F74" s="14" t="str">
        <f>TEXT(bc_ttnl_theo_kh_data!H75/(24*60*60),"[h]:mm")</f>
        <v>0:00</v>
      </c>
      <c r="G74" s="17">
        <f>bc_ttnl_theo_kh_data!I75</f>
        <v>0</v>
      </c>
      <c r="H74" s="14" t="str">
        <f>TEXT(bc_ttnl_theo_kh_data!J75/(24*60*60),"[h]:mm")</f>
        <v>0:00</v>
      </c>
      <c r="I74" s="14" t="str">
        <f>TEXT(bc_ttnl_theo_kh_data!K75/(24*60*60),"[h]:mm")</f>
        <v>0:00</v>
      </c>
      <c r="J74" s="14" t="str">
        <f>TEXT(bc_ttnl_theo_kh_data!L75/(24*60*60),"[h]:mm")</f>
        <v>0:00</v>
      </c>
      <c r="K74" s="17" t="str">
        <f>bc_ttnl_theo_kh_data!M75</f>
        <v>0.0</v>
      </c>
      <c r="L74" s="17">
        <f>bc_ttnl_theo_kh_data!N75</f>
        <v>0</v>
      </c>
      <c r="M74" s="17" t="str">
        <f>bc_ttnl_theo_kh_data!O75</f>
        <v>0.0</v>
      </c>
      <c r="N74" s="17">
        <f>bc_ttnl_theo_kh_data!P75</f>
        <v>0</v>
      </c>
      <c r="O74" s="17" t="str">
        <f>bc_ttnl_theo_kh_data!Q75</f>
        <v>0.0</v>
      </c>
      <c r="P74" s="17"/>
      <c r="Q74" s="14"/>
      <c r="R74" s="14"/>
      <c r="S74" s="14"/>
      <c r="T74" s="17" t="str">
        <f>bc_ttnl_theo_kh_data!R75</f>
        <v>5034.0</v>
      </c>
      <c r="U74" s="17" t="str">
        <f>bc_ttnl_theo_kh_data!S75</f>
        <v>2368.0</v>
      </c>
      <c r="V74" s="14"/>
      <c r="W74" s="14"/>
      <c r="X74" s="14"/>
      <c r="Y74" s="14"/>
      <c r="Z74" s="14"/>
      <c r="AA74" s="14"/>
      <c r="AB74" s="29"/>
    </row>
    <row r="75" spans="2:28" s="61" customFormat="1">
      <c r="B75" s="30"/>
      <c r="C75" s="14" t="str">
        <f>bc_ttnl_theo_kh_data!E76</f>
        <v>VN bay</v>
      </c>
      <c r="D75" s="14" t="str">
        <f>TEXT(bc_ttnl_theo_kh_data!F76/(24*60*60),"[h]:mm")</f>
        <v>0:00</v>
      </c>
      <c r="E75" s="14" t="str">
        <f>TEXT(bc_ttnl_theo_kh_data!G76/(24*60*60),"[h]:mm")</f>
        <v>0:00</v>
      </c>
      <c r="F75" s="14" t="str">
        <f>TEXT(bc_ttnl_theo_kh_data!H76/(24*60*60),"[h]:mm")</f>
        <v>0:00</v>
      </c>
      <c r="G75" s="17">
        <f>bc_ttnl_theo_kh_data!I76</f>
        <v>0</v>
      </c>
      <c r="H75" s="14" t="str">
        <f>TEXT(bc_ttnl_theo_kh_data!J76/(24*60*60),"[h]:mm")</f>
        <v>0:00</v>
      </c>
      <c r="I75" s="14" t="str">
        <f>TEXT(bc_ttnl_theo_kh_data!K76/(24*60*60),"[h]:mm")</f>
        <v>0:00</v>
      </c>
      <c r="J75" s="14" t="str">
        <f>TEXT(bc_ttnl_theo_kh_data!L76/(24*60*60),"[h]:mm")</f>
        <v>0:00</v>
      </c>
      <c r="K75" s="17" t="str">
        <f>bc_ttnl_theo_kh_data!M76</f>
        <v>0.0</v>
      </c>
      <c r="L75" s="17">
        <f>bc_ttnl_theo_kh_data!N76</f>
        <v>0</v>
      </c>
      <c r="M75" s="17" t="str">
        <f>bc_ttnl_theo_kh_data!O76</f>
        <v>0.0</v>
      </c>
      <c r="N75" s="17">
        <f>bc_ttnl_theo_kh_data!P76</f>
        <v>0</v>
      </c>
      <c r="O75" s="17" t="str">
        <f>bc_ttnl_theo_kh_data!Q76</f>
        <v>0.0</v>
      </c>
      <c r="P75" s="17"/>
      <c r="Q75" s="14"/>
      <c r="R75" s="14"/>
      <c r="S75" s="14"/>
      <c r="T75" s="17" t="str">
        <f>bc_ttnl_theo_kh_data!R76</f>
        <v>5034.0</v>
      </c>
      <c r="U75" s="17" t="str">
        <f>bc_ttnl_theo_kh_data!S76</f>
        <v>2368.0</v>
      </c>
      <c r="V75" s="14"/>
      <c r="W75" s="14"/>
      <c r="X75" s="14"/>
      <c r="Y75" s="14"/>
      <c r="Z75" s="14"/>
      <c r="AA75" s="14"/>
      <c r="AB75" s="29"/>
    </row>
    <row r="76" spans="2:28">
      <c r="B76" s="30"/>
      <c r="C76" s="14" t="str">
        <f>bc_ttnl_theo_kh_data!E77</f>
        <v>HL nhà trường</v>
      </c>
      <c r="D76" s="14" t="str">
        <f>TEXT(bc_ttnl_theo_kh_data!F77/(24*60*60),"[h]:mm")</f>
        <v>0:00</v>
      </c>
      <c r="E76" s="14" t="str">
        <f>TEXT(bc_ttnl_theo_kh_data!G77/(24*60*60),"[h]:mm")</f>
        <v>0:00</v>
      </c>
      <c r="F76" s="14" t="str">
        <f>TEXT(bc_ttnl_theo_kh_data!H77/(24*60*60),"[h]:mm")</f>
        <v>0:00</v>
      </c>
      <c r="G76" s="17">
        <f>bc_ttnl_theo_kh_data!I77</f>
        <v>0</v>
      </c>
      <c r="H76" s="14" t="str">
        <f>TEXT(bc_ttnl_theo_kh_data!J77/(24*60*60),"[h]:mm")</f>
        <v>0:00</v>
      </c>
      <c r="I76" s="14" t="str">
        <f>TEXT(bc_ttnl_theo_kh_data!K77/(24*60*60),"[h]:mm")</f>
        <v>0:00</v>
      </c>
      <c r="J76" s="14" t="str">
        <f>TEXT(bc_ttnl_theo_kh_data!L77/(24*60*60),"[h]:mm")</f>
        <v>0:00</v>
      </c>
      <c r="K76" s="17" t="str">
        <f>bc_ttnl_theo_kh_data!M77</f>
        <v>0.0</v>
      </c>
      <c r="L76" s="17">
        <f>bc_ttnl_theo_kh_data!N77</f>
        <v>0</v>
      </c>
      <c r="M76" s="17" t="str">
        <f>bc_ttnl_theo_kh_data!O77</f>
        <v>0.0</v>
      </c>
      <c r="N76" s="17">
        <f>bc_ttnl_theo_kh_data!P77</f>
        <v>0</v>
      </c>
      <c r="O76" s="17" t="str">
        <f>bc_ttnl_theo_kh_data!Q77</f>
        <v>0.0</v>
      </c>
      <c r="P76" s="17"/>
      <c r="Q76" s="14"/>
      <c r="R76" s="14"/>
      <c r="S76" s="14"/>
      <c r="T76" s="17" t="str">
        <f>bc_ttnl_theo_kh_data!R77</f>
        <v>5034.0</v>
      </c>
      <c r="U76" s="17" t="str">
        <f>bc_ttnl_theo_kh_data!S77</f>
        <v>2368.0</v>
      </c>
      <c r="V76" s="14"/>
      <c r="W76" s="14"/>
      <c r="X76" s="14"/>
      <c r="Y76" s="14"/>
      <c r="Z76" s="14"/>
      <c r="AA76" s="14"/>
      <c r="AB76" s="29"/>
    </row>
    <row r="77" spans="2:28">
      <c r="B77" s="30"/>
      <c r="C77" s="14" t="str">
        <f>bc_ttnl_theo_kh_data!E78</f>
        <v>KT Hàng không</v>
      </c>
      <c r="D77" s="14" t="str">
        <f>TEXT(bc_ttnl_theo_kh_data!F78/(24*60*60),"[h]:mm")</f>
        <v>0:00</v>
      </c>
      <c r="E77" s="14" t="str">
        <f>TEXT(bc_ttnl_theo_kh_data!G78/(24*60*60),"[h]:mm")</f>
        <v>0:00</v>
      </c>
      <c r="F77" s="14" t="str">
        <f>TEXT(bc_ttnl_theo_kh_data!H78/(24*60*60),"[h]:mm")</f>
        <v>0:00</v>
      </c>
      <c r="G77" s="17">
        <f>bc_ttnl_theo_kh_data!I78</f>
        <v>0</v>
      </c>
      <c r="H77" s="14" t="str">
        <f>TEXT(bc_ttnl_theo_kh_data!J78/(24*60*60),"[h]:mm")</f>
        <v>0:00</v>
      </c>
      <c r="I77" s="14" t="str">
        <f>TEXT(bc_ttnl_theo_kh_data!K78/(24*60*60),"[h]:mm")</f>
        <v>0:00</v>
      </c>
      <c r="J77" s="14" t="str">
        <f>TEXT(bc_ttnl_theo_kh_data!L78/(24*60*60),"[h]:mm")</f>
        <v>0:00</v>
      </c>
      <c r="K77" s="17" t="str">
        <f>bc_ttnl_theo_kh_data!M78</f>
        <v>0.0</v>
      </c>
      <c r="L77" s="17">
        <f>bc_ttnl_theo_kh_data!N78</f>
        <v>0</v>
      </c>
      <c r="M77" s="17" t="str">
        <f>bc_ttnl_theo_kh_data!O78</f>
        <v>0.0</v>
      </c>
      <c r="N77" s="17">
        <f>bc_ttnl_theo_kh_data!P78</f>
        <v>0</v>
      </c>
      <c r="O77" s="17" t="str">
        <f>bc_ttnl_theo_kh_data!Q78</f>
        <v>0.0</v>
      </c>
      <c r="P77" s="17"/>
      <c r="Q77" s="14"/>
      <c r="R77" s="14"/>
      <c r="S77" s="14"/>
      <c r="T77" s="17" t="str">
        <f>bc_ttnl_theo_kh_data!R78</f>
        <v>5034.0</v>
      </c>
      <c r="U77" s="17" t="str">
        <f>bc_ttnl_theo_kh_data!S78</f>
        <v>2368.0</v>
      </c>
      <c r="V77" s="14"/>
      <c r="W77" s="14"/>
      <c r="X77" s="14"/>
      <c r="Y77" s="14"/>
      <c r="Z77" s="14"/>
      <c r="AA77" s="14"/>
      <c r="AB77" s="29"/>
    </row>
    <row r="78" spans="2:28">
      <c r="B78" s="30"/>
      <c r="C78" s="14" t="str">
        <f>bc_ttnl_theo_kh_data!E79</f>
        <v>KT_Hàng không</v>
      </c>
      <c r="D78" s="14" t="str">
        <f>TEXT(bc_ttnl_theo_kh_data!F79/(24*60*60),"[h]:mm")</f>
        <v>0:00</v>
      </c>
      <c r="E78" s="14" t="str">
        <f>TEXT(bc_ttnl_theo_kh_data!G79/(24*60*60),"[h]:mm")</f>
        <v>0:00</v>
      </c>
      <c r="F78" s="14" t="str">
        <f>TEXT(bc_ttnl_theo_kh_data!H79/(24*60*60),"[h]:mm")</f>
        <v>0:00</v>
      </c>
      <c r="G78" s="17">
        <f>bc_ttnl_theo_kh_data!I79</f>
        <v>0</v>
      </c>
      <c r="H78" s="14" t="str">
        <f>TEXT(bc_ttnl_theo_kh_data!J79/(24*60*60),"[h]:mm")</f>
        <v>0:00</v>
      </c>
      <c r="I78" s="14" t="str">
        <f>TEXT(bc_ttnl_theo_kh_data!K79/(24*60*60),"[h]:mm")</f>
        <v>0:00</v>
      </c>
      <c r="J78" s="14" t="str">
        <f>TEXT(bc_ttnl_theo_kh_data!L79/(24*60*60),"[h]:mm")</f>
        <v>0:00</v>
      </c>
      <c r="K78" s="17" t="str">
        <f>bc_ttnl_theo_kh_data!M79</f>
        <v>0.0</v>
      </c>
      <c r="L78" s="17">
        <f>bc_ttnl_theo_kh_data!N79</f>
        <v>0</v>
      </c>
      <c r="M78" s="17" t="str">
        <f>bc_ttnl_theo_kh_data!O79</f>
        <v>0.0</v>
      </c>
      <c r="N78" s="17">
        <f>bc_ttnl_theo_kh_data!P79</f>
        <v>0</v>
      </c>
      <c r="O78" s="17" t="str">
        <f>bc_ttnl_theo_kh_data!Q79</f>
        <v>0.0</v>
      </c>
      <c r="P78" s="17"/>
      <c r="Q78" s="14"/>
      <c r="R78" s="14"/>
      <c r="S78" s="14"/>
      <c r="T78" s="17" t="str">
        <f>bc_ttnl_theo_kh_data!R79</f>
        <v>5034.0</v>
      </c>
      <c r="U78" s="17" t="str">
        <f>bc_ttnl_theo_kh_data!S79</f>
        <v>2368.0</v>
      </c>
      <c r="V78" s="14"/>
      <c r="W78" s="14"/>
      <c r="X78" s="14"/>
      <c r="Y78" s="14"/>
      <c r="Z78" s="14"/>
      <c r="AA78" s="14"/>
      <c r="AB78" s="29"/>
    </row>
    <row r="79" spans="2:28">
      <c r="B79" s="30"/>
      <c r="C79" s="14" t="str">
        <f>bc_ttnl_theo_kh_data!E80</f>
        <v>Tổn thất</v>
      </c>
      <c r="D79" s="14" t="str">
        <f>TEXT(bc_ttnl_theo_kh_data!F80/(24*60*60),"[h]:mm")</f>
        <v>0:00</v>
      </c>
      <c r="E79" s="14" t="str">
        <f>TEXT(bc_ttnl_theo_kh_data!G80/(24*60*60),"[h]:mm")</f>
        <v>0:00</v>
      </c>
      <c r="F79" s="14" t="str">
        <f>TEXT(bc_ttnl_theo_kh_data!H80/(24*60*60),"[h]:mm")</f>
        <v>0:00</v>
      </c>
      <c r="G79" s="17">
        <f>bc_ttnl_theo_kh_data!I80</f>
        <v>0</v>
      </c>
      <c r="H79" s="14" t="str">
        <f>TEXT(bc_ttnl_theo_kh_data!J80/(24*60*60),"[h]:mm")</f>
        <v>0:00</v>
      </c>
      <c r="I79" s="14" t="str">
        <f>TEXT(bc_ttnl_theo_kh_data!K80/(24*60*60),"[h]:mm")</f>
        <v>0:00</v>
      </c>
      <c r="J79" s="14" t="str">
        <f>TEXT(bc_ttnl_theo_kh_data!L80/(24*60*60),"[h]:mm")</f>
        <v>0:00</v>
      </c>
      <c r="K79" s="17" t="str">
        <f>bc_ttnl_theo_kh_data!M80</f>
        <v>0.0</v>
      </c>
      <c r="L79" s="17">
        <f>bc_ttnl_theo_kh_data!N80</f>
        <v>0</v>
      </c>
      <c r="M79" s="17" t="str">
        <f>bc_ttnl_theo_kh_data!O80</f>
        <v>0.0</v>
      </c>
      <c r="N79" s="17">
        <f>bc_ttnl_theo_kh_data!P80</f>
        <v>0</v>
      </c>
      <c r="O79" s="17" t="str">
        <f>bc_ttnl_theo_kh_data!Q80</f>
        <v>0.0</v>
      </c>
      <c r="P79" s="17"/>
      <c r="Q79" s="14"/>
      <c r="R79" s="14"/>
      <c r="S79" s="14"/>
      <c r="T79" s="17" t="str">
        <f>bc_ttnl_theo_kh_data!R80</f>
        <v>5034.0</v>
      </c>
      <c r="U79" s="17" t="str">
        <f>bc_ttnl_theo_kh_data!S80</f>
        <v>2368.0</v>
      </c>
      <c r="V79" s="14"/>
      <c r="W79" s="14"/>
      <c r="X79" s="14"/>
      <c r="Y79" s="14"/>
      <c r="Z79" s="14"/>
      <c r="AA79" s="14"/>
      <c r="AB79" s="29"/>
    </row>
    <row r="80" spans="2:28" s="5" customFormat="1">
      <c r="B80" s="63">
        <v>4</v>
      </c>
      <c r="C80" s="12" t="str">
        <f>bc_ttnl_theo_kh_data!E81</f>
        <v>e916</v>
      </c>
      <c r="D80" s="12" t="str">
        <f>TEXT(bc_ttnl_theo_kh_data!F81/(24*60*60),"[h]:mm")</f>
        <v>188:44</v>
      </c>
      <c r="E80" s="12" t="str">
        <f>TEXT(bc_ttnl_theo_kh_data!G81/(24*60*60),"[h]:mm")</f>
        <v>1654:12</v>
      </c>
      <c r="F80" s="12" t="str">
        <f>TEXT(bc_ttnl_theo_kh_data!H81/(24*60*60),"[h]:mm")</f>
        <v>1842:56</v>
      </c>
      <c r="G80" s="16">
        <f>bc_ttnl_theo_kh_data!I81</f>
        <v>155483</v>
      </c>
      <c r="H80" s="12" t="str">
        <f>TEXT(bc_ttnl_theo_kh_data!J81/(24*60*60),"[h]:mm")</f>
        <v>0:00</v>
      </c>
      <c r="I80" s="12" t="str">
        <f>TEXT(bc_ttnl_theo_kh_data!K81/(24*60*60),"[h]:mm")</f>
        <v>0:00</v>
      </c>
      <c r="J80" s="12" t="str">
        <f>TEXT(bc_ttnl_theo_kh_data!L81/(24*60*60),"[h]:mm")</f>
        <v>0:00</v>
      </c>
      <c r="K80" s="16" t="str">
        <f>bc_ttnl_theo_kh_data!M81</f>
        <v>0.0</v>
      </c>
      <c r="L80" s="16">
        <f>bc_ttnl_theo_kh_data!N81</f>
        <v>0</v>
      </c>
      <c r="M80" s="16" t="str">
        <f>bc_ttnl_theo_kh_data!O81</f>
        <v>0.0</v>
      </c>
      <c r="N80" s="16">
        <f>bc_ttnl_theo_kh_data!P81</f>
        <v>0</v>
      </c>
      <c r="O80" s="16" t="str">
        <f>bc_ttnl_theo_kh_data!Q81</f>
        <v>0.0</v>
      </c>
      <c r="P80" s="16"/>
      <c r="Q80" s="12"/>
      <c r="R80" s="12"/>
      <c r="S80" s="12"/>
      <c r="T80" s="16" t="str">
        <f>bc_ttnl_theo_kh_data!R81</f>
        <v>1611.0</v>
      </c>
      <c r="U80" s="16" t="str">
        <f>bc_ttnl_theo_kh_data!S81</f>
        <v>1661.0</v>
      </c>
      <c r="V80" s="12"/>
      <c r="W80" s="12"/>
      <c r="X80" s="12"/>
      <c r="Y80" s="12"/>
      <c r="Z80" s="12"/>
      <c r="AA80" s="12"/>
      <c r="AB80" s="28"/>
    </row>
    <row r="81" spans="2:28">
      <c r="B81" s="30"/>
      <c r="C81" s="14" t="str">
        <f>bc_ttnl_theo_kh_data!E82</f>
        <v>Tác chiến, A2..</v>
      </c>
      <c r="D81" s="14" t="str">
        <f>TEXT(bc_ttnl_theo_kh_data!F82/(24*60*60),"[h]:mm")</f>
        <v>0:00</v>
      </c>
      <c r="E81" s="14" t="str">
        <f>TEXT(bc_ttnl_theo_kh_data!G82/(24*60*60),"[h]:mm")</f>
        <v>0:00</v>
      </c>
      <c r="F81" s="14" t="str">
        <f>TEXT(bc_ttnl_theo_kh_data!H82/(24*60*60),"[h]:mm")</f>
        <v>0:00</v>
      </c>
      <c r="G81" s="17">
        <f>bc_ttnl_theo_kh_data!I82</f>
        <v>0</v>
      </c>
      <c r="H81" s="14" t="str">
        <f>TEXT(bc_ttnl_theo_kh_data!J82/(24*60*60),"[h]:mm")</f>
        <v>0:00</v>
      </c>
      <c r="I81" s="14" t="str">
        <f>TEXT(bc_ttnl_theo_kh_data!K82/(24*60*60),"[h]:mm")</f>
        <v>0:00</v>
      </c>
      <c r="J81" s="14" t="str">
        <f>TEXT(bc_ttnl_theo_kh_data!L82/(24*60*60),"[h]:mm")</f>
        <v>0:00</v>
      </c>
      <c r="K81" s="17" t="str">
        <f>bc_ttnl_theo_kh_data!M82</f>
        <v>0.0</v>
      </c>
      <c r="L81" s="17">
        <f>bc_ttnl_theo_kh_data!N82</f>
        <v>0</v>
      </c>
      <c r="M81" s="17" t="str">
        <f>bc_ttnl_theo_kh_data!O82</f>
        <v>0.0</v>
      </c>
      <c r="N81" s="17">
        <f>bc_ttnl_theo_kh_data!P82</f>
        <v>0</v>
      </c>
      <c r="O81" s="17" t="str">
        <f>bc_ttnl_theo_kh_data!Q82</f>
        <v>0.0</v>
      </c>
      <c r="P81" s="17"/>
      <c r="Q81" s="14"/>
      <c r="R81" s="14"/>
      <c r="S81" s="14"/>
      <c r="T81" s="17" t="str">
        <f>bc_ttnl_theo_kh_data!R82</f>
        <v>1611.0</v>
      </c>
      <c r="U81" s="17" t="str">
        <f>bc_ttnl_theo_kh_data!S82</f>
        <v>1661.0</v>
      </c>
      <c r="V81" s="14"/>
      <c r="W81" s="14"/>
      <c r="X81" s="14"/>
      <c r="Y81" s="14"/>
      <c r="Z81" s="14"/>
      <c r="AA81" s="14"/>
      <c r="AB81" s="29"/>
    </row>
    <row r="82" spans="2:28">
      <c r="B82" s="30"/>
      <c r="C82" s="14" t="str">
        <f>bc_ttnl_theo_kh_data!E83</f>
        <v>Tác chiến cho bay</v>
      </c>
      <c r="D82" s="14" t="str">
        <f>TEXT(bc_ttnl_theo_kh_data!F83/(24*60*60),"[h]:mm")</f>
        <v>0:00</v>
      </c>
      <c r="E82" s="14" t="str">
        <f>TEXT(bc_ttnl_theo_kh_data!G83/(24*60*60),"[h]:mm")</f>
        <v>0:00</v>
      </c>
      <c r="F82" s="14" t="str">
        <f>TEXT(bc_ttnl_theo_kh_data!H83/(24*60*60),"[h]:mm")</f>
        <v>0:00</v>
      </c>
      <c r="G82" s="17">
        <f>bc_ttnl_theo_kh_data!I83</f>
        <v>0</v>
      </c>
      <c r="H82" s="14" t="str">
        <f>TEXT(bc_ttnl_theo_kh_data!J83/(24*60*60),"[h]:mm")</f>
        <v>0:00</v>
      </c>
      <c r="I82" s="14" t="str">
        <f>TEXT(bc_ttnl_theo_kh_data!K83/(24*60*60),"[h]:mm")</f>
        <v>0:00</v>
      </c>
      <c r="J82" s="14" t="str">
        <f>TEXT(bc_ttnl_theo_kh_data!L83/(24*60*60),"[h]:mm")</f>
        <v>0:00</v>
      </c>
      <c r="K82" s="17" t="str">
        <f>bc_ttnl_theo_kh_data!M83</f>
        <v>0.0</v>
      </c>
      <c r="L82" s="17">
        <f>bc_ttnl_theo_kh_data!N83</f>
        <v>0</v>
      </c>
      <c r="M82" s="17" t="str">
        <f>bc_ttnl_theo_kh_data!O83</f>
        <v>0.0</v>
      </c>
      <c r="N82" s="17">
        <f>bc_ttnl_theo_kh_data!P83</f>
        <v>0</v>
      </c>
      <c r="O82" s="17" t="str">
        <f>bc_ttnl_theo_kh_data!Q83</f>
        <v>0.0</v>
      </c>
      <c r="P82" s="17"/>
      <c r="Q82" s="14"/>
      <c r="R82" s="14"/>
      <c r="S82" s="14"/>
      <c r="T82" s="17" t="str">
        <f>bc_ttnl_theo_kh_data!R83</f>
        <v>1611.0</v>
      </c>
      <c r="U82" s="17" t="str">
        <f>bc_ttnl_theo_kh_data!S83</f>
        <v>1661.0</v>
      </c>
      <c r="V82" s="14"/>
      <c r="W82" s="14"/>
      <c r="X82" s="14"/>
      <c r="Y82" s="14"/>
      <c r="Z82" s="14"/>
      <c r="AA82" s="14"/>
      <c r="AB82" s="29"/>
    </row>
    <row r="83" spans="2:28">
      <c r="B83" s="30"/>
      <c r="C83" s="14" t="str">
        <f>bc_ttnl_theo_kh_data!E84</f>
        <v>Tác chiến còn lại</v>
      </c>
      <c r="D83" s="14" t="str">
        <f>TEXT(bc_ttnl_theo_kh_data!F84/(24*60*60),"[h]:mm")</f>
        <v>0:00</v>
      </c>
      <c r="E83" s="14" t="str">
        <f>TEXT(bc_ttnl_theo_kh_data!G84/(24*60*60),"[h]:mm")</f>
        <v>0:00</v>
      </c>
      <c r="F83" s="14" t="str">
        <f>TEXT(bc_ttnl_theo_kh_data!H84/(24*60*60),"[h]:mm")</f>
        <v>0:00</v>
      </c>
      <c r="G83" s="17">
        <f>bc_ttnl_theo_kh_data!I84</f>
        <v>0</v>
      </c>
      <c r="H83" s="14" t="str">
        <f>TEXT(bc_ttnl_theo_kh_data!J84/(24*60*60),"[h]:mm")</f>
        <v>0:00</v>
      </c>
      <c r="I83" s="14" t="str">
        <f>TEXT(bc_ttnl_theo_kh_data!K84/(24*60*60),"[h]:mm")</f>
        <v>0:00</v>
      </c>
      <c r="J83" s="14" t="str">
        <f>TEXT(bc_ttnl_theo_kh_data!L84/(24*60*60),"[h]:mm")</f>
        <v>0:00</v>
      </c>
      <c r="K83" s="17" t="str">
        <f>bc_ttnl_theo_kh_data!M84</f>
        <v>0.0</v>
      </c>
      <c r="L83" s="17">
        <f>bc_ttnl_theo_kh_data!N84</f>
        <v>0</v>
      </c>
      <c r="M83" s="17" t="str">
        <f>bc_ttnl_theo_kh_data!O84</f>
        <v>0.0</v>
      </c>
      <c r="N83" s="17">
        <f>bc_ttnl_theo_kh_data!P84</f>
        <v>0</v>
      </c>
      <c r="O83" s="17" t="str">
        <f>bc_ttnl_theo_kh_data!Q84</f>
        <v>0.0</v>
      </c>
      <c r="P83" s="17"/>
      <c r="Q83" s="14"/>
      <c r="R83" s="14"/>
      <c r="S83" s="14"/>
      <c r="T83" s="17" t="str">
        <f>bc_ttnl_theo_kh_data!R84</f>
        <v>1611.0</v>
      </c>
      <c r="U83" s="17" t="str">
        <f>bc_ttnl_theo_kh_data!S84</f>
        <v>1661.0</v>
      </c>
      <c r="V83" s="14"/>
      <c r="W83" s="14"/>
      <c r="X83" s="14"/>
      <c r="Y83" s="14"/>
      <c r="Z83" s="14"/>
      <c r="AA83" s="14"/>
      <c r="AB83" s="29"/>
    </row>
    <row r="84" spans="2:28">
      <c r="B84" s="30"/>
      <c r="C84" s="14" t="str">
        <f>bc_ttnl_theo_kh_data!E85</f>
        <v>Nổ máy sscđ</v>
      </c>
      <c r="D84" s="14" t="str">
        <f>TEXT(bc_ttnl_theo_kh_data!F85/(24*60*60),"[h]:mm")</f>
        <v>0:00</v>
      </c>
      <c r="E84" s="14" t="str">
        <f>TEXT(bc_ttnl_theo_kh_data!G85/(24*60*60),"[h]:mm")</f>
        <v>0:00</v>
      </c>
      <c r="F84" s="14" t="str">
        <f>TEXT(bc_ttnl_theo_kh_data!H85/(24*60*60),"[h]:mm")</f>
        <v>0:00</v>
      </c>
      <c r="G84" s="17">
        <f>bc_ttnl_theo_kh_data!I85</f>
        <v>0</v>
      </c>
      <c r="H84" s="14" t="str">
        <f>TEXT(bc_ttnl_theo_kh_data!J85/(24*60*60),"[h]:mm")</f>
        <v>0:00</v>
      </c>
      <c r="I84" s="14" t="str">
        <f>TEXT(bc_ttnl_theo_kh_data!K85/(24*60*60),"[h]:mm")</f>
        <v>0:00</v>
      </c>
      <c r="J84" s="14" t="str">
        <f>TEXT(bc_ttnl_theo_kh_data!L85/(24*60*60),"[h]:mm")</f>
        <v>0:00</v>
      </c>
      <c r="K84" s="17" t="str">
        <f>bc_ttnl_theo_kh_data!M85</f>
        <v>0.0</v>
      </c>
      <c r="L84" s="17">
        <f>bc_ttnl_theo_kh_data!N85</f>
        <v>0</v>
      </c>
      <c r="M84" s="17" t="str">
        <f>bc_ttnl_theo_kh_data!O85</f>
        <v>0.0</v>
      </c>
      <c r="N84" s="17">
        <f>bc_ttnl_theo_kh_data!P85</f>
        <v>0</v>
      </c>
      <c r="O84" s="17" t="str">
        <f>bc_ttnl_theo_kh_data!Q85</f>
        <v>0.0</v>
      </c>
      <c r="P84" s="17"/>
      <c r="Q84" s="14"/>
      <c r="R84" s="14"/>
      <c r="S84" s="14"/>
      <c r="T84" s="17" t="str">
        <f>bc_ttnl_theo_kh_data!R85</f>
        <v>1611.0</v>
      </c>
      <c r="U84" s="17" t="str">
        <f>bc_ttnl_theo_kh_data!S85</f>
        <v>1661.0</v>
      </c>
      <c r="V84" s="14"/>
      <c r="W84" s="14"/>
      <c r="X84" s="14"/>
      <c r="Y84" s="14"/>
      <c r="Z84" s="14"/>
      <c r="AA84" s="14"/>
      <c r="AB84" s="29"/>
    </row>
    <row r="85" spans="2:28" s="61" customFormat="1">
      <c r="B85" s="30"/>
      <c r="C85" s="14" t="str">
        <f>bc_ttnl_theo_kh_data!E86</f>
        <v>Huấn luyện chiến đấu</v>
      </c>
      <c r="D85" s="14" t="str">
        <f>TEXT(bc_ttnl_theo_kh_data!F86/(24*60*60),"[h]:mm")</f>
        <v>188:44</v>
      </c>
      <c r="E85" s="14" t="str">
        <f>TEXT(bc_ttnl_theo_kh_data!G86/(24*60*60),"[h]:mm")</f>
        <v>1654:12</v>
      </c>
      <c r="F85" s="14" t="str">
        <f>TEXT(bc_ttnl_theo_kh_data!H86/(24*60*60),"[h]:mm")</f>
        <v>1842:56</v>
      </c>
      <c r="G85" s="17">
        <f>bc_ttnl_theo_kh_data!I86</f>
        <v>155483</v>
      </c>
      <c r="H85" s="14" t="str">
        <f>TEXT(bc_ttnl_theo_kh_data!J86/(24*60*60),"[h]:mm")</f>
        <v>0:00</v>
      </c>
      <c r="I85" s="14" t="str">
        <f>TEXT(bc_ttnl_theo_kh_data!K86/(24*60*60),"[h]:mm")</f>
        <v>0:00</v>
      </c>
      <c r="J85" s="14" t="str">
        <f>TEXT(bc_ttnl_theo_kh_data!L86/(24*60*60),"[h]:mm")</f>
        <v>0:00</v>
      </c>
      <c r="K85" s="17" t="str">
        <f>bc_ttnl_theo_kh_data!M86</f>
        <v>0.0</v>
      </c>
      <c r="L85" s="17">
        <f>bc_ttnl_theo_kh_data!N86</f>
        <v>0</v>
      </c>
      <c r="M85" s="17" t="str">
        <f>bc_ttnl_theo_kh_data!O86</f>
        <v>0.0</v>
      </c>
      <c r="N85" s="17">
        <f>bc_ttnl_theo_kh_data!P86</f>
        <v>0</v>
      </c>
      <c r="O85" s="17" t="str">
        <f>bc_ttnl_theo_kh_data!Q86</f>
        <v>0.0</v>
      </c>
      <c r="P85" s="17"/>
      <c r="Q85" s="14"/>
      <c r="R85" s="14"/>
      <c r="S85" s="14"/>
      <c r="T85" s="17" t="str">
        <f>bc_ttnl_theo_kh_data!R86</f>
        <v>1611.0</v>
      </c>
      <c r="U85" s="17" t="str">
        <f>bc_ttnl_theo_kh_data!S86</f>
        <v>1661.0</v>
      </c>
      <c r="V85" s="14"/>
      <c r="W85" s="14"/>
      <c r="X85" s="14"/>
      <c r="Y85" s="14"/>
      <c r="Z85" s="14"/>
      <c r="AA85" s="14"/>
      <c r="AB85" s="29"/>
    </row>
    <row r="86" spans="2:28">
      <c r="B86" s="30"/>
      <c r="C86" s="14" t="str">
        <f>bc_ttnl_theo_kh_data!E87</f>
        <v>HL NV còn lại</v>
      </c>
      <c r="D86" s="14" t="str">
        <f>TEXT(bc_ttnl_theo_kh_data!F87/(24*60*60),"[h]:mm")</f>
        <v>0:00</v>
      </c>
      <c r="E86" s="14" t="str">
        <f>TEXT(bc_ttnl_theo_kh_data!G87/(24*60*60),"[h]:mm")</f>
        <v>0:00</v>
      </c>
      <c r="F86" s="14" t="str">
        <f>TEXT(bc_ttnl_theo_kh_data!H87/(24*60*60),"[h]:mm")</f>
        <v>0:00</v>
      </c>
      <c r="G86" s="17">
        <f>bc_ttnl_theo_kh_data!I87</f>
        <v>0</v>
      </c>
      <c r="H86" s="14" t="str">
        <f>TEXT(bc_ttnl_theo_kh_data!J87/(24*60*60),"[h]:mm")</f>
        <v>0:00</v>
      </c>
      <c r="I86" s="14" t="str">
        <f>TEXT(bc_ttnl_theo_kh_data!K87/(24*60*60),"[h]:mm")</f>
        <v>0:00</v>
      </c>
      <c r="J86" s="14" t="str">
        <f>TEXT(bc_ttnl_theo_kh_data!L87/(24*60*60),"[h]:mm")</f>
        <v>0:00</v>
      </c>
      <c r="K86" s="17" t="str">
        <f>bc_ttnl_theo_kh_data!M87</f>
        <v>0.0</v>
      </c>
      <c r="L86" s="17">
        <f>bc_ttnl_theo_kh_data!N87</f>
        <v>0</v>
      </c>
      <c r="M86" s="17" t="str">
        <f>bc_ttnl_theo_kh_data!O87</f>
        <v>0.0</v>
      </c>
      <c r="N86" s="17">
        <f>bc_ttnl_theo_kh_data!P87</f>
        <v>0</v>
      </c>
      <c r="O86" s="17" t="str">
        <f>bc_ttnl_theo_kh_data!Q87</f>
        <v>0.0</v>
      </c>
      <c r="P86" s="17"/>
      <c r="Q86" s="14"/>
      <c r="R86" s="14"/>
      <c r="S86" s="14"/>
      <c r="T86" s="17" t="str">
        <f>bc_ttnl_theo_kh_data!R87</f>
        <v>1611.0</v>
      </c>
      <c r="U86" s="17" t="str">
        <f>bc_ttnl_theo_kh_data!S87</f>
        <v>1661.0</v>
      </c>
      <c r="V86" s="14"/>
      <c r="W86" s="14"/>
      <c r="X86" s="14"/>
      <c r="Y86" s="14"/>
      <c r="Z86" s="14"/>
      <c r="AA86" s="14"/>
      <c r="AB86" s="29"/>
    </row>
    <row r="87" spans="2:28">
      <c r="B87" s="30"/>
      <c r="C87" s="14" t="str">
        <f>bc_ttnl_theo_kh_data!E88</f>
        <v>HL bay</v>
      </c>
      <c r="D87" s="14" t="str">
        <f>TEXT(bc_ttnl_theo_kh_data!F88/(24*60*60),"[h]:mm")</f>
        <v>0:00</v>
      </c>
      <c r="E87" s="14" t="str">
        <f>TEXT(bc_ttnl_theo_kh_data!G88/(24*60*60),"[h]:mm")</f>
        <v>0:00</v>
      </c>
      <c r="F87" s="14" t="str">
        <f>TEXT(bc_ttnl_theo_kh_data!H88/(24*60*60),"[h]:mm")</f>
        <v>0:00</v>
      </c>
      <c r="G87" s="17">
        <f>bc_ttnl_theo_kh_data!I88</f>
        <v>0</v>
      </c>
      <c r="H87" s="14" t="str">
        <f>TEXT(bc_ttnl_theo_kh_data!J88/(24*60*60),"[h]:mm")</f>
        <v>0:00</v>
      </c>
      <c r="I87" s="14" t="str">
        <f>TEXT(bc_ttnl_theo_kh_data!K88/(24*60*60),"[h]:mm")</f>
        <v>0:00</v>
      </c>
      <c r="J87" s="14" t="str">
        <f>TEXT(bc_ttnl_theo_kh_data!L88/(24*60*60),"[h]:mm")</f>
        <v>0:00</v>
      </c>
      <c r="K87" s="17" t="str">
        <f>bc_ttnl_theo_kh_data!M88</f>
        <v>0.0</v>
      </c>
      <c r="L87" s="17">
        <f>bc_ttnl_theo_kh_data!N88</f>
        <v>0</v>
      </c>
      <c r="M87" s="17" t="str">
        <f>bc_ttnl_theo_kh_data!O88</f>
        <v>0.0</v>
      </c>
      <c r="N87" s="17">
        <f>bc_ttnl_theo_kh_data!P88</f>
        <v>0</v>
      </c>
      <c r="O87" s="17" t="str">
        <f>bc_ttnl_theo_kh_data!Q88</f>
        <v>0.0</v>
      </c>
      <c r="P87" s="17"/>
      <c r="Q87" s="14"/>
      <c r="R87" s="14"/>
      <c r="S87" s="14"/>
      <c r="T87" s="17" t="str">
        <f>bc_ttnl_theo_kh_data!R88</f>
        <v>1611.0</v>
      </c>
      <c r="U87" s="17" t="str">
        <f>bc_ttnl_theo_kh_data!S88</f>
        <v>1661.0</v>
      </c>
      <c r="V87" s="14"/>
      <c r="W87" s="14"/>
      <c r="X87" s="14"/>
      <c r="Y87" s="14"/>
      <c r="Z87" s="14"/>
      <c r="AA87" s="14"/>
      <c r="AB87" s="29"/>
    </row>
    <row r="88" spans="2:28">
      <c r="B88" s="30"/>
      <c r="C88" s="14" t="str">
        <f>bc_ttnl_theo_kh_data!E89</f>
        <v>HL NV PO 6</v>
      </c>
      <c r="D88" s="14" t="str">
        <f>TEXT(bc_ttnl_theo_kh_data!F89/(24*60*60),"[h]:mm")</f>
        <v>188:44</v>
      </c>
      <c r="E88" s="14" t="str">
        <f>TEXT(bc_ttnl_theo_kh_data!G89/(24*60*60),"[h]:mm")</f>
        <v>1654:12</v>
      </c>
      <c r="F88" s="14" t="str">
        <f>TEXT(bc_ttnl_theo_kh_data!H89/(24*60*60),"[h]:mm")</f>
        <v>1842:56</v>
      </c>
      <c r="G88" s="17">
        <f>bc_ttnl_theo_kh_data!I89</f>
        <v>155483</v>
      </c>
      <c r="H88" s="14" t="str">
        <f>TEXT(bc_ttnl_theo_kh_data!J89/(24*60*60),"[h]:mm")</f>
        <v>0:00</v>
      </c>
      <c r="I88" s="14" t="str">
        <f>TEXT(bc_ttnl_theo_kh_data!K89/(24*60*60),"[h]:mm")</f>
        <v>0:00</v>
      </c>
      <c r="J88" s="14" t="str">
        <f>TEXT(bc_ttnl_theo_kh_data!L89/(24*60*60),"[h]:mm")</f>
        <v>0:00</v>
      </c>
      <c r="K88" s="17" t="str">
        <f>bc_ttnl_theo_kh_data!M89</f>
        <v>0.0</v>
      </c>
      <c r="L88" s="17">
        <f>bc_ttnl_theo_kh_data!N89</f>
        <v>0</v>
      </c>
      <c r="M88" s="17" t="str">
        <f>bc_ttnl_theo_kh_data!O89</f>
        <v>0.0</v>
      </c>
      <c r="N88" s="17">
        <f>bc_ttnl_theo_kh_data!P89</f>
        <v>0</v>
      </c>
      <c r="O88" s="17" t="str">
        <f>bc_ttnl_theo_kh_data!Q89</f>
        <v>0.0</v>
      </c>
      <c r="P88" s="17"/>
      <c r="Q88" s="14"/>
      <c r="R88" s="14"/>
      <c r="S88" s="14"/>
      <c r="T88" s="17" t="str">
        <f>bc_ttnl_theo_kh_data!R89</f>
        <v>1611.0</v>
      </c>
      <c r="U88" s="17" t="str">
        <f>bc_ttnl_theo_kh_data!S89</f>
        <v>1661.0</v>
      </c>
      <c r="V88" s="14"/>
      <c r="W88" s="14"/>
      <c r="X88" s="14"/>
      <c r="Y88" s="14"/>
      <c r="Z88" s="14"/>
      <c r="AA88" s="14"/>
      <c r="AB88" s="29"/>
    </row>
    <row r="89" spans="2:28" s="61" customFormat="1">
      <c r="B89" s="30"/>
      <c r="C89" s="14" t="str">
        <f>bc_ttnl_theo_kh_data!E90</f>
        <v>Bay đề cao</v>
      </c>
      <c r="D89" s="14" t="str">
        <f>TEXT(bc_ttnl_theo_kh_data!F90/(24*60*60),"[h]:mm")</f>
        <v>0:00</v>
      </c>
      <c r="E89" s="14" t="str">
        <f>TEXT(bc_ttnl_theo_kh_data!G90/(24*60*60),"[h]:mm")</f>
        <v>0:00</v>
      </c>
      <c r="F89" s="14" t="str">
        <f>TEXT(bc_ttnl_theo_kh_data!H90/(24*60*60),"[h]:mm")</f>
        <v>0:00</v>
      </c>
      <c r="G89" s="17">
        <f>bc_ttnl_theo_kh_data!I90</f>
        <v>0</v>
      </c>
      <c r="H89" s="14" t="str">
        <f>TEXT(bc_ttnl_theo_kh_data!J90/(24*60*60),"[h]:mm")</f>
        <v>0:00</v>
      </c>
      <c r="I89" s="14" t="str">
        <f>TEXT(bc_ttnl_theo_kh_data!K90/(24*60*60),"[h]:mm")</f>
        <v>0:00</v>
      </c>
      <c r="J89" s="14" t="str">
        <f>TEXT(bc_ttnl_theo_kh_data!L90/(24*60*60),"[h]:mm")</f>
        <v>0:00</v>
      </c>
      <c r="K89" s="17" t="str">
        <f>bc_ttnl_theo_kh_data!M90</f>
        <v>0.0</v>
      </c>
      <c r="L89" s="17">
        <f>bc_ttnl_theo_kh_data!N90</f>
        <v>0</v>
      </c>
      <c r="M89" s="17" t="str">
        <f>bc_ttnl_theo_kh_data!O90</f>
        <v>0.0</v>
      </c>
      <c r="N89" s="17">
        <f>bc_ttnl_theo_kh_data!P90</f>
        <v>0</v>
      </c>
      <c r="O89" s="17" t="str">
        <f>bc_ttnl_theo_kh_data!Q90</f>
        <v>0.0</v>
      </c>
      <c r="P89" s="17"/>
      <c r="Q89" s="14"/>
      <c r="R89" s="14"/>
      <c r="S89" s="14"/>
      <c r="T89" s="17" t="str">
        <f>bc_ttnl_theo_kh_data!R90</f>
        <v>1611.0</v>
      </c>
      <c r="U89" s="17" t="str">
        <f>bc_ttnl_theo_kh_data!S90</f>
        <v>1661.0</v>
      </c>
      <c r="V89" s="14"/>
      <c r="W89" s="14"/>
      <c r="X89" s="14"/>
      <c r="Y89" s="14"/>
      <c r="Z89" s="14"/>
      <c r="AA89" s="14"/>
      <c r="AB89" s="29"/>
    </row>
    <row r="90" spans="2:28">
      <c r="B90" s="30"/>
      <c r="C90" s="14" t="str">
        <f>bc_ttnl_theo_kh_data!E91</f>
        <v>VN bay</v>
      </c>
      <c r="D90" s="14" t="str">
        <f>TEXT(bc_ttnl_theo_kh_data!F91/(24*60*60),"[h]:mm")</f>
        <v>0:00</v>
      </c>
      <c r="E90" s="14" t="str">
        <f>TEXT(bc_ttnl_theo_kh_data!G91/(24*60*60),"[h]:mm")</f>
        <v>0:00</v>
      </c>
      <c r="F90" s="14" t="str">
        <f>TEXT(bc_ttnl_theo_kh_data!H91/(24*60*60),"[h]:mm")</f>
        <v>0:00</v>
      </c>
      <c r="G90" s="17">
        <f>bc_ttnl_theo_kh_data!I91</f>
        <v>0</v>
      </c>
      <c r="H90" s="14" t="str">
        <f>TEXT(bc_ttnl_theo_kh_data!J91/(24*60*60),"[h]:mm")</f>
        <v>0:00</v>
      </c>
      <c r="I90" s="14" t="str">
        <f>TEXT(bc_ttnl_theo_kh_data!K91/(24*60*60),"[h]:mm")</f>
        <v>0:00</v>
      </c>
      <c r="J90" s="14" t="str">
        <f>TEXT(bc_ttnl_theo_kh_data!L91/(24*60*60),"[h]:mm")</f>
        <v>0:00</v>
      </c>
      <c r="K90" s="17" t="str">
        <f>bc_ttnl_theo_kh_data!M91</f>
        <v>0.0</v>
      </c>
      <c r="L90" s="17">
        <f>bc_ttnl_theo_kh_data!N91</f>
        <v>0</v>
      </c>
      <c r="M90" s="17" t="str">
        <f>bc_ttnl_theo_kh_data!O91</f>
        <v>0.0</v>
      </c>
      <c r="N90" s="17">
        <f>bc_ttnl_theo_kh_data!P91</f>
        <v>0</v>
      </c>
      <c r="O90" s="17" t="str">
        <f>bc_ttnl_theo_kh_data!Q91</f>
        <v>0.0</v>
      </c>
      <c r="P90" s="17"/>
      <c r="Q90" s="14"/>
      <c r="R90" s="14"/>
      <c r="S90" s="14"/>
      <c r="T90" s="17" t="str">
        <f>bc_ttnl_theo_kh_data!R91</f>
        <v>1611.0</v>
      </c>
      <c r="U90" s="17" t="str">
        <f>bc_ttnl_theo_kh_data!S91</f>
        <v>1661.0</v>
      </c>
      <c r="V90" s="14"/>
      <c r="W90" s="14"/>
      <c r="X90" s="14"/>
      <c r="Y90" s="14"/>
      <c r="Z90" s="14"/>
      <c r="AA90" s="14"/>
      <c r="AB90" s="29"/>
    </row>
    <row r="91" spans="2:28">
      <c r="B91" s="30"/>
      <c r="C91" s="14" t="str">
        <f>bc_ttnl_theo_kh_data!E92</f>
        <v>C.gia bay</v>
      </c>
      <c r="D91" s="14" t="str">
        <f>TEXT(bc_ttnl_theo_kh_data!F92/(24*60*60),"[h]:mm")</f>
        <v>0:00</v>
      </c>
      <c r="E91" s="14" t="str">
        <f>TEXT(bc_ttnl_theo_kh_data!G92/(24*60*60),"[h]:mm")</f>
        <v>0:00</v>
      </c>
      <c r="F91" s="14" t="str">
        <f>TEXT(bc_ttnl_theo_kh_data!H92/(24*60*60),"[h]:mm")</f>
        <v>0:00</v>
      </c>
      <c r="G91" s="17">
        <f>bc_ttnl_theo_kh_data!I92</f>
        <v>0</v>
      </c>
      <c r="H91" s="14" t="str">
        <f>TEXT(bc_ttnl_theo_kh_data!J92/(24*60*60),"[h]:mm")</f>
        <v>0:00</v>
      </c>
      <c r="I91" s="14" t="str">
        <f>TEXT(bc_ttnl_theo_kh_data!K92/(24*60*60),"[h]:mm")</f>
        <v>0:00</v>
      </c>
      <c r="J91" s="14" t="str">
        <f>TEXT(bc_ttnl_theo_kh_data!L92/(24*60*60),"[h]:mm")</f>
        <v>0:00</v>
      </c>
      <c r="K91" s="17" t="str">
        <f>bc_ttnl_theo_kh_data!M92</f>
        <v>0.0</v>
      </c>
      <c r="L91" s="17">
        <f>bc_ttnl_theo_kh_data!N92</f>
        <v>0</v>
      </c>
      <c r="M91" s="17" t="str">
        <f>bc_ttnl_theo_kh_data!O92</f>
        <v>0.0</v>
      </c>
      <c r="N91" s="17">
        <f>bc_ttnl_theo_kh_data!P92</f>
        <v>0</v>
      </c>
      <c r="O91" s="17" t="str">
        <f>bc_ttnl_theo_kh_data!Q92</f>
        <v>0.0</v>
      </c>
      <c r="P91" s="17"/>
      <c r="Q91" s="14"/>
      <c r="R91" s="14"/>
      <c r="S91" s="14"/>
      <c r="T91" s="17" t="str">
        <f>bc_ttnl_theo_kh_data!R92</f>
        <v>1611.0</v>
      </c>
      <c r="U91" s="17" t="str">
        <f>bc_ttnl_theo_kh_data!S92</f>
        <v>1661.0</v>
      </c>
      <c r="V91" s="14"/>
      <c r="W91" s="14"/>
      <c r="X91" s="14"/>
      <c r="Y91" s="14"/>
      <c r="Z91" s="14"/>
      <c r="AA91" s="14"/>
      <c r="AB91" s="29"/>
    </row>
    <row r="92" spans="2:28">
      <c r="B92" s="88"/>
      <c r="C92" s="14" t="str">
        <f>bc_ttnl_theo_kh_data!E93</f>
        <v>HL nhà trường</v>
      </c>
      <c r="D92" s="14" t="str">
        <f>TEXT(bc_ttnl_theo_kh_data!F93/(24*60*60),"[h]:mm")</f>
        <v>0:00</v>
      </c>
      <c r="E92" s="14" t="str">
        <f>TEXT(bc_ttnl_theo_kh_data!G93/(24*60*60),"[h]:mm")</f>
        <v>0:00</v>
      </c>
      <c r="F92" s="14" t="str">
        <f>TEXT(bc_ttnl_theo_kh_data!H93/(24*60*60),"[h]:mm")</f>
        <v>0:00</v>
      </c>
      <c r="G92" s="17">
        <f>bc_ttnl_theo_kh_data!I93</f>
        <v>0</v>
      </c>
      <c r="H92" s="14" t="str">
        <f>TEXT(bc_ttnl_theo_kh_data!J93/(24*60*60),"[h]:mm")</f>
        <v>0:00</v>
      </c>
      <c r="I92" s="14" t="str">
        <f>TEXT(bc_ttnl_theo_kh_data!K93/(24*60*60),"[h]:mm")</f>
        <v>0:00</v>
      </c>
      <c r="J92" s="14" t="str">
        <f>TEXT(bc_ttnl_theo_kh_data!L93/(24*60*60),"[h]:mm")</f>
        <v>0:00</v>
      </c>
      <c r="K92" s="17" t="str">
        <f>bc_ttnl_theo_kh_data!M93</f>
        <v>0.0</v>
      </c>
      <c r="L92" s="17">
        <f>bc_ttnl_theo_kh_data!N93</f>
        <v>0</v>
      </c>
      <c r="M92" s="17" t="str">
        <f>bc_ttnl_theo_kh_data!O93</f>
        <v>0.0</v>
      </c>
      <c r="N92" s="17">
        <f>bc_ttnl_theo_kh_data!P93</f>
        <v>0</v>
      </c>
      <c r="O92" s="17" t="str">
        <f>bc_ttnl_theo_kh_data!Q93</f>
        <v>0.0</v>
      </c>
      <c r="P92" s="17"/>
      <c r="Q92" s="14"/>
      <c r="R92" s="14"/>
      <c r="S92" s="14"/>
      <c r="T92" s="17" t="str">
        <f>bc_ttnl_theo_kh_data!R93</f>
        <v>1611.0</v>
      </c>
      <c r="U92" s="17" t="str">
        <f>bc_ttnl_theo_kh_data!S93</f>
        <v>1661.0</v>
      </c>
      <c r="V92" s="14"/>
      <c r="W92" s="14"/>
      <c r="X92" s="14"/>
      <c r="Y92" s="14"/>
      <c r="Z92" s="14"/>
      <c r="AA92" s="14"/>
      <c r="AB92" s="29"/>
    </row>
    <row r="93" spans="2:28" s="61" customFormat="1">
      <c r="B93" s="88"/>
      <c r="C93" s="14" t="str">
        <f>bc_ttnl_theo_kh_data!E94</f>
        <v>KT Hàng không</v>
      </c>
      <c r="D93" s="14" t="str">
        <f>TEXT(bc_ttnl_theo_kh_data!F94/(24*60*60),"[h]:mm")</f>
        <v>0:00</v>
      </c>
      <c r="E93" s="14" t="str">
        <f>TEXT(bc_ttnl_theo_kh_data!G94/(24*60*60),"[h]:mm")</f>
        <v>0:00</v>
      </c>
      <c r="F93" s="14" t="str">
        <f>TEXT(bc_ttnl_theo_kh_data!H94/(24*60*60),"[h]:mm")</f>
        <v>0:00</v>
      </c>
      <c r="G93" s="17">
        <f>bc_ttnl_theo_kh_data!I94</f>
        <v>0</v>
      </c>
      <c r="H93" s="14" t="str">
        <f>TEXT(bc_ttnl_theo_kh_data!J94/(24*60*60),"[h]:mm")</f>
        <v>0:00</v>
      </c>
      <c r="I93" s="14" t="str">
        <f>TEXT(bc_ttnl_theo_kh_data!K94/(24*60*60),"[h]:mm")</f>
        <v>0:00</v>
      </c>
      <c r="J93" s="14" t="str">
        <f>TEXT(bc_ttnl_theo_kh_data!L94/(24*60*60),"[h]:mm")</f>
        <v>0:00</v>
      </c>
      <c r="K93" s="17" t="str">
        <f>bc_ttnl_theo_kh_data!M94</f>
        <v>0.0</v>
      </c>
      <c r="L93" s="17">
        <f>bc_ttnl_theo_kh_data!N94</f>
        <v>0</v>
      </c>
      <c r="M93" s="17" t="str">
        <f>bc_ttnl_theo_kh_data!O94</f>
        <v>0.0</v>
      </c>
      <c r="N93" s="17">
        <f>bc_ttnl_theo_kh_data!P94</f>
        <v>0</v>
      </c>
      <c r="O93" s="17" t="str">
        <f>bc_ttnl_theo_kh_data!Q94</f>
        <v>0.0</v>
      </c>
      <c r="P93" s="17"/>
      <c r="Q93" s="14"/>
      <c r="R93" s="14"/>
      <c r="S93" s="14"/>
      <c r="T93" s="17" t="str">
        <f>bc_ttnl_theo_kh_data!R94</f>
        <v>1611.0</v>
      </c>
      <c r="U93" s="17" t="str">
        <f>bc_ttnl_theo_kh_data!S94</f>
        <v>1661.0</v>
      </c>
      <c r="V93" s="14"/>
      <c r="W93" s="14"/>
      <c r="X93" s="14"/>
      <c r="Y93" s="14"/>
      <c r="Z93" s="14"/>
      <c r="AA93" s="14"/>
      <c r="AB93" s="29"/>
    </row>
    <row r="94" spans="2:28">
      <c r="B94" s="88"/>
      <c r="C94" s="14" t="str">
        <f>bc_ttnl_theo_kh_data!E95</f>
        <v>KT_Hàng không</v>
      </c>
      <c r="D94" s="14" t="str">
        <f>TEXT(bc_ttnl_theo_kh_data!F95/(24*60*60),"[h]:mm")</f>
        <v>0:00</v>
      </c>
      <c r="E94" s="14" t="str">
        <f>TEXT(bc_ttnl_theo_kh_data!G95/(24*60*60),"[h]:mm")</f>
        <v>0:00</v>
      </c>
      <c r="F94" s="14" t="str">
        <f>TEXT(bc_ttnl_theo_kh_data!H95/(24*60*60),"[h]:mm")</f>
        <v>0:00</v>
      </c>
      <c r="G94" s="17">
        <f>bc_ttnl_theo_kh_data!I95</f>
        <v>0</v>
      </c>
      <c r="H94" s="14" t="str">
        <f>TEXT(bc_ttnl_theo_kh_data!J95/(24*60*60),"[h]:mm")</f>
        <v>0:00</v>
      </c>
      <c r="I94" s="14" t="str">
        <f>TEXT(bc_ttnl_theo_kh_data!K95/(24*60*60),"[h]:mm")</f>
        <v>0:00</v>
      </c>
      <c r="J94" s="14" t="str">
        <f>TEXT(bc_ttnl_theo_kh_data!L95/(24*60*60),"[h]:mm")</f>
        <v>0:00</v>
      </c>
      <c r="K94" s="17" t="str">
        <f>bc_ttnl_theo_kh_data!M95</f>
        <v>0.0</v>
      </c>
      <c r="L94" s="17">
        <f>bc_ttnl_theo_kh_data!N95</f>
        <v>0</v>
      </c>
      <c r="M94" s="17" t="str">
        <f>bc_ttnl_theo_kh_data!O95</f>
        <v>0.0</v>
      </c>
      <c r="N94" s="17">
        <f>bc_ttnl_theo_kh_data!P95</f>
        <v>0</v>
      </c>
      <c r="O94" s="17" t="str">
        <f>bc_ttnl_theo_kh_data!Q95</f>
        <v>0.0</v>
      </c>
      <c r="P94" s="17"/>
      <c r="Q94" s="14"/>
      <c r="R94" s="14"/>
      <c r="S94" s="14"/>
      <c r="T94" s="17" t="str">
        <f>bc_ttnl_theo_kh_data!R95</f>
        <v>1611.0</v>
      </c>
      <c r="U94" s="17" t="str">
        <f>bc_ttnl_theo_kh_data!S95</f>
        <v>1661.0</v>
      </c>
      <c r="V94" s="14"/>
      <c r="W94" s="14"/>
      <c r="X94" s="14"/>
      <c r="Y94" s="14"/>
      <c r="Z94" s="14"/>
      <c r="AA94" s="14"/>
      <c r="AB94" s="29"/>
    </row>
    <row r="95" spans="2:28">
      <c r="B95" s="88"/>
      <c r="C95" s="14" t="str">
        <f>bc_ttnl_theo_kh_data!E96</f>
        <v>Tổn thất</v>
      </c>
      <c r="D95" s="14" t="str">
        <f>TEXT(bc_ttnl_theo_kh_data!F96/(24*60*60),"[h]:mm")</f>
        <v>0:00</v>
      </c>
      <c r="E95" s="14" t="str">
        <f>TEXT(bc_ttnl_theo_kh_data!G96/(24*60*60),"[h]:mm")</f>
        <v>0:00</v>
      </c>
      <c r="F95" s="14" t="str">
        <f>TEXT(bc_ttnl_theo_kh_data!H96/(24*60*60),"[h]:mm")</f>
        <v>0:00</v>
      </c>
      <c r="G95" s="17">
        <f>bc_ttnl_theo_kh_data!I96</f>
        <v>0</v>
      </c>
      <c r="H95" s="14" t="str">
        <f>TEXT(bc_ttnl_theo_kh_data!J96/(24*60*60),"[h]:mm")</f>
        <v>0:00</v>
      </c>
      <c r="I95" s="14" t="str">
        <f>TEXT(bc_ttnl_theo_kh_data!K96/(24*60*60),"[h]:mm")</f>
        <v>0:00</v>
      </c>
      <c r="J95" s="14" t="str">
        <f>TEXT(bc_ttnl_theo_kh_data!L96/(24*60*60),"[h]:mm")</f>
        <v>0:00</v>
      </c>
      <c r="K95" s="17" t="str">
        <f>bc_ttnl_theo_kh_data!M96</f>
        <v>0.0</v>
      </c>
      <c r="L95" s="17">
        <f>bc_ttnl_theo_kh_data!N96</f>
        <v>0</v>
      </c>
      <c r="M95" s="17" t="str">
        <f>bc_ttnl_theo_kh_data!O96</f>
        <v>0.0</v>
      </c>
      <c r="N95" s="17">
        <f>bc_ttnl_theo_kh_data!P96</f>
        <v>0</v>
      </c>
      <c r="O95" s="17" t="str">
        <f>bc_ttnl_theo_kh_data!Q96</f>
        <v>0.0</v>
      </c>
      <c r="P95" s="17"/>
      <c r="Q95" s="14"/>
      <c r="R95" s="14"/>
      <c r="S95" s="14"/>
      <c r="T95" s="17" t="str">
        <f>bc_ttnl_theo_kh_data!R96</f>
        <v>1611.0</v>
      </c>
      <c r="U95" s="17" t="str">
        <f>bc_ttnl_theo_kh_data!S96</f>
        <v>1661.0</v>
      </c>
      <c r="V95" s="14"/>
      <c r="W95" s="14"/>
      <c r="X95" s="14"/>
      <c r="Y95" s="14"/>
      <c r="Z95" s="14"/>
      <c r="AA95" s="14"/>
      <c r="AB95" s="29"/>
    </row>
    <row r="96" spans="2:28" s="5" customFormat="1">
      <c r="B96" s="27">
        <v>5</v>
      </c>
      <c r="C96" s="12" t="str">
        <f>bc_ttnl_theo_kh_data!E97</f>
        <v>SU 30MK-2</v>
      </c>
      <c r="D96" s="12" t="str">
        <f>TEXT(bc_ttnl_theo_kh_data!F97/(24*60*60),"[h]:mm")</f>
        <v>123:12</v>
      </c>
      <c r="E96" s="12" t="str">
        <f>TEXT(bc_ttnl_theo_kh_data!G97/(24*60*60),"[h]:mm")</f>
        <v>124:56</v>
      </c>
      <c r="F96" s="12" t="str">
        <f>TEXT(bc_ttnl_theo_kh_data!H97/(24*60*60),"[h]:mm")</f>
        <v>248:08</v>
      </c>
      <c r="G96" s="16">
        <f>bc_ttnl_theo_kh_data!I97</f>
        <v>123121</v>
      </c>
      <c r="H96" s="12" t="str">
        <f>TEXT(bc_ttnl_theo_kh_data!J97/(24*60*60),"[h]:mm")</f>
        <v>0:00</v>
      </c>
      <c r="I96" s="12" t="str">
        <f>TEXT(bc_ttnl_theo_kh_data!K97/(24*60*60),"[h]:mm")</f>
        <v>0:00</v>
      </c>
      <c r="J96" s="12" t="str">
        <f>TEXT(bc_ttnl_theo_kh_data!L97/(24*60*60),"[h]:mm")</f>
        <v>0:00</v>
      </c>
      <c r="K96" s="16" t="str">
        <f>bc_ttnl_theo_kh_data!M97</f>
        <v>0.0</v>
      </c>
      <c r="L96" s="16">
        <f>bc_ttnl_theo_kh_data!N97</f>
        <v>0</v>
      </c>
      <c r="M96" s="16" t="str">
        <f>bc_ttnl_theo_kh_data!O97</f>
        <v>0.0</v>
      </c>
      <c r="N96" s="16">
        <f>bc_ttnl_theo_kh_data!P97</f>
        <v>0</v>
      </c>
      <c r="O96" s="16" t="str">
        <f>bc_ttnl_theo_kh_data!Q97</f>
        <v>0.0</v>
      </c>
      <c r="P96" s="16"/>
      <c r="Q96" s="12"/>
      <c r="R96" s="12"/>
      <c r="S96" s="12"/>
      <c r="T96" s="16" t="str">
        <f>bc_ttnl_theo_kh_data!R97</f>
        <v>5527.0</v>
      </c>
      <c r="U96" s="16" t="str">
        <f>bc_ttnl_theo_kh_data!S97</f>
        <v>3060.0</v>
      </c>
      <c r="V96" s="12"/>
      <c r="W96" s="12"/>
      <c r="X96" s="12"/>
      <c r="Y96" s="12"/>
      <c r="Z96" s="12"/>
      <c r="AA96" s="12"/>
      <c r="AB96" s="28"/>
    </row>
    <row r="97" spans="2:28" s="61" customFormat="1">
      <c r="B97" s="88"/>
      <c r="C97" s="14" t="str">
        <f>bc_ttnl_theo_kh_data!E98</f>
        <v>Tác chiến, A2..</v>
      </c>
      <c r="D97" s="14" t="str">
        <f>TEXT(bc_ttnl_theo_kh_data!F98/(24*60*60),"[h]:mm")</f>
        <v>0:00</v>
      </c>
      <c r="E97" s="14" t="str">
        <f>TEXT(bc_ttnl_theo_kh_data!G98/(24*60*60),"[h]:mm")</f>
        <v>0:00</v>
      </c>
      <c r="F97" s="14" t="str">
        <f>TEXT(bc_ttnl_theo_kh_data!H98/(24*60*60),"[h]:mm")</f>
        <v>0:00</v>
      </c>
      <c r="G97" s="17">
        <f>bc_ttnl_theo_kh_data!I98</f>
        <v>0</v>
      </c>
      <c r="H97" s="14" t="str">
        <f>TEXT(bc_ttnl_theo_kh_data!J98/(24*60*60),"[h]:mm")</f>
        <v>0:00</v>
      </c>
      <c r="I97" s="14" t="str">
        <f>TEXT(bc_ttnl_theo_kh_data!K98/(24*60*60),"[h]:mm")</f>
        <v>0:00</v>
      </c>
      <c r="J97" s="14" t="str">
        <f>TEXT(bc_ttnl_theo_kh_data!L98/(24*60*60),"[h]:mm")</f>
        <v>0:00</v>
      </c>
      <c r="K97" s="17" t="str">
        <f>bc_ttnl_theo_kh_data!M98</f>
        <v>0.0</v>
      </c>
      <c r="L97" s="17">
        <f>bc_ttnl_theo_kh_data!N98</f>
        <v>0</v>
      </c>
      <c r="M97" s="17" t="str">
        <f>bc_ttnl_theo_kh_data!O98</f>
        <v>0.0</v>
      </c>
      <c r="N97" s="17">
        <f>bc_ttnl_theo_kh_data!P98</f>
        <v>0</v>
      </c>
      <c r="O97" s="17" t="str">
        <f>bc_ttnl_theo_kh_data!Q98</f>
        <v>0.0</v>
      </c>
      <c r="P97" s="17"/>
      <c r="Q97" s="14"/>
      <c r="R97" s="14"/>
      <c r="S97" s="14"/>
      <c r="T97" s="17" t="str">
        <f>bc_ttnl_theo_kh_data!R98</f>
        <v>5527.0</v>
      </c>
      <c r="U97" s="17" t="str">
        <f>bc_ttnl_theo_kh_data!S98</f>
        <v>3060.0</v>
      </c>
      <c r="V97" s="14"/>
      <c r="W97" s="14"/>
      <c r="X97" s="14"/>
      <c r="Y97" s="14"/>
      <c r="Z97" s="14"/>
      <c r="AA97" s="14"/>
      <c r="AB97" s="29"/>
    </row>
    <row r="98" spans="2:28">
      <c r="B98" s="88"/>
      <c r="C98" s="14" t="str">
        <f>bc_ttnl_theo_kh_data!E99</f>
        <v>Nổ máy sscđ</v>
      </c>
      <c r="D98" s="14" t="str">
        <f>TEXT(bc_ttnl_theo_kh_data!F99/(24*60*60),"[h]:mm")</f>
        <v>0:00</v>
      </c>
      <c r="E98" s="14" t="str">
        <f>TEXT(bc_ttnl_theo_kh_data!G99/(24*60*60),"[h]:mm")</f>
        <v>0:00</v>
      </c>
      <c r="F98" s="14" t="str">
        <f>TEXT(bc_ttnl_theo_kh_data!H99/(24*60*60),"[h]:mm")</f>
        <v>0:00</v>
      </c>
      <c r="G98" s="17">
        <f>bc_ttnl_theo_kh_data!I99</f>
        <v>0</v>
      </c>
      <c r="H98" s="14" t="str">
        <f>TEXT(bc_ttnl_theo_kh_data!J99/(24*60*60),"[h]:mm")</f>
        <v>0:00</v>
      </c>
      <c r="I98" s="14" t="str">
        <f>TEXT(bc_ttnl_theo_kh_data!K99/(24*60*60),"[h]:mm")</f>
        <v>0:00</v>
      </c>
      <c r="J98" s="14" t="str">
        <f>TEXT(bc_ttnl_theo_kh_data!L99/(24*60*60),"[h]:mm")</f>
        <v>0:00</v>
      </c>
      <c r="K98" s="17" t="str">
        <f>bc_ttnl_theo_kh_data!M99</f>
        <v>0.0</v>
      </c>
      <c r="L98" s="17">
        <f>bc_ttnl_theo_kh_data!N99</f>
        <v>0</v>
      </c>
      <c r="M98" s="17" t="str">
        <f>bc_ttnl_theo_kh_data!O99</f>
        <v>0.0</v>
      </c>
      <c r="N98" s="17">
        <f>bc_ttnl_theo_kh_data!P99</f>
        <v>0</v>
      </c>
      <c r="O98" s="17" t="str">
        <f>bc_ttnl_theo_kh_data!Q99</f>
        <v>0.0</v>
      </c>
      <c r="P98" s="17"/>
      <c r="Q98" s="14"/>
      <c r="R98" s="14"/>
      <c r="S98" s="14"/>
      <c r="T98" s="17" t="str">
        <f>bc_ttnl_theo_kh_data!R99</f>
        <v>5527.0</v>
      </c>
      <c r="U98" s="17" t="str">
        <f>bc_ttnl_theo_kh_data!S99</f>
        <v>3060.0</v>
      </c>
      <c r="V98" s="14"/>
      <c r="W98" s="14"/>
      <c r="X98" s="14"/>
      <c r="Y98" s="14"/>
      <c r="Z98" s="14"/>
      <c r="AA98" s="14"/>
      <c r="AB98" s="29"/>
    </row>
    <row r="99" spans="2:28">
      <c r="B99" s="88"/>
      <c r="C99" s="14" t="str">
        <f>bc_ttnl_theo_kh_data!E100</f>
        <v>Tác chiến cho bay</v>
      </c>
      <c r="D99" s="14" t="str">
        <f>TEXT(bc_ttnl_theo_kh_data!F100/(24*60*60),"[h]:mm")</f>
        <v>0:00</v>
      </c>
      <c r="E99" s="14" t="str">
        <f>TEXT(bc_ttnl_theo_kh_data!G100/(24*60*60),"[h]:mm")</f>
        <v>0:00</v>
      </c>
      <c r="F99" s="14" t="str">
        <f>TEXT(bc_ttnl_theo_kh_data!H100/(24*60*60),"[h]:mm")</f>
        <v>0:00</v>
      </c>
      <c r="G99" s="17">
        <f>bc_ttnl_theo_kh_data!I100</f>
        <v>0</v>
      </c>
      <c r="H99" s="14" t="str">
        <f>TEXT(bc_ttnl_theo_kh_data!J100/(24*60*60),"[h]:mm")</f>
        <v>0:00</v>
      </c>
      <c r="I99" s="14" t="str">
        <f>TEXT(bc_ttnl_theo_kh_data!K100/(24*60*60),"[h]:mm")</f>
        <v>0:00</v>
      </c>
      <c r="J99" s="14" t="str">
        <f>TEXT(bc_ttnl_theo_kh_data!L100/(24*60*60),"[h]:mm")</f>
        <v>0:00</v>
      </c>
      <c r="K99" s="17" t="str">
        <f>bc_ttnl_theo_kh_data!M100</f>
        <v>0.0</v>
      </c>
      <c r="L99" s="17">
        <f>bc_ttnl_theo_kh_data!N100</f>
        <v>0</v>
      </c>
      <c r="M99" s="17" t="str">
        <f>bc_ttnl_theo_kh_data!O100</f>
        <v>0.0</v>
      </c>
      <c r="N99" s="17">
        <f>bc_ttnl_theo_kh_data!P100</f>
        <v>0</v>
      </c>
      <c r="O99" s="17" t="str">
        <f>bc_ttnl_theo_kh_data!Q100</f>
        <v>0.0</v>
      </c>
      <c r="P99" s="17"/>
      <c r="Q99" s="14"/>
      <c r="R99" s="14"/>
      <c r="S99" s="14"/>
      <c r="T99" s="17" t="str">
        <f>bc_ttnl_theo_kh_data!R100</f>
        <v>5527.0</v>
      </c>
      <c r="U99" s="17" t="str">
        <f>bc_ttnl_theo_kh_data!S100</f>
        <v>3060.0</v>
      </c>
      <c r="V99" s="14"/>
      <c r="W99" s="14"/>
      <c r="X99" s="14"/>
      <c r="Y99" s="14"/>
      <c r="Z99" s="14"/>
      <c r="AA99" s="14"/>
      <c r="AB99" s="29"/>
    </row>
    <row r="100" spans="2:28">
      <c r="B100" s="88"/>
      <c r="C100" s="14" t="str">
        <f>bc_ttnl_theo_kh_data!E101</f>
        <v>Tác chiến còn lại</v>
      </c>
      <c r="D100" s="14" t="str">
        <f>TEXT(bc_ttnl_theo_kh_data!F101/(24*60*60),"[h]:mm")</f>
        <v>0:00</v>
      </c>
      <c r="E100" s="14" t="str">
        <f>TEXT(bc_ttnl_theo_kh_data!G101/(24*60*60),"[h]:mm")</f>
        <v>0:00</v>
      </c>
      <c r="F100" s="14" t="str">
        <f>TEXT(bc_ttnl_theo_kh_data!H101/(24*60*60),"[h]:mm")</f>
        <v>0:00</v>
      </c>
      <c r="G100" s="17">
        <f>bc_ttnl_theo_kh_data!I101</f>
        <v>0</v>
      </c>
      <c r="H100" s="14" t="str">
        <f>TEXT(bc_ttnl_theo_kh_data!J101/(24*60*60),"[h]:mm")</f>
        <v>0:00</v>
      </c>
      <c r="I100" s="14" t="str">
        <f>TEXT(bc_ttnl_theo_kh_data!K101/(24*60*60),"[h]:mm")</f>
        <v>0:00</v>
      </c>
      <c r="J100" s="14" t="str">
        <f>TEXT(bc_ttnl_theo_kh_data!L101/(24*60*60),"[h]:mm")</f>
        <v>0:00</v>
      </c>
      <c r="K100" s="17" t="str">
        <f>bc_ttnl_theo_kh_data!M101</f>
        <v>0.0</v>
      </c>
      <c r="L100" s="17">
        <f>bc_ttnl_theo_kh_data!N101</f>
        <v>0</v>
      </c>
      <c r="M100" s="17" t="str">
        <f>bc_ttnl_theo_kh_data!O101</f>
        <v>0.0</v>
      </c>
      <c r="N100" s="17">
        <f>bc_ttnl_theo_kh_data!P101</f>
        <v>0</v>
      </c>
      <c r="O100" s="17" t="str">
        <f>bc_ttnl_theo_kh_data!Q101</f>
        <v>0.0</v>
      </c>
      <c r="P100" s="17"/>
      <c r="Q100" s="14"/>
      <c r="R100" s="14"/>
      <c r="S100" s="14"/>
      <c r="T100" s="17" t="str">
        <f>bc_ttnl_theo_kh_data!R101</f>
        <v>5527.0</v>
      </c>
      <c r="U100" s="17" t="str">
        <f>bc_ttnl_theo_kh_data!S101</f>
        <v>3060.0</v>
      </c>
      <c r="V100" s="14"/>
      <c r="W100" s="14"/>
      <c r="X100" s="14"/>
      <c r="Y100" s="14"/>
      <c r="Z100" s="14"/>
      <c r="AA100" s="14"/>
      <c r="AB100" s="29"/>
    </row>
    <row r="101" spans="2:28">
      <c r="B101" s="88"/>
      <c r="C101" s="14" t="str">
        <f>bc_ttnl_theo_kh_data!E102</f>
        <v>Huấn luyện chiến đấu</v>
      </c>
      <c r="D101" s="14" t="str">
        <f>TEXT(bc_ttnl_theo_kh_data!F102/(24*60*60),"[h]:mm")</f>
        <v>123:12</v>
      </c>
      <c r="E101" s="14" t="str">
        <f>TEXT(bc_ttnl_theo_kh_data!G102/(24*60*60),"[h]:mm")</f>
        <v>124:56</v>
      </c>
      <c r="F101" s="14" t="str">
        <f>TEXT(bc_ttnl_theo_kh_data!H102/(24*60*60),"[h]:mm")</f>
        <v>248:08</v>
      </c>
      <c r="G101" s="17">
        <f>bc_ttnl_theo_kh_data!I102</f>
        <v>123121</v>
      </c>
      <c r="H101" s="14" t="str">
        <f>TEXT(bc_ttnl_theo_kh_data!J102/(24*60*60),"[h]:mm")</f>
        <v>0:00</v>
      </c>
      <c r="I101" s="14" t="str">
        <f>TEXT(bc_ttnl_theo_kh_data!K102/(24*60*60),"[h]:mm")</f>
        <v>0:00</v>
      </c>
      <c r="J101" s="14" t="str">
        <f>TEXT(bc_ttnl_theo_kh_data!L102/(24*60*60),"[h]:mm")</f>
        <v>0:00</v>
      </c>
      <c r="K101" s="17" t="str">
        <f>bc_ttnl_theo_kh_data!M102</f>
        <v>0.0</v>
      </c>
      <c r="L101" s="17">
        <f>bc_ttnl_theo_kh_data!N102</f>
        <v>0</v>
      </c>
      <c r="M101" s="17" t="str">
        <f>bc_ttnl_theo_kh_data!O102</f>
        <v>0.0</v>
      </c>
      <c r="N101" s="17">
        <f>bc_ttnl_theo_kh_data!P102</f>
        <v>0</v>
      </c>
      <c r="O101" s="17" t="str">
        <f>bc_ttnl_theo_kh_data!Q102</f>
        <v>0.0</v>
      </c>
      <c r="P101" s="17"/>
      <c r="Q101" s="14"/>
      <c r="R101" s="14"/>
      <c r="S101" s="14"/>
      <c r="T101" s="17" t="str">
        <f>bc_ttnl_theo_kh_data!R102</f>
        <v>5527.0</v>
      </c>
      <c r="U101" s="17" t="str">
        <f>bc_ttnl_theo_kh_data!S102</f>
        <v>3060.0</v>
      </c>
      <c r="V101" s="14"/>
      <c r="W101" s="14"/>
      <c r="X101" s="14"/>
      <c r="Y101" s="14"/>
      <c r="Z101" s="14"/>
      <c r="AA101" s="14"/>
      <c r="AB101" s="29"/>
    </row>
    <row r="102" spans="2:28">
      <c r="B102" s="88"/>
      <c r="C102" s="14" t="str">
        <f>bc_ttnl_theo_kh_data!E103</f>
        <v>HL NV PO 6</v>
      </c>
      <c r="D102" s="14" t="str">
        <f>TEXT(bc_ttnl_theo_kh_data!F103/(24*60*60),"[h]:mm")</f>
        <v>0:00</v>
      </c>
      <c r="E102" s="14" t="str">
        <f>TEXT(bc_ttnl_theo_kh_data!G103/(24*60*60),"[h]:mm")</f>
        <v>0:00</v>
      </c>
      <c r="F102" s="14" t="str">
        <f>TEXT(bc_ttnl_theo_kh_data!H103/(24*60*60),"[h]:mm")</f>
        <v>0:00</v>
      </c>
      <c r="G102" s="17">
        <f>bc_ttnl_theo_kh_data!I103</f>
        <v>0</v>
      </c>
      <c r="H102" s="14" t="str">
        <f>TEXT(bc_ttnl_theo_kh_data!J103/(24*60*60),"[h]:mm")</f>
        <v>0:00</v>
      </c>
      <c r="I102" s="14" t="str">
        <f>TEXT(bc_ttnl_theo_kh_data!K103/(24*60*60),"[h]:mm")</f>
        <v>0:00</v>
      </c>
      <c r="J102" s="14" t="str">
        <f>TEXT(bc_ttnl_theo_kh_data!L103/(24*60*60),"[h]:mm")</f>
        <v>0:00</v>
      </c>
      <c r="K102" s="17" t="str">
        <f>bc_ttnl_theo_kh_data!M103</f>
        <v>0.0</v>
      </c>
      <c r="L102" s="17">
        <f>bc_ttnl_theo_kh_data!N103</f>
        <v>0</v>
      </c>
      <c r="M102" s="17" t="str">
        <f>bc_ttnl_theo_kh_data!O103</f>
        <v>0.0</v>
      </c>
      <c r="N102" s="17">
        <f>bc_ttnl_theo_kh_data!P103</f>
        <v>0</v>
      </c>
      <c r="O102" s="17" t="str">
        <f>bc_ttnl_theo_kh_data!Q103</f>
        <v>0.0</v>
      </c>
      <c r="P102" s="17"/>
      <c r="Q102" s="14"/>
      <c r="R102" s="14"/>
      <c r="S102" s="14"/>
      <c r="T102" s="17" t="str">
        <f>bc_ttnl_theo_kh_data!R103</f>
        <v>5527.0</v>
      </c>
      <c r="U102" s="17" t="str">
        <f>bc_ttnl_theo_kh_data!S103</f>
        <v>3060.0</v>
      </c>
      <c r="V102" s="14"/>
      <c r="W102" s="14"/>
      <c r="X102" s="14"/>
      <c r="Y102" s="14"/>
      <c r="Z102" s="14"/>
      <c r="AA102" s="14"/>
      <c r="AB102" s="29"/>
    </row>
    <row r="103" spans="2:28" s="61" customFormat="1">
      <c r="B103" s="88"/>
      <c r="C103" s="14" t="str">
        <f>bc_ttnl_theo_kh_data!E104</f>
        <v>HL bay</v>
      </c>
      <c r="D103" s="14" t="str">
        <f>TEXT(bc_ttnl_theo_kh_data!F104/(24*60*60),"[h]:mm")</f>
        <v>0:00</v>
      </c>
      <c r="E103" s="14" t="str">
        <f>TEXT(bc_ttnl_theo_kh_data!G104/(24*60*60),"[h]:mm")</f>
        <v>0:00</v>
      </c>
      <c r="F103" s="14" t="str">
        <f>TEXT(bc_ttnl_theo_kh_data!H104/(24*60*60),"[h]:mm")</f>
        <v>0:00</v>
      </c>
      <c r="G103" s="17">
        <f>bc_ttnl_theo_kh_data!I104</f>
        <v>0</v>
      </c>
      <c r="H103" s="14" t="str">
        <f>TEXT(bc_ttnl_theo_kh_data!J104/(24*60*60),"[h]:mm")</f>
        <v>0:00</v>
      </c>
      <c r="I103" s="14" t="str">
        <f>TEXT(bc_ttnl_theo_kh_data!K104/(24*60*60),"[h]:mm")</f>
        <v>0:00</v>
      </c>
      <c r="J103" s="14" t="str">
        <f>TEXT(bc_ttnl_theo_kh_data!L104/(24*60*60),"[h]:mm")</f>
        <v>0:00</v>
      </c>
      <c r="K103" s="17" t="str">
        <f>bc_ttnl_theo_kh_data!M104</f>
        <v>0.0</v>
      </c>
      <c r="L103" s="17">
        <f>bc_ttnl_theo_kh_data!N104</f>
        <v>0</v>
      </c>
      <c r="M103" s="17" t="str">
        <f>bc_ttnl_theo_kh_data!O104</f>
        <v>0.0</v>
      </c>
      <c r="N103" s="17">
        <f>bc_ttnl_theo_kh_data!P104</f>
        <v>0</v>
      </c>
      <c r="O103" s="17" t="str">
        <f>bc_ttnl_theo_kh_data!Q104</f>
        <v>0.0</v>
      </c>
      <c r="P103" s="17"/>
      <c r="Q103" s="14"/>
      <c r="R103" s="14"/>
      <c r="S103" s="14"/>
      <c r="T103" s="17" t="str">
        <f>bc_ttnl_theo_kh_data!R104</f>
        <v>5527.0</v>
      </c>
      <c r="U103" s="17" t="str">
        <f>bc_ttnl_theo_kh_data!S104</f>
        <v>3060.0</v>
      </c>
      <c r="V103" s="14"/>
      <c r="W103" s="14"/>
      <c r="X103" s="14"/>
      <c r="Y103" s="14"/>
      <c r="Z103" s="14"/>
      <c r="AA103" s="14"/>
      <c r="AB103" s="29"/>
    </row>
    <row r="104" spans="2:28">
      <c r="B104" s="88"/>
      <c r="C104" s="14" t="str">
        <f>bc_ttnl_theo_kh_data!E105</f>
        <v>HL NV còn lại</v>
      </c>
      <c r="D104" s="14" t="str">
        <f>TEXT(bc_ttnl_theo_kh_data!F105/(24*60*60),"[h]:mm")</f>
        <v>123:12</v>
      </c>
      <c r="E104" s="14" t="str">
        <f>TEXT(bc_ttnl_theo_kh_data!G105/(24*60*60),"[h]:mm")</f>
        <v>124:56</v>
      </c>
      <c r="F104" s="14" t="str">
        <f>TEXT(bc_ttnl_theo_kh_data!H105/(24*60*60),"[h]:mm")</f>
        <v>248:08</v>
      </c>
      <c r="G104" s="17">
        <f>bc_ttnl_theo_kh_data!I105</f>
        <v>123121</v>
      </c>
      <c r="H104" s="14" t="str">
        <f>TEXT(bc_ttnl_theo_kh_data!J105/(24*60*60),"[h]:mm")</f>
        <v>0:00</v>
      </c>
      <c r="I104" s="14" t="str">
        <f>TEXT(bc_ttnl_theo_kh_data!K105/(24*60*60),"[h]:mm")</f>
        <v>0:00</v>
      </c>
      <c r="J104" s="14" t="str">
        <f>TEXT(bc_ttnl_theo_kh_data!L105/(24*60*60),"[h]:mm")</f>
        <v>0:00</v>
      </c>
      <c r="K104" s="17" t="str">
        <f>bc_ttnl_theo_kh_data!M105</f>
        <v>0.0</v>
      </c>
      <c r="L104" s="17">
        <f>bc_ttnl_theo_kh_data!N105</f>
        <v>0</v>
      </c>
      <c r="M104" s="17" t="str">
        <f>bc_ttnl_theo_kh_data!O105</f>
        <v>0.0</v>
      </c>
      <c r="N104" s="17">
        <f>bc_ttnl_theo_kh_data!P105</f>
        <v>0</v>
      </c>
      <c r="O104" s="17" t="str">
        <f>bc_ttnl_theo_kh_data!Q105</f>
        <v>0.0</v>
      </c>
      <c r="P104" s="17"/>
      <c r="Q104" s="14"/>
      <c r="R104" s="14"/>
      <c r="S104" s="14"/>
      <c r="T104" s="17" t="str">
        <f>bc_ttnl_theo_kh_data!R105</f>
        <v>5527.0</v>
      </c>
      <c r="U104" s="17" t="str">
        <f>bc_ttnl_theo_kh_data!S105</f>
        <v>3060.0</v>
      </c>
      <c r="V104" s="14"/>
      <c r="W104" s="14"/>
      <c r="X104" s="14"/>
      <c r="Y104" s="14"/>
      <c r="Z104" s="14"/>
      <c r="AA104" s="14"/>
      <c r="AB104" s="29"/>
    </row>
    <row r="105" spans="2:28">
      <c r="B105" s="88"/>
      <c r="C105" s="14" t="str">
        <f>bc_ttnl_theo_kh_data!E106</f>
        <v>Bay đề cao</v>
      </c>
      <c r="D105" s="14" t="str">
        <f>TEXT(bc_ttnl_theo_kh_data!F106/(24*60*60),"[h]:mm")</f>
        <v>0:00</v>
      </c>
      <c r="E105" s="14" t="str">
        <f>TEXT(bc_ttnl_theo_kh_data!G106/(24*60*60),"[h]:mm")</f>
        <v>0:00</v>
      </c>
      <c r="F105" s="14" t="str">
        <f>TEXT(bc_ttnl_theo_kh_data!H106/(24*60*60),"[h]:mm")</f>
        <v>0:00</v>
      </c>
      <c r="G105" s="17">
        <f>bc_ttnl_theo_kh_data!I106</f>
        <v>0</v>
      </c>
      <c r="H105" s="14" t="str">
        <f>TEXT(bc_ttnl_theo_kh_data!J106/(24*60*60),"[h]:mm")</f>
        <v>0:00</v>
      </c>
      <c r="I105" s="14" t="str">
        <f>TEXT(bc_ttnl_theo_kh_data!K106/(24*60*60),"[h]:mm")</f>
        <v>0:00</v>
      </c>
      <c r="J105" s="14" t="str">
        <f>TEXT(bc_ttnl_theo_kh_data!L106/(24*60*60),"[h]:mm")</f>
        <v>0:00</v>
      </c>
      <c r="K105" s="17" t="str">
        <f>bc_ttnl_theo_kh_data!M106</f>
        <v>0.0</v>
      </c>
      <c r="L105" s="17">
        <f>bc_ttnl_theo_kh_data!N106</f>
        <v>0</v>
      </c>
      <c r="M105" s="17" t="str">
        <f>bc_ttnl_theo_kh_data!O106</f>
        <v>0.0</v>
      </c>
      <c r="N105" s="17">
        <f>bc_ttnl_theo_kh_data!P106</f>
        <v>0</v>
      </c>
      <c r="O105" s="17" t="str">
        <f>bc_ttnl_theo_kh_data!Q106</f>
        <v>0.0</v>
      </c>
      <c r="P105" s="17"/>
      <c r="Q105" s="14"/>
      <c r="R105" s="14"/>
      <c r="S105" s="14"/>
      <c r="T105" s="17" t="str">
        <f>bc_ttnl_theo_kh_data!R106</f>
        <v>5527.0</v>
      </c>
      <c r="U105" s="17" t="str">
        <f>bc_ttnl_theo_kh_data!S106</f>
        <v>3060.0</v>
      </c>
      <c r="V105" s="14"/>
      <c r="W105" s="14"/>
      <c r="X105" s="14"/>
      <c r="Y105" s="14"/>
      <c r="Z105" s="14"/>
      <c r="AA105" s="14"/>
      <c r="AB105" s="29"/>
    </row>
    <row r="106" spans="2:28">
      <c r="B106" s="88"/>
      <c r="C106" s="14" t="str">
        <f>bc_ttnl_theo_kh_data!E107</f>
        <v>C.gia bay</v>
      </c>
      <c r="D106" s="14" t="str">
        <f>TEXT(bc_ttnl_theo_kh_data!F107/(24*60*60),"[h]:mm")</f>
        <v>0:00</v>
      </c>
      <c r="E106" s="14" t="str">
        <f>TEXT(bc_ttnl_theo_kh_data!G107/(24*60*60),"[h]:mm")</f>
        <v>0:00</v>
      </c>
      <c r="F106" s="14" t="str">
        <f>TEXT(bc_ttnl_theo_kh_data!H107/(24*60*60),"[h]:mm")</f>
        <v>0:00</v>
      </c>
      <c r="G106" s="17">
        <f>bc_ttnl_theo_kh_data!I107</f>
        <v>0</v>
      </c>
      <c r="H106" s="14" t="str">
        <f>TEXT(bc_ttnl_theo_kh_data!J107/(24*60*60),"[h]:mm")</f>
        <v>0:00</v>
      </c>
      <c r="I106" s="14" t="str">
        <f>TEXT(bc_ttnl_theo_kh_data!K107/(24*60*60),"[h]:mm")</f>
        <v>0:00</v>
      </c>
      <c r="J106" s="14" t="str">
        <f>TEXT(bc_ttnl_theo_kh_data!L107/(24*60*60),"[h]:mm")</f>
        <v>0:00</v>
      </c>
      <c r="K106" s="17" t="str">
        <f>bc_ttnl_theo_kh_data!M107</f>
        <v>0.0</v>
      </c>
      <c r="L106" s="17">
        <f>bc_ttnl_theo_kh_data!N107</f>
        <v>0</v>
      </c>
      <c r="M106" s="17" t="str">
        <f>bc_ttnl_theo_kh_data!O107</f>
        <v>0.0</v>
      </c>
      <c r="N106" s="17">
        <f>bc_ttnl_theo_kh_data!P107</f>
        <v>0</v>
      </c>
      <c r="O106" s="17" t="str">
        <f>bc_ttnl_theo_kh_data!Q107</f>
        <v>0.0</v>
      </c>
      <c r="P106" s="17"/>
      <c r="Q106" s="14"/>
      <c r="R106" s="14"/>
      <c r="S106" s="14"/>
      <c r="T106" s="17" t="str">
        <f>bc_ttnl_theo_kh_data!R107</f>
        <v>5527.0</v>
      </c>
      <c r="U106" s="17" t="str">
        <f>bc_ttnl_theo_kh_data!S107</f>
        <v>3060.0</v>
      </c>
      <c r="V106" s="14"/>
      <c r="W106" s="14"/>
      <c r="X106" s="14"/>
      <c r="Y106" s="14"/>
      <c r="Z106" s="14"/>
      <c r="AA106" s="14"/>
      <c r="AB106" s="29"/>
    </row>
    <row r="107" spans="2:28">
      <c r="B107" s="88"/>
      <c r="C107" s="14" t="str">
        <f>bc_ttnl_theo_kh_data!E108</f>
        <v>VN bay</v>
      </c>
      <c r="D107" s="14" t="str">
        <f>TEXT(bc_ttnl_theo_kh_data!F108/(24*60*60),"[h]:mm")</f>
        <v>0:00</v>
      </c>
      <c r="E107" s="14" t="str">
        <f>TEXT(bc_ttnl_theo_kh_data!G108/(24*60*60),"[h]:mm")</f>
        <v>0:00</v>
      </c>
      <c r="F107" s="14" t="str">
        <f>TEXT(bc_ttnl_theo_kh_data!H108/(24*60*60),"[h]:mm")</f>
        <v>0:00</v>
      </c>
      <c r="G107" s="17">
        <f>bc_ttnl_theo_kh_data!I108</f>
        <v>0</v>
      </c>
      <c r="H107" s="14" t="str">
        <f>TEXT(bc_ttnl_theo_kh_data!J108/(24*60*60),"[h]:mm")</f>
        <v>0:00</v>
      </c>
      <c r="I107" s="14" t="str">
        <f>TEXT(bc_ttnl_theo_kh_data!K108/(24*60*60),"[h]:mm")</f>
        <v>0:00</v>
      </c>
      <c r="J107" s="14" t="str">
        <f>TEXT(bc_ttnl_theo_kh_data!L108/(24*60*60),"[h]:mm")</f>
        <v>0:00</v>
      </c>
      <c r="K107" s="17" t="str">
        <f>bc_ttnl_theo_kh_data!M108</f>
        <v>0.0</v>
      </c>
      <c r="L107" s="17">
        <f>bc_ttnl_theo_kh_data!N108</f>
        <v>0</v>
      </c>
      <c r="M107" s="17" t="str">
        <f>bc_ttnl_theo_kh_data!O108</f>
        <v>0.0</v>
      </c>
      <c r="N107" s="17">
        <f>bc_ttnl_theo_kh_data!P108</f>
        <v>0</v>
      </c>
      <c r="O107" s="17" t="str">
        <f>bc_ttnl_theo_kh_data!Q108</f>
        <v>0.0</v>
      </c>
      <c r="P107" s="17"/>
      <c r="Q107" s="14"/>
      <c r="R107" s="14"/>
      <c r="S107" s="14"/>
      <c r="T107" s="17" t="str">
        <f>bc_ttnl_theo_kh_data!R108</f>
        <v>5527.0</v>
      </c>
      <c r="U107" s="17" t="str">
        <f>bc_ttnl_theo_kh_data!S108</f>
        <v>3060.0</v>
      </c>
      <c r="V107" s="14"/>
      <c r="W107" s="14"/>
      <c r="X107" s="14"/>
      <c r="Y107" s="14"/>
      <c r="Z107" s="14"/>
      <c r="AA107" s="14"/>
      <c r="AB107" s="29"/>
    </row>
    <row r="108" spans="2:28">
      <c r="B108" s="88"/>
      <c r="C108" s="14" t="str">
        <f>bc_ttnl_theo_kh_data!E109</f>
        <v>HL nhà trường</v>
      </c>
      <c r="D108" s="14" t="str">
        <f>TEXT(bc_ttnl_theo_kh_data!F109/(24*60*60),"[h]:mm")</f>
        <v>0:00</v>
      </c>
      <c r="E108" s="14" t="str">
        <f>TEXT(bc_ttnl_theo_kh_data!G109/(24*60*60),"[h]:mm")</f>
        <v>0:00</v>
      </c>
      <c r="F108" s="14" t="str">
        <f>TEXT(bc_ttnl_theo_kh_data!H109/(24*60*60),"[h]:mm")</f>
        <v>0:00</v>
      </c>
      <c r="G108" s="17">
        <f>bc_ttnl_theo_kh_data!I109</f>
        <v>0</v>
      </c>
      <c r="H108" s="14" t="str">
        <f>TEXT(bc_ttnl_theo_kh_data!J109/(24*60*60),"[h]:mm")</f>
        <v>0:00</v>
      </c>
      <c r="I108" s="14" t="str">
        <f>TEXT(bc_ttnl_theo_kh_data!K109/(24*60*60),"[h]:mm")</f>
        <v>0:00</v>
      </c>
      <c r="J108" s="14" t="str">
        <f>TEXT(bc_ttnl_theo_kh_data!L109/(24*60*60),"[h]:mm")</f>
        <v>0:00</v>
      </c>
      <c r="K108" s="17" t="str">
        <f>bc_ttnl_theo_kh_data!M109</f>
        <v>0.0</v>
      </c>
      <c r="L108" s="17">
        <f>bc_ttnl_theo_kh_data!N109</f>
        <v>0</v>
      </c>
      <c r="M108" s="17" t="str">
        <f>bc_ttnl_theo_kh_data!O109</f>
        <v>0.0</v>
      </c>
      <c r="N108" s="17">
        <f>bc_ttnl_theo_kh_data!P109</f>
        <v>0</v>
      </c>
      <c r="O108" s="17" t="str">
        <f>bc_ttnl_theo_kh_data!Q109</f>
        <v>0.0</v>
      </c>
      <c r="P108" s="17"/>
      <c r="Q108" s="14"/>
      <c r="R108" s="14"/>
      <c r="S108" s="14"/>
      <c r="T108" s="17" t="str">
        <f>bc_ttnl_theo_kh_data!R109</f>
        <v>5527.0</v>
      </c>
      <c r="U108" s="17" t="str">
        <f>bc_ttnl_theo_kh_data!S109</f>
        <v>3060.0</v>
      </c>
      <c r="V108" s="14"/>
      <c r="W108" s="14"/>
      <c r="X108" s="14"/>
      <c r="Y108" s="14"/>
      <c r="Z108" s="14"/>
      <c r="AA108" s="14"/>
      <c r="AB108" s="29"/>
    </row>
    <row r="109" spans="2:28">
      <c r="B109" s="88"/>
      <c r="C109" s="14" t="str">
        <f>bc_ttnl_theo_kh_data!E110</f>
        <v>KT Hàng không</v>
      </c>
      <c r="D109" s="14" t="str">
        <f>TEXT(bc_ttnl_theo_kh_data!F110/(24*60*60),"[h]:mm")</f>
        <v>0:00</v>
      </c>
      <c r="E109" s="14" t="str">
        <f>TEXT(bc_ttnl_theo_kh_data!G110/(24*60*60),"[h]:mm")</f>
        <v>0:00</v>
      </c>
      <c r="F109" s="14" t="str">
        <f>TEXT(bc_ttnl_theo_kh_data!H110/(24*60*60),"[h]:mm")</f>
        <v>0:00</v>
      </c>
      <c r="G109" s="17">
        <f>bc_ttnl_theo_kh_data!I110</f>
        <v>0</v>
      </c>
      <c r="H109" s="14" t="str">
        <f>TEXT(bc_ttnl_theo_kh_data!J110/(24*60*60),"[h]:mm")</f>
        <v>0:00</v>
      </c>
      <c r="I109" s="14" t="str">
        <f>TEXT(bc_ttnl_theo_kh_data!K110/(24*60*60),"[h]:mm")</f>
        <v>0:00</v>
      </c>
      <c r="J109" s="14" t="str">
        <f>TEXT(bc_ttnl_theo_kh_data!L110/(24*60*60),"[h]:mm")</f>
        <v>0:00</v>
      </c>
      <c r="K109" s="17" t="str">
        <f>bc_ttnl_theo_kh_data!M110</f>
        <v>0.0</v>
      </c>
      <c r="L109" s="17">
        <f>bc_ttnl_theo_kh_data!N110</f>
        <v>0</v>
      </c>
      <c r="M109" s="17" t="str">
        <f>bc_ttnl_theo_kh_data!O110</f>
        <v>0.0</v>
      </c>
      <c r="N109" s="17">
        <f>bc_ttnl_theo_kh_data!P110</f>
        <v>0</v>
      </c>
      <c r="O109" s="17" t="str">
        <f>bc_ttnl_theo_kh_data!Q110</f>
        <v>0.0</v>
      </c>
      <c r="P109" s="17"/>
      <c r="Q109" s="14"/>
      <c r="R109" s="14"/>
      <c r="S109" s="14"/>
      <c r="T109" s="17" t="str">
        <f>bc_ttnl_theo_kh_data!R110</f>
        <v>5527.0</v>
      </c>
      <c r="U109" s="17" t="str">
        <f>bc_ttnl_theo_kh_data!S110</f>
        <v>3060.0</v>
      </c>
      <c r="V109" s="14"/>
      <c r="W109" s="14"/>
      <c r="X109" s="14"/>
      <c r="Y109" s="14"/>
      <c r="Z109" s="14"/>
      <c r="AA109" s="14"/>
      <c r="AB109" s="29"/>
    </row>
    <row r="110" spans="2:28">
      <c r="B110" s="88"/>
      <c r="C110" s="14" t="str">
        <f>bc_ttnl_theo_kh_data!E111</f>
        <v>KT_Hàng không</v>
      </c>
      <c r="D110" s="14" t="str">
        <f>TEXT(bc_ttnl_theo_kh_data!F111/(24*60*60),"[h]:mm")</f>
        <v>0:00</v>
      </c>
      <c r="E110" s="14" t="str">
        <f>TEXT(bc_ttnl_theo_kh_data!G111/(24*60*60),"[h]:mm")</f>
        <v>0:00</v>
      </c>
      <c r="F110" s="14" t="str">
        <f>TEXT(bc_ttnl_theo_kh_data!H111/(24*60*60),"[h]:mm")</f>
        <v>0:00</v>
      </c>
      <c r="G110" s="17">
        <f>bc_ttnl_theo_kh_data!I111</f>
        <v>0</v>
      </c>
      <c r="H110" s="14" t="str">
        <f>TEXT(bc_ttnl_theo_kh_data!J111/(24*60*60),"[h]:mm")</f>
        <v>0:00</v>
      </c>
      <c r="I110" s="14" t="str">
        <f>TEXT(bc_ttnl_theo_kh_data!K111/(24*60*60),"[h]:mm")</f>
        <v>0:00</v>
      </c>
      <c r="J110" s="14" t="str">
        <f>TEXT(bc_ttnl_theo_kh_data!L111/(24*60*60),"[h]:mm")</f>
        <v>0:00</v>
      </c>
      <c r="K110" s="17" t="str">
        <f>bc_ttnl_theo_kh_data!M111</f>
        <v>0.0</v>
      </c>
      <c r="L110" s="17">
        <f>bc_ttnl_theo_kh_data!N111</f>
        <v>0</v>
      </c>
      <c r="M110" s="17" t="str">
        <f>bc_ttnl_theo_kh_data!O111</f>
        <v>0.0</v>
      </c>
      <c r="N110" s="17">
        <f>bc_ttnl_theo_kh_data!P111</f>
        <v>0</v>
      </c>
      <c r="O110" s="17" t="str">
        <f>bc_ttnl_theo_kh_data!Q111</f>
        <v>0.0</v>
      </c>
      <c r="P110" s="17"/>
      <c r="Q110" s="14"/>
      <c r="R110" s="14"/>
      <c r="S110" s="14"/>
      <c r="T110" s="17" t="str">
        <f>bc_ttnl_theo_kh_data!R111</f>
        <v>5527.0</v>
      </c>
      <c r="U110" s="17" t="str">
        <f>bc_ttnl_theo_kh_data!S111</f>
        <v>3060.0</v>
      </c>
      <c r="V110" s="14"/>
      <c r="W110" s="14"/>
      <c r="X110" s="14"/>
      <c r="Y110" s="14"/>
      <c r="Z110" s="14"/>
      <c r="AA110" s="14"/>
      <c r="AB110" s="29"/>
    </row>
    <row r="111" spans="2:28">
      <c r="B111" s="27"/>
      <c r="C111" s="14" t="str">
        <f>bc_ttnl_theo_kh_data!E112</f>
        <v>Tổn thất</v>
      </c>
      <c r="D111" s="14" t="str">
        <f>TEXT(bc_ttnl_theo_kh_data!F112/(24*60*60),"[h]:mm")</f>
        <v>0:00</v>
      </c>
      <c r="E111" s="14" t="str">
        <f>TEXT(bc_ttnl_theo_kh_data!G112/(24*60*60),"[h]:mm")</f>
        <v>0:00</v>
      </c>
      <c r="F111" s="14" t="str">
        <f>TEXT(bc_ttnl_theo_kh_data!H112/(24*60*60),"[h]:mm")</f>
        <v>0:00</v>
      </c>
      <c r="G111" s="17">
        <f>bc_ttnl_theo_kh_data!I112</f>
        <v>0</v>
      </c>
      <c r="H111" s="14" t="str">
        <f>TEXT(bc_ttnl_theo_kh_data!J112/(24*60*60),"[h]:mm")</f>
        <v>0:00</v>
      </c>
      <c r="I111" s="14" t="str">
        <f>TEXT(bc_ttnl_theo_kh_data!K112/(24*60*60),"[h]:mm")</f>
        <v>0:00</v>
      </c>
      <c r="J111" s="14" t="str">
        <f>TEXT(bc_ttnl_theo_kh_data!L112/(24*60*60),"[h]:mm")</f>
        <v>0:00</v>
      </c>
      <c r="K111" s="17" t="str">
        <f>bc_ttnl_theo_kh_data!M112</f>
        <v>0.0</v>
      </c>
      <c r="L111" s="17">
        <f>bc_ttnl_theo_kh_data!N112</f>
        <v>0</v>
      </c>
      <c r="M111" s="17" t="str">
        <f>bc_ttnl_theo_kh_data!O112</f>
        <v>0.0</v>
      </c>
      <c r="N111" s="17">
        <f>bc_ttnl_theo_kh_data!P112</f>
        <v>0</v>
      </c>
      <c r="O111" s="17" t="str">
        <f>bc_ttnl_theo_kh_data!Q112</f>
        <v>0.0</v>
      </c>
      <c r="P111" s="17"/>
      <c r="Q111" s="14"/>
      <c r="R111" s="14"/>
      <c r="S111" s="14"/>
      <c r="T111" s="17" t="str">
        <f>bc_ttnl_theo_kh_data!R112</f>
        <v>5527.0</v>
      </c>
      <c r="U111" s="17" t="str">
        <f>bc_ttnl_theo_kh_data!S112</f>
        <v>3060.0</v>
      </c>
      <c r="V111" s="14"/>
      <c r="W111" s="14"/>
      <c r="X111" s="14"/>
      <c r="Y111" s="14"/>
      <c r="Z111" s="14"/>
      <c r="AA111" s="14"/>
      <c r="AB111" s="29"/>
    </row>
    <row r="112" spans="2:28" s="5" customFormat="1">
      <c r="B112" s="27">
        <v>6</v>
      </c>
      <c r="C112" s="12" t="str">
        <f>bc_ttnl_theo_kh_data!E113</f>
        <v>SU 22M3+4</v>
      </c>
      <c r="D112" s="12" t="str">
        <f>TEXT(bc_ttnl_theo_kh_data!F113/(24*60*60),"[h]:mm")</f>
        <v>0:00</v>
      </c>
      <c r="E112" s="12" t="str">
        <f>TEXT(bc_ttnl_theo_kh_data!G113/(24*60*60),"[h]:mm")</f>
        <v>0:00</v>
      </c>
      <c r="F112" s="12" t="str">
        <f>TEXT(bc_ttnl_theo_kh_data!H113/(24*60*60),"[h]:mm")</f>
        <v>0:00</v>
      </c>
      <c r="G112" s="16">
        <f>bc_ttnl_theo_kh_data!I113</f>
        <v>0</v>
      </c>
      <c r="H112" s="12" t="str">
        <f>TEXT(bc_ttnl_theo_kh_data!J113/(24*60*60),"[h]:mm")</f>
        <v>0:00</v>
      </c>
      <c r="I112" s="12" t="str">
        <f>TEXT(bc_ttnl_theo_kh_data!K113/(24*60*60),"[h]:mm")</f>
        <v>0:00</v>
      </c>
      <c r="J112" s="12" t="str">
        <f>TEXT(bc_ttnl_theo_kh_data!L113/(24*60*60),"[h]:mm")</f>
        <v>0:00</v>
      </c>
      <c r="K112" s="16" t="str">
        <f>bc_ttnl_theo_kh_data!M113</f>
        <v>0.0</v>
      </c>
      <c r="L112" s="16">
        <f>bc_ttnl_theo_kh_data!N113</f>
        <v>0</v>
      </c>
      <c r="M112" s="16" t="str">
        <f>bc_ttnl_theo_kh_data!O113</f>
        <v>0.0</v>
      </c>
      <c r="N112" s="16">
        <f>bc_ttnl_theo_kh_data!P113</f>
        <v>0</v>
      </c>
      <c r="O112" s="16" t="str">
        <f>bc_ttnl_theo_kh_data!Q113</f>
        <v>0.0</v>
      </c>
      <c r="P112" s="16"/>
      <c r="Q112" s="12"/>
      <c r="R112" s="12"/>
      <c r="S112" s="12"/>
      <c r="T112" s="16" t="str">
        <f>bc_ttnl_theo_kh_data!R113</f>
        <v>5034.0</v>
      </c>
      <c r="U112" s="16" t="str">
        <f>bc_ttnl_theo_kh_data!S113</f>
        <v>2368.0</v>
      </c>
      <c r="V112" s="12"/>
      <c r="W112" s="12"/>
      <c r="X112" s="12"/>
      <c r="Y112" s="12"/>
      <c r="Z112" s="12"/>
      <c r="AA112" s="12"/>
      <c r="AB112" s="28"/>
    </row>
    <row r="113" spans="2:28">
      <c r="B113" s="88"/>
      <c r="C113" s="14" t="str">
        <f>bc_ttnl_theo_kh_data!E114</f>
        <v>Tác chiến, A2..</v>
      </c>
      <c r="D113" s="14" t="str">
        <f>TEXT(bc_ttnl_theo_kh_data!F114/(24*60*60),"[h]:mm")</f>
        <v>0:00</v>
      </c>
      <c r="E113" s="14" t="str">
        <f>TEXT(bc_ttnl_theo_kh_data!G114/(24*60*60),"[h]:mm")</f>
        <v>0:00</v>
      </c>
      <c r="F113" s="14" t="str">
        <f>TEXT(bc_ttnl_theo_kh_data!H114/(24*60*60),"[h]:mm")</f>
        <v>0:00</v>
      </c>
      <c r="G113" s="17">
        <f>bc_ttnl_theo_kh_data!I114</f>
        <v>0</v>
      </c>
      <c r="H113" s="14" t="str">
        <f>TEXT(bc_ttnl_theo_kh_data!J114/(24*60*60),"[h]:mm")</f>
        <v>0:00</v>
      </c>
      <c r="I113" s="14" t="str">
        <f>TEXT(bc_ttnl_theo_kh_data!K114/(24*60*60),"[h]:mm")</f>
        <v>0:00</v>
      </c>
      <c r="J113" s="14" t="str">
        <f>TEXT(bc_ttnl_theo_kh_data!L114/(24*60*60),"[h]:mm")</f>
        <v>0:00</v>
      </c>
      <c r="K113" s="17" t="str">
        <f>bc_ttnl_theo_kh_data!M114</f>
        <v>0.0</v>
      </c>
      <c r="L113" s="17">
        <f>bc_ttnl_theo_kh_data!N114</f>
        <v>0</v>
      </c>
      <c r="M113" s="17" t="str">
        <f>bc_ttnl_theo_kh_data!O114</f>
        <v>0.0</v>
      </c>
      <c r="N113" s="17">
        <f>bc_ttnl_theo_kh_data!P114</f>
        <v>0</v>
      </c>
      <c r="O113" s="17" t="str">
        <f>bc_ttnl_theo_kh_data!Q114</f>
        <v>0.0</v>
      </c>
      <c r="P113" s="17"/>
      <c r="Q113" s="14"/>
      <c r="R113" s="14"/>
      <c r="S113" s="14"/>
      <c r="T113" s="17" t="str">
        <f>bc_ttnl_theo_kh_data!R114</f>
        <v>5034.0</v>
      </c>
      <c r="U113" s="17" t="str">
        <f>bc_ttnl_theo_kh_data!S114</f>
        <v>2368.0</v>
      </c>
      <c r="V113" s="14"/>
      <c r="W113" s="14"/>
      <c r="X113" s="14"/>
      <c r="Y113" s="14"/>
      <c r="Z113" s="14"/>
      <c r="AA113" s="14"/>
      <c r="AB113" s="29"/>
    </row>
    <row r="114" spans="2:28">
      <c r="B114" s="88"/>
      <c r="C114" s="14" t="str">
        <f>bc_ttnl_theo_kh_data!E115</f>
        <v>Tác chiến cho bay</v>
      </c>
      <c r="D114" s="14" t="str">
        <f>TEXT(bc_ttnl_theo_kh_data!F115/(24*60*60),"[h]:mm")</f>
        <v>0:00</v>
      </c>
      <c r="E114" s="14" t="str">
        <f>TEXT(bc_ttnl_theo_kh_data!G115/(24*60*60),"[h]:mm")</f>
        <v>0:00</v>
      </c>
      <c r="F114" s="14" t="str">
        <f>TEXT(bc_ttnl_theo_kh_data!H115/(24*60*60),"[h]:mm")</f>
        <v>0:00</v>
      </c>
      <c r="G114" s="17">
        <f>bc_ttnl_theo_kh_data!I115</f>
        <v>0</v>
      </c>
      <c r="H114" s="14" t="str">
        <f>TEXT(bc_ttnl_theo_kh_data!J115/(24*60*60),"[h]:mm")</f>
        <v>0:00</v>
      </c>
      <c r="I114" s="14" t="str">
        <f>TEXT(bc_ttnl_theo_kh_data!K115/(24*60*60),"[h]:mm")</f>
        <v>0:00</v>
      </c>
      <c r="J114" s="14" t="str">
        <f>TEXT(bc_ttnl_theo_kh_data!L115/(24*60*60),"[h]:mm")</f>
        <v>0:00</v>
      </c>
      <c r="K114" s="17" t="str">
        <f>bc_ttnl_theo_kh_data!M115</f>
        <v>0.0</v>
      </c>
      <c r="L114" s="17">
        <f>bc_ttnl_theo_kh_data!N115</f>
        <v>0</v>
      </c>
      <c r="M114" s="17" t="str">
        <f>bc_ttnl_theo_kh_data!O115</f>
        <v>0.0</v>
      </c>
      <c r="N114" s="17">
        <f>bc_ttnl_theo_kh_data!P115</f>
        <v>0</v>
      </c>
      <c r="O114" s="17" t="str">
        <f>bc_ttnl_theo_kh_data!Q115</f>
        <v>0.0</v>
      </c>
      <c r="P114" s="17"/>
      <c r="Q114" s="14"/>
      <c r="R114" s="14"/>
      <c r="S114" s="14"/>
      <c r="T114" s="17" t="str">
        <f>bc_ttnl_theo_kh_data!R115</f>
        <v>5034.0</v>
      </c>
      <c r="U114" s="17" t="str">
        <f>bc_ttnl_theo_kh_data!S115</f>
        <v>2368.0</v>
      </c>
      <c r="V114" s="14"/>
      <c r="W114" s="14"/>
      <c r="X114" s="14"/>
      <c r="Y114" s="14"/>
      <c r="Z114" s="14"/>
      <c r="AA114" s="14"/>
      <c r="AB114" s="29"/>
    </row>
    <row r="115" spans="2:28">
      <c r="B115" s="88"/>
      <c r="C115" s="14" t="str">
        <f>bc_ttnl_theo_kh_data!E116</f>
        <v>Tác chiến còn lại</v>
      </c>
      <c r="D115" s="14" t="str">
        <f>TEXT(bc_ttnl_theo_kh_data!F116/(24*60*60),"[h]:mm")</f>
        <v>0:00</v>
      </c>
      <c r="E115" s="14" t="str">
        <f>TEXT(bc_ttnl_theo_kh_data!G116/(24*60*60),"[h]:mm")</f>
        <v>0:00</v>
      </c>
      <c r="F115" s="14" t="str">
        <f>TEXT(bc_ttnl_theo_kh_data!H116/(24*60*60),"[h]:mm")</f>
        <v>0:00</v>
      </c>
      <c r="G115" s="17">
        <f>bc_ttnl_theo_kh_data!I116</f>
        <v>0</v>
      </c>
      <c r="H115" s="14" t="str">
        <f>TEXT(bc_ttnl_theo_kh_data!J116/(24*60*60),"[h]:mm")</f>
        <v>0:00</v>
      </c>
      <c r="I115" s="14" t="str">
        <f>TEXT(bc_ttnl_theo_kh_data!K116/(24*60*60),"[h]:mm")</f>
        <v>0:00</v>
      </c>
      <c r="J115" s="14" t="str">
        <f>TEXT(bc_ttnl_theo_kh_data!L116/(24*60*60),"[h]:mm")</f>
        <v>0:00</v>
      </c>
      <c r="K115" s="17" t="str">
        <f>bc_ttnl_theo_kh_data!M116</f>
        <v>0.0</v>
      </c>
      <c r="L115" s="17">
        <f>bc_ttnl_theo_kh_data!N116</f>
        <v>0</v>
      </c>
      <c r="M115" s="17" t="str">
        <f>bc_ttnl_theo_kh_data!O116</f>
        <v>0.0</v>
      </c>
      <c r="N115" s="17">
        <f>bc_ttnl_theo_kh_data!P116</f>
        <v>0</v>
      </c>
      <c r="O115" s="17" t="str">
        <f>bc_ttnl_theo_kh_data!Q116</f>
        <v>0.0</v>
      </c>
      <c r="P115" s="17"/>
      <c r="Q115" s="14"/>
      <c r="R115" s="14"/>
      <c r="S115" s="14"/>
      <c r="T115" s="17" t="str">
        <f>bc_ttnl_theo_kh_data!R116</f>
        <v>5034.0</v>
      </c>
      <c r="U115" s="17" t="str">
        <f>bc_ttnl_theo_kh_data!S116</f>
        <v>2368.0</v>
      </c>
      <c r="V115" s="14"/>
      <c r="W115" s="14"/>
      <c r="X115" s="14"/>
      <c r="Y115" s="14"/>
      <c r="Z115" s="14"/>
      <c r="AA115" s="14"/>
      <c r="AB115" s="29"/>
    </row>
    <row r="116" spans="2:28" s="61" customFormat="1">
      <c r="B116" s="88"/>
      <c r="C116" s="14" t="str">
        <f>bc_ttnl_theo_kh_data!E117</f>
        <v>Nổ máy sscđ</v>
      </c>
      <c r="D116" s="14" t="str">
        <f>TEXT(bc_ttnl_theo_kh_data!F117/(24*60*60),"[h]:mm")</f>
        <v>0:00</v>
      </c>
      <c r="E116" s="14" t="str">
        <f>TEXT(bc_ttnl_theo_kh_data!G117/(24*60*60),"[h]:mm")</f>
        <v>0:00</v>
      </c>
      <c r="F116" s="14" t="str">
        <f>TEXT(bc_ttnl_theo_kh_data!H117/(24*60*60),"[h]:mm")</f>
        <v>0:00</v>
      </c>
      <c r="G116" s="17">
        <f>bc_ttnl_theo_kh_data!I117</f>
        <v>0</v>
      </c>
      <c r="H116" s="14" t="str">
        <f>TEXT(bc_ttnl_theo_kh_data!J117/(24*60*60),"[h]:mm")</f>
        <v>0:00</v>
      </c>
      <c r="I116" s="14" t="str">
        <f>TEXT(bc_ttnl_theo_kh_data!K117/(24*60*60),"[h]:mm")</f>
        <v>0:00</v>
      </c>
      <c r="J116" s="14" t="str">
        <f>TEXT(bc_ttnl_theo_kh_data!L117/(24*60*60),"[h]:mm")</f>
        <v>0:00</v>
      </c>
      <c r="K116" s="17" t="str">
        <f>bc_ttnl_theo_kh_data!M117</f>
        <v>0.0</v>
      </c>
      <c r="L116" s="17">
        <f>bc_ttnl_theo_kh_data!N117</f>
        <v>0</v>
      </c>
      <c r="M116" s="17" t="str">
        <f>bc_ttnl_theo_kh_data!O117</f>
        <v>0.0</v>
      </c>
      <c r="N116" s="17">
        <f>bc_ttnl_theo_kh_data!P117</f>
        <v>0</v>
      </c>
      <c r="O116" s="17" t="str">
        <f>bc_ttnl_theo_kh_data!Q117</f>
        <v>0.0</v>
      </c>
      <c r="P116" s="17"/>
      <c r="Q116" s="14"/>
      <c r="R116" s="14"/>
      <c r="S116" s="14"/>
      <c r="T116" s="17" t="str">
        <f>bc_ttnl_theo_kh_data!R117</f>
        <v>5034.0</v>
      </c>
      <c r="U116" s="17" t="str">
        <f>bc_ttnl_theo_kh_data!S117</f>
        <v>2368.0</v>
      </c>
      <c r="V116" s="14"/>
      <c r="W116" s="14"/>
      <c r="X116" s="14"/>
      <c r="Y116" s="14"/>
      <c r="Z116" s="14"/>
      <c r="AA116" s="14"/>
      <c r="AB116" s="29"/>
    </row>
    <row r="117" spans="2:28">
      <c r="B117" s="88"/>
      <c r="C117" s="14" t="str">
        <f>bc_ttnl_theo_kh_data!E118</f>
        <v>Huấn luyện chiến đấu</v>
      </c>
      <c r="D117" s="14" t="str">
        <f>TEXT(bc_ttnl_theo_kh_data!F118/(24*60*60),"[h]:mm")</f>
        <v>0:00</v>
      </c>
      <c r="E117" s="14" t="str">
        <f>TEXT(bc_ttnl_theo_kh_data!G118/(24*60*60),"[h]:mm")</f>
        <v>0:00</v>
      </c>
      <c r="F117" s="14" t="str">
        <f>TEXT(bc_ttnl_theo_kh_data!H118/(24*60*60),"[h]:mm")</f>
        <v>0:00</v>
      </c>
      <c r="G117" s="17">
        <f>bc_ttnl_theo_kh_data!I118</f>
        <v>0</v>
      </c>
      <c r="H117" s="14" t="str">
        <f>TEXT(bc_ttnl_theo_kh_data!J118/(24*60*60),"[h]:mm")</f>
        <v>0:00</v>
      </c>
      <c r="I117" s="14" t="str">
        <f>TEXT(bc_ttnl_theo_kh_data!K118/(24*60*60),"[h]:mm")</f>
        <v>0:00</v>
      </c>
      <c r="J117" s="14" t="str">
        <f>TEXT(bc_ttnl_theo_kh_data!L118/(24*60*60),"[h]:mm")</f>
        <v>0:00</v>
      </c>
      <c r="K117" s="17" t="str">
        <f>bc_ttnl_theo_kh_data!M118</f>
        <v>0.0</v>
      </c>
      <c r="L117" s="17">
        <f>bc_ttnl_theo_kh_data!N118</f>
        <v>0</v>
      </c>
      <c r="M117" s="17" t="str">
        <f>bc_ttnl_theo_kh_data!O118</f>
        <v>0.0</v>
      </c>
      <c r="N117" s="17">
        <f>bc_ttnl_theo_kh_data!P118</f>
        <v>0</v>
      </c>
      <c r="O117" s="17" t="str">
        <f>bc_ttnl_theo_kh_data!Q118</f>
        <v>0.0</v>
      </c>
      <c r="P117" s="17"/>
      <c r="Q117" s="14"/>
      <c r="R117" s="14"/>
      <c r="S117" s="14"/>
      <c r="T117" s="17" t="str">
        <f>bc_ttnl_theo_kh_data!R118</f>
        <v>5034.0</v>
      </c>
      <c r="U117" s="17" t="str">
        <f>bc_ttnl_theo_kh_data!S118</f>
        <v>2368.0</v>
      </c>
      <c r="V117" s="14"/>
      <c r="W117" s="14"/>
      <c r="X117" s="14"/>
      <c r="Y117" s="14"/>
      <c r="Z117" s="14"/>
      <c r="AA117" s="14"/>
      <c r="AB117" s="29"/>
    </row>
    <row r="118" spans="2:28">
      <c r="B118" s="88"/>
      <c r="C118" s="14" t="str">
        <f>bc_ttnl_theo_kh_data!E119</f>
        <v>HL bay</v>
      </c>
      <c r="D118" s="14" t="str">
        <f>TEXT(bc_ttnl_theo_kh_data!F119/(24*60*60),"[h]:mm")</f>
        <v>0:00</v>
      </c>
      <c r="E118" s="14" t="str">
        <f>TEXT(bc_ttnl_theo_kh_data!G119/(24*60*60),"[h]:mm")</f>
        <v>0:00</v>
      </c>
      <c r="F118" s="14" t="str">
        <f>TEXT(bc_ttnl_theo_kh_data!H119/(24*60*60),"[h]:mm")</f>
        <v>0:00</v>
      </c>
      <c r="G118" s="17">
        <f>bc_ttnl_theo_kh_data!I119</f>
        <v>0</v>
      </c>
      <c r="H118" s="14" t="str">
        <f>TEXT(bc_ttnl_theo_kh_data!J119/(24*60*60),"[h]:mm")</f>
        <v>0:00</v>
      </c>
      <c r="I118" s="14" t="str">
        <f>TEXT(bc_ttnl_theo_kh_data!K119/(24*60*60),"[h]:mm")</f>
        <v>0:00</v>
      </c>
      <c r="J118" s="14" t="str">
        <f>TEXT(bc_ttnl_theo_kh_data!L119/(24*60*60),"[h]:mm")</f>
        <v>0:00</v>
      </c>
      <c r="K118" s="17" t="str">
        <f>bc_ttnl_theo_kh_data!M119</f>
        <v>0.0</v>
      </c>
      <c r="L118" s="17">
        <f>bc_ttnl_theo_kh_data!N119</f>
        <v>0</v>
      </c>
      <c r="M118" s="17" t="str">
        <f>bc_ttnl_theo_kh_data!O119</f>
        <v>0.0</v>
      </c>
      <c r="N118" s="17">
        <f>bc_ttnl_theo_kh_data!P119</f>
        <v>0</v>
      </c>
      <c r="O118" s="17" t="str">
        <f>bc_ttnl_theo_kh_data!Q119</f>
        <v>0.0</v>
      </c>
      <c r="P118" s="17"/>
      <c r="Q118" s="14"/>
      <c r="R118" s="14"/>
      <c r="S118" s="14"/>
      <c r="T118" s="17" t="str">
        <f>bc_ttnl_theo_kh_data!R119</f>
        <v>5034.0</v>
      </c>
      <c r="U118" s="17" t="str">
        <f>bc_ttnl_theo_kh_data!S119</f>
        <v>2368.0</v>
      </c>
      <c r="V118" s="14"/>
      <c r="W118" s="14"/>
      <c r="X118" s="14"/>
      <c r="Y118" s="14"/>
      <c r="Z118" s="14"/>
      <c r="AA118" s="14"/>
      <c r="AB118" s="29"/>
    </row>
    <row r="119" spans="2:28">
      <c r="B119" s="88"/>
      <c r="C119" s="14" t="str">
        <f>bc_ttnl_theo_kh_data!E120</f>
        <v>HL NV PO 6</v>
      </c>
      <c r="D119" s="14" t="str">
        <f>TEXT(bc_ttnl_theo_kh_data!F120/(24*60*60),"[h]:mm")</f>
        <v>0:00</v>
      </c>
      <c r="E119" s="14" t="str">
        <f>TEXT(bc_ttnl_theo_kh_data!G120/(24*60*60),"[h]:mm")</f>
        <v>0:00</v>
      </c>
      <c r="F119" s="14" t="str">
        <f>TEXT(bc_ttnl_theo_kh_data!H120/(24*60*60),"[h]:mm")</f>
        <v>0:00</v>
      </c>
      <c r="G119" s="17">
        <f>bc_ttnl_theo_kh_data!I120</f>
        <v>0</v>
      </c>
      <c r="H119" s="14" t="str">
        <f>TEXT(bc_ttnl_theo_kh_data!J120/(24*60*60),"[h]:mm")</f>
        <v>0:00</v>
      </c>
      <c r="I119" s="14" t="str">
        <f>TEXT(bc_ttnl_theo_kh_data!K120/(24*60*60),"[h]:mm")</f>
        <v>0:00</v>
      </c>
      <c r="J119" s="14" t="str">
        <f>TEXT(bc_ttnl_theo_kh_data!L120/(24*60*60),"[h]:mm")</f>
        <v>0:00</v>
      </c>
      <c r="K119" s="17" t="str">
        <f>bc_ttnl_theo_kh_data!M120</f>
        <v>0.0</v>
      </c>
      <c r="L119" s="17">
        <f>bc_ttnl_theo_kh_data!N120</f>
        <v>0</v>
      </c>
      <c r="M119" s="17" t="str">
        <f>bc_ttnl_theo_kh_data!O120</f>
        <v>0.0</v>
      </c>
      <c r="N119" s="17">
        <f>bc_ttnl_theo_kh_data!P120</f>
        <v>0</v>
      </c>
      <c r="O119" s="17" t="str">
        <f>bc_ttnl_theo_kh_data!Q120</f>
        <v>0.0</v>
      </c>
      <c r="P119" s="17"/>
      <c r="Q119" s="14"/>
      <c r="R119" s="14"/>
      <c r="S119" s="14"/>
      <c r="T119" s="17" t="str">
        <f>bc_ttnl_theo_kh_data!R120</f>
        <v>5034.0</v>
      </c>
      <c r="U119" s="17" t="str">
        <f>bc_ttnl_theo_kh_data!S120</f>
        <v>2368.0</v>
      </c>
      <c r="V119" s="14"/>
      <c r="W119" s="14"/>
      <c r="X119" s="14"/>
      <c r="Y119" s="14"/>
      <c r="Z119" s="14"/>
      <c r="AA119" s="14"/>
      <c r="AB119" s="29"/>
    </row>
    <row r="120" spans="2:28">
      <c r="B120" s="88"/>
      <c r="C120" s="14" t="str">
        <f>bc_ttnl_theo_kh_data!E121</f>
        <v>HL NV còn lại</v>
      </c>
      <c r="D120" s="14" t="str">
        <f>TEXT(bc_ttnl_theo_kh_data!F121/(24*60*60),"[h]:mm")</f>
        <v>0:00</v>
      </c>
      <c r="E120" s="14" t="str">
        <f>TEXT(bc_ttnl_theo_kh_data!G121/(24*60*60),"[h]:mm")</f>
        <v>0:00</v>
      </c>
      <c r="F120" s="14" t="str">
        <f>TEXT(bc_ttnl_theo_kh_data!H121/(24*60*60),"[h]:mm")</f>
        <v>0:00</v>
      </c>
      <c r="G120" s="17">
        <f>bc_ttnl_theo_kh_data!I121</f>
        <v>0</v>
      </c>
      <c r="H120" s="14" t="str">
        <f>TEXT(bc_ttnl_theo_kh_data!J121/(24*60*60),"[h]:mm")</f>
        <v>0:00</v>
      </c>
      <c r="I120" s="14" t="str">
        <f>TEXT(bc_ttnl_theo_kh_data!K121/(24*60*60),"[h]:mm")</f>
        <v>0:00</v>
      </c>
      <c r="J120" s="14" t="str">
        <f>TEXT(bc_ttnl_theo_kh_data!L121/(24*60*60),"[h]:mm")</f>
        <v>0:00</v>
      </c>
      <c r="K120" s="17" t="str">
        <f>bc_ttnl_theo_kh_data!M121</f>
        <v>0.0</v>
      </c>
      <c r="L120" s="17">
        <f>bc_ttnl_theo_kh_data!N121</f>
        <v>0</v>
      </c>
      <c r="M120" s="17" t="str">
        <f>bc_ttnl_theo_kh_data!O121</f>
        <v>0.0</v>
      </c>
      <c r="N120" s="17">
        <f>bc_ttnl_theo_kh_data!P121</f>
        <v>0</v>
      </c>
      <c r="O120" s="17" t="str">
        <f>bc_ttnl_theo_kh_data!Q121</f>
        <v>0.0</v>
      </c>
      <c r="P120" s="17"/>
      <c r="Q120" s="14"/>
      <c r="R120" s="14"/>
      <c r="S120" s="14"/>
      <c r="T120" s="17" t="str">
        <f>bc_ttnl_theo_kh_data!R121</f>
        <v>5034.0</v>
      </c>
      <c r="U120" s="17" t="str">
        <f>bc_ttnl_theo_kh_data!S121</f>
        <v>2368.0</v>
      </c>
      <c r="V120" s="14"/>
      <c r="W120" s="14"/>
      <c r="X120" s="14"/>
      <c r="Y120" s="14"/>
      <c r="Z120" s="14"/>
      <c r="AA120" s="14"/>
      <c r="AB120" s="29"/>
    </row>
    <row r="121" spans="2:28">
      <c r="B121" s="88"/>
      <c r="C121" s="14" t="str">
        <f>bc_ttnl_theo_kh_data!E122</f>
        <v>Bay đề cao</v>
      </c>
      <c r="D121" s="14" t="str">
        <f>TEXT(bc_ttnl_theo_kh_data!F122/(24*60*60),"[h]:mm")</f>
        <v>0:00</v>
      </c>
      <c r="E121" s="14" t="str">
        <f>TEXT(bc_ttnl_theo_kh_data!G122/(24*60*60),"[h]:mm")</f>
        <v>0:00</v>
      </c>
      <c r="F121" s="14" t="str">
        <f>TEXT(bc_ttnl_theo_kh_data!H122/(24*60*60),"[h]:mm")</f>
        <v>0:00</v>
      </c>
      <c r="G121" s="17">
        <f>bc_ttnl_theo_kh_data!I122</f>
        <v>0</v>
      </c>
      <c r="H121" s="14" t="str">
        <f>TEXT(bc_ttnl_theo_kh_data!J122/(24*60*60),"[h]:mm")</f>
        <v>0:00</v>
      </c>
      <c r="I121" s="14" t="str">
        <f>TEXT(bc_ttnl_theo_kh_data!K122/(24*60*60),"[h]:mm")</f>
        <v>0:00</v>
      </c>
      <c r="J121" s="14" t="str">
        <f>TEXT(bc_ttnl_theo_kh_data!L122/(24*60*60),"[h]:mm")</f>
        <v>0:00</v>
      </c>
      <c r="K121" s="17" t="str">
        <f>bc_ttnl_theo_kh_data!M122</f>
        <v>0.0</v>
      </c>
      <c r="L121" s="17">
        <f>bc_ttnl_theo_kh_data!N122</f>
        <v>0</v>
      </c>
      <c r="M121" s="17" t="str">
        <f>bc_ttnl_theo_kh_data!O122</f>
        <v>0.0</v>
      </c>
      <c r="N121" s="17">
        <f>bc_ttnl_theo_kh_data!P122</f>
        <v>0</v>
      </c>
      <c r="O121" s="17" t="str">
        <f>bc_ttnl_theo_kh_data!Q122</f>
        <v>0.0</v>
      </c>
      <c r="P121" s="17"/>
      <c r="Q121" s="14"/>
      <c r="R121" s="14"/>
      <c r="S121" s="14"/>
      <c r="T121" s="17" t="str">
        <f>bc_ttnl_theo_kh_data!R122</f>
        <v>5034.0</v>
      </c>
      <c r="U121" s="17" t="str">
        <f>bc_ttnl_theo_kh_data!S122</f>
        <v>2368.0</v>
      </c>
      <c r="V121" s="14"/>
      <c r="W121" s="14"/>
      <c r="X121" s="14"/>
      <c r="Y121" s="14"/>
      <c r="Z121" s="14"/>
      <c r="AA121" s="14"/>
      <c r="AB121" s="29"/>
    </row>
    <row r="122" spans="2:28">
      <c r="B122" s="88"/>
      <c r="C122" s="14" t="str">
        <f>bc_ttnl_theo_kh_data!E123</f>
        <v>C.gia bay</v>
      </c>
      <c r="D122" s="14" t="str">
        <f>TEXT(bc_ttnl_theo_kh_data!F123/(24*60*60),"[h]:mm")</f>
        <v>0:00</v>
      </c>
      <c r="E122" s="14" t="str">
        <f>TEXT(bc_ttnl_theo_kh_data!G123/(24*60*60),"[h]:mm")</f>
        <v>0:00</v>
      </c>
      <c r="F122" s="14" t="str">
        <f>TEXT(bc_ttnl_theo_kh_data!H123/(24*60*60),"[h]:mm")</f>
        <v>0:00</v>
      </c>
      <c r="G122" s="17">
        <f>bc_ttnl_theo_kh_data!I123</f>
        <v>0</v>
      </c>
      <c r="H122" s="14" t="str">
        <f>TEXT(bc_ttnl_theo_kh_data!J123/(24*60*60),"[h]:mm")</f>
        <v>0:00</v>
      </c>
      <c r="I122" s="14" t="str">
        <f>TEXT(bc_ttnl_theo_kh_data!K123/(24*60*60),"[h]:mm")</f>
        <v>0:00</v>
      </c>
      <c r="J122" s="14" t="str">
        <f>TEXT(bc_ttnl_theo_kh_data!L123/(24*60*60),"[h]:mm")</f>
        <v>0:00</v>
      </c>
      <c r="K122" s="17" t="str">
        <f>bc_ttnl_theo_kh_data!M123</f>
        <v>0.0</v>
      </c>
      <c r="L122" s="17">
        <f>bc_ttnl_theo_kh_data!N123</f>
        <v>0</v>
      </c>
      <c r="M122" s="17" t="str">
        <f>bc_ttnl_theo_kh_data!O123</f>
        <v>0.0</v>
      </c>
      <c r="N122" s="17">
        <f>bc_ttnl_theo_kh_data!P123</f>
        <v>0</v>
      </c>
      <c r="O122" s="17" t="str">
        <f>bc_ttnl_theo_kh_data!Q123</f>
        <v>0.0</v>
      </c>
      <c r="P122" s="17"/>
      <c r="Q122" s="14"/>
      <c r="R122" s="14"/>
      <c r="S122" s="14"/>
      <c r="T122" s="17" t="str">
        <f>bc_ttnl_theo_kh_data!R123</f>
        <v>5034.0</v>
      </c>
      <c r="U122" s="17" t="str">
        <f>bc_ttnl_theo_kh_data!S123</f>
        <v>2368.0</v>
      </c>
      <c r="V122" s="14"/>
      <c r="W122" s="14"/>
      <c r="X122" s="14"/>
      <c r="Y122" s="14"/>
      <c r="Z122" s="14"/>
      <c r="AA122" s="14"/>
      <c r="AB122" s="29"/>
    </row>
    <row r="123" spans="2:28">
      <c r="B123" s="88"/>
      <c r="C123" s="14" t="str">
        <f>bc_ttnl_theo_kh_data!E124</f>
        <v>VN bay</v>
      </c>
      <c r="D123" s="14" t="str">
        <f>TEXT(bc_ttnl_theo_kh_data!F124/(24*60*60),"[h]:mm")</f>
        <v>0:00</v>
      </c>
      <c r="E123" s="14" t="str">
        <f>TEXT(bc_ttnl_theo_kh_data!G124/(24*60*60),"[h]:mm")</f>
        <v>0:00</v>
      </c>
      <c r="F123" s="14" t="str">
        <f>TEXT(bc_ttnl_theo_kh_data!H124/(24*60*60),"[h]:mm")</f>
        <v>0:00</v>
      </c>
      <c r="G123" s="17">
        <f>bc_ttnl_theo_kh_data!I124</f>
        <v>0</v>
      </c>
      <c r="H123" s="14" t="str">
        <f>TEXT(bc_ttnl_theo_kh_data!J124/(24*60*60),"[h]:mm")</f>
        <v>0:00</v>
      </c>
      <c r="I123" s="14" t="str">
        <f>TEXT(bc_ttnl_theo_kh_data!K124/(24*60*60),"[h]:mm")</f>
        <v>0:00</v>
      </c>
      <c r="J123" s="14" t="str">
        <f>TEXT(bc_ttnl_theo_kh_data!L124/(24*60*60),"[h]:mm")</f>
        <v>0:00</v>
      </c>
      <c r="K123" s="17" t="str">
        <f>bc_ttnl_theo_kh_data!M124</f>
        <v>0.0</v>
      </c>
      <c r="L123" s="17">
        <f>bc_ttnl_theo_kh_data!N124</f>
        <v>0</v>
      </c>
      <c r="M123" s="17" t="str">
        <f>bc_ttnl_theo_kh_data!O124</f>
        <v>0.0</v>
      </c>
      <c r="N123" s="17">
        <f>bc_ttnl_theo_kh_data!P124</f>
        <v>0</v>
      </c>
      <c r="O123" s="17" t="str">
        <f>bc_ttnl_theo_kh_data!Q124</f>
        <v>0.0</v>
      </c>
      <c r="P123" s="17"/>
      <c r="Q123" s="14"/>
      <c r="R123" s="14"/>
      <c r="S123" s="14"/>
      <c r="T123" s="17" t="str">
        <f>bc_ttnl_theo_kh_data!R124</f>
        <v>5034.0</v>
      </c>
      <c r="U123" s="17" t="str">
        <f>bc_ttnl_theo_kh_data!S124</f>
        <v>2368.0</v>
      </c>
      <c r="V123" s="14"/>
      <c r="W123" s="14"/>
      <c r="X123" s="14"/>
      <c r="Y123" s="14"/>
      <c r="Z123" s="14"/>
      <c r="AA123" s="14"/>
      <c r="AB123" s="29"/>
    </row>
    <row r="124" spans="2:28">
      <c r="B124" s="88"/>
      <c r="C124" s="14" t="str">
        <f>bc_ttnl_theo_kh_data!E125</f>
        <v>HL nhà trường</v>
      </c>
      <c r="D124" s="14" t="str">
        <f>TEXT(bc_ttnl_theo_kh_data!F125/(24*60*60),"[h]:mm")</f>
        <v>0:00</v>
      </c>
      <c r="E124" s="14" t="str">
        <f>TEXT(bc_ttnl_theo_kh_data!G125/(24*60*60),"[h]:mm")</f>
        <v>0:00</v>
      </c>
      <c r="F124" s="14" t="str">
        <f>TEXT(bc_ttnl_theo_kh_data!H125/(24*60*60),"[h]:mm")</f>
        <v>0:00</v>
      </c>
      <c r="G124" s="17">
        <f>bc_ttnl_theo_kh_data!I125</f>
        <v>0</v>
      </c>
      <c r="H124" s="14" t="str">
        <f>TEXT(bc_ttnl_theo_kh_data!J125/(24*60*60),"[h]:mm")</f>
        <v>0:00</v>
      </c>
      <c r="I124" s="14" t="str">
        <f>TEXT(bc_ttnl_theo_kh_data!K125/(24*60*60),"[h]:mm")</f>
        <v>0:00</v>
      </c>
      <c r="J124" s="14" t="str">
        <f>TEXT(bc_ttnl_theo_kh_data!L125/(24*60*60),"[h]:mm")</f>
        <v>0:00</v>
      </c>
      <c r="K124" s="17" t="str">
        <f>bc_ttnl_theo_kh_data!M125</f>
        <v>0.0</v>
      </c>
      <c r="L124" s="17">
        <f>bc_ttnl_theo_kh_data!N125</f>
        <v>0</v>
      </c>
      <c r="M124" s="17" t="str">
        <f>bc_ttnl_theo_kh_data!O125</f>
        <v>0.0</v>
      </c>
      <c r="N124" s="17">
        <f>bc_ttnl_theo_kh_data!P125</f>
        <v>0</v>
      </c>
      <c r="O124" s="17" t="str">
        <f>bc_ttnl_theo_kh_data!Q125</f>
        <v>0.0</v>
      </c>
      <c r="P124" s="17"/>
      <c r="Q124" s="14"/>
      <c r="R124" s="14"/>
      <c r="S124" s="14"/>
      <c r="T124" s="17" t="str">
        <f>bc_ttnl_theo_kh_data!R125</f>
        <v>5034.0</v>
      </c>
      <c r="U124" s="17" t="str">
        <f>bc_ttnl_theo_kh_data!S125</f>
        <v>2368.0</v>
      </c>
      <c r="V124" s="14"/>
      <c r="W124" s="14"/>
      <c r="X124" s="14"/>
      <c r="Y124" s="14"/>
      <c r="Z124" s="14"/>
      <c r="AA124" s="14"/>
      <c r="AB124" s="29"/>
    </row>
    <row r="125" spans="2:28">
      <c r="B125" s="88"/>
      <c r="C125" s="14" t="str">
        <f>bc_ttnl_theo_kh_data!E126</f>
        <v>KT Hàng không</v>
      </c>
      <c r="D125" s="14" t="str">
        <f>TEXT(bc_ttnl_theo_kh_data!F126/(24*60*60),"[h]:mm")</f>
        <v>0:00</v>
      </c>
      <c r="E125" s="14" t="str">
        <f>TEXT(bc_ttnl_theo_kh_data!G126/(24*60*60),"[h]:mm")</f>
        <v>0:00</v>
      </c>
      <c r="F125" s="14" t="str">
        <f>TEXT(bc_ttnl_theo_kh_data!H126/(24*60*60),"[h]:mm")</f>
        <v>0:00</v>
      </c>
      <c r="G125" s="17">
        <f>bc_ttnl_theo_kh_data!I126</f>
        <v>0</v>
      </c>
      <c r="H125" s="14" t="str">
        <f>TEXT(bc_ttnl_theo_kh_data!J126/(24*60*60),"[h]:mm")</f>
        <v>0:00</v>
      </c>
      <c r="I125" s="14" t="str">
        <f>TEXT(bc_ttnl_theo_kh_data!K126/(24*60*60),"[h]:mm")</f>
        <v>0:00</v>
      </c>
      <c r="J125" s="14" t="str">
        <f>TEXT(bc_ttnl_theo_kh_data!L126/(24*60*60),"[h]:mm")</f>
        <v>0:00</v>
      </c>
      <c r="K125" s="17" t="str">
        <f>bc_ttnl_theo_kh_data!M126</f>
        <v>0.0</v>
      </c>
      <c r="L125" s="17">
        <f>bc_ttnl_theo_kh_data!N126</f>
        <v>0</v>
      </c>
      <c r="M125" s="17" t="str">
        <f>bc_ttnl_theo_kh_data!O126</f>
        <v>0.0</v>
      </c>
      <c r="N125" s="17">
        <f>bc_ttnl_theo_kh_data!P126</f>
        <v>0</v>
      </c>
      <c r="O125" s="17" t="str">
        <f>bc_ttnl_theo_kh_data!Q126</f>
        <v>0.0</v>
      </c>
      <c r="P125" s="17"/>
      <c r="Q125" s="14"/>
      <c r="R125" s="14"/>
      <c r="S125" s="14"/>
      <c r="T125" s="17" t="str">
        <f>bc_ttnl_theo_kh_data!R126</f>
        <v>5034.0</v>
      </c>
      <c r="U125" s="17" t="str">
        <f>bc_ttnl_theo_kh_data!S126</f>
        <v>2368.0</v>
      </c>
      <c r="V125" s="14"/>
      <c r="W125" s="14"/>
      <c r="X125" s="14"/>
      <c r="Y125" s="14"/>
      <c r="Z125" s="14"/>
      <c r="AA125" s="14"/>
      <c r="AB125" s="29"/>
    </row>
    <row r="126" spans="2:28">
      <c r="B126" s="88"/>
      <c r="C126" s="14" t="str">
        <f>bc_ttnl_theo_kh_data!E127</f>
        <v>KT_Hàng không</v>
      </c>
      <c r="D126" s="14" t="str">
        <f>TEXT(bc_ttnl_theo_kh_data!F127/(24*60*60),"[h]:mm")</f>
        <v>0:00</v>
      </c>
      <c r="E126" s="14" t="str">
        <f>TEXT(bc_ttnl_theo_kh_data!G127/(24*60*60),"[h]:mm")</f>
        <v>0:00</v>
      </c>
      <c r="F126" s="14" t="str">
        <f>TEXT(bc_ttnl_theo_kh_data!H127/(24*60*60),"[h]:mm")</f>
        <v>0:00</v>
      </c>
      <c r="G126" s="17">
        <f>bc_ttnl_theo_kh_data!I127</f>
        <v>0</v>
      </c>
      <c r="H126" s="14" t="str">
        <f>TEXT(bc_ttnl_theo_kh_data!J127/(24*60*60),"[h]:mm")</f>
        <v>0:00</v>
      </c>
      <c r="I126" s="14" t="str">
        <f>TEXT(bc_ttnl_theo_kh_data!K127/(24*60*60),"[h]:mm")</f>
        <v>0:00</v>
      </c>
      <c r="J126" s="14" t="str">
        <f>TEXT(bc_ttnl_theo_kh_data!L127/(24*60*60),"[h]:mm")</f>
        <v>0:00</v>
      </c>
      <c r="K126" s="17" t="str">
        <f>bc_ttnl_theo_kh_data!M127</f>
        <v>0.0</v>
      </c>
      <c r="L126" s="17">
        <f>bc_ttnl_theo_kh_data!N127</f>
        <v>0</v>
      </c>
      <c r="M126" s="17" t="str">
        <f>bc_ttnl_theo_kh_data!O127</f>
        <v>0.0</v>
      </c>
      <c r="N126" s="17">
        <f>bc_ttnl_theo_kh_data!P127</f>
        <v>0</v>
      </c>
      <c r="O126" s="17" t="str">
        <f>bc_ttnl_theo_kh_data!Q127</f>
        <v>0.0</v>
      </c>
      <c r="P126" s="17"/>
      <c r="Q126" s="14"/>
      <c r="R126" s="14"/>
      <c r="S126" s="14"/>
      <c r="T126" s="17" t="str">
        <f>bc_ttnl_theo_kh_data!R127</f>
        <v>5034.0</v>
      </c>
      <c r="U126" s="17" t="str">
        <f>bc_ttnl_theo_kh_data!S127</f>
        <v>2368.0</v>
      </c>
      <c r="V126" s="14"/>
      <c r="W126" s="14"/>
      <c r="X126" s="14"/>
      <c r="Y126" s="14"/>
      <c r="Z126" s="14"/>
      <c r="AA126" s="14"/>
      <c r="AB126" s="29"/>
    </row>
    <row r="127" spans="2:28">
      <c r="B127" s="88"/>
      <c r="C127" s="14" t="str">
        <f>bc_ttnl_theo_kh_data!E128</f>
        <v>Tổn thất</v>
      </c>
      <c r="D127" s="14" t="str">
        <f>TEXT(bc_ttnl_theo_kh_data!F128/(24*60*60),"[h]:mm")</f>
        <v>0:00</v>
      </c>
      <c r="E127" s="14" t="str">
        <f>TEXT(bc_ttnl_theo_kh_data!G128/(24*60*60),"[h]:mm")</f>
        <v>0:00</v>
      </c>
      <c r="F127" s="14" t="str">
        <f>TEXT(bc_ttnl_theo_kh_data!H128/(24*60*60),"[h]:mm")</f>
        <v>0:00</v>
      </c>
      <c r="G127" s="17">
        <f>bc_ttnl_theo_kh_data!I128</f>
        <v>0</v>
      </c>
      <c r="H127" s="14" t="str">
        <f>TEXT(bc_ttnl_theo_kh_data!J128/(24*60*60),"[h]:mm")</f>
        <v>0:00</v>
      </c>
      <c r="I127" s="14" t="str">
        <f>TEXT(bc_ttnl_theo_kh_data!K128/(24*60*60),"[h]:mm")</f>
        <v>0:00</v>
      </c>
      <c r="J127" s="14" t="str">
        <f>TEXT(bc_ttnl_theo_kh_data!L128/(24*60*60),"[h]:mm")</f>
        <v>0:00</v>
      </c>
      <c r="K127" s="17" t="str">
        <f>bc_ttnl_theo_kh_data!M128</f>
        <v>0.0</v>
      </c>
      <c r="L127" s="17">
        <f>bc_ttnl_theo_kh_data!N128</f>
        <v>0</v>
      </c>
      <c r="M127" s="17" t="str">
        <f>bc_ttnl_theo_kh_data!O128</f>
        <v>0.0</v>
      </c>
      <c r="N127" s="17">
        <f>bc_ttnl_theo_kh_data!P128</f>
        <v>0</v>
      </c>
      <c r="O127" s="17" t="str">
        <f>bc_ttnl_theo_kh_data!Q128</f>
        <v>0.0</v>
      </c>
      <c r="P127" s="17"/>
      <c r="Q127" s="14"/>
      <c r="R127" s="14"/>
      <c r="S127" s="14"/>
      <c r="T127" s="17" t="str">
        <f>bc_ttnl_theo_kh_data!R128</f>
        <v>5034.0</v>
      </c>
      <c r="U127" s="17" t="str">
        <f>bc_ttnl_theo_kh_data!S128</f>
        <v>2368.0</v>
      </c>
      <c r="V127" s="14"/>
      <c r="W127" s="14"/>
      <c r="X127" s="14"/>
      <c r="Y127" s="14"/>
      <c r="Z127" s="14"/>
      <c r="AA127" s="14"/>
      <c r="AB127" s="29"/>
    </row>
    <row r="128" spans="2:28" s="5" customFormat="1">
      <c r="B128" s="27">
        <v>7</v>
      </c>
      <c r="C128" s="12" t="str">
        <f>bc_ttnl_theo_kh_data!E129</f>
        <v>Mi 8</v>
      </c>
      <c r="D128" s="12" t="str">
        <f>TEXT(bc_ttnl_theo_kh_data!F129/(24*60*60),"[h]:mm")</f>
        <v>0:00</v>
      </c>
      <c r="E128" s="12" t="str">
        <f>TEXT(bc_ttnl_theo_kh_data!G129/(24*60*60),"[h]:mm")</f>
        <v>0:00</v>
      </c>
      <c r="F128" s="12" t="str">
        <f>TEXT(bc_ttnl_theo_kh_data!H129/(24*60*60),"[h]:mm")</f>
        <v>0:00</v>
      </c>
      <c r="G128" s="16">
        <f>bc_ttnl_theo_kh_data!I129</f>
        <v>0</v>
      </c>
      <c r="H128" s="12" t="str">
        <f>TEXT(bc_ttnl_theo_kh_data!J129/(24*60*60),"[h]:mm")</f>
        <v>0:00</v>
      </c>
      <c r="I128" s="12" t="str">
        <f>TEXT(bc_ttnl_theo_kh_data!K129/(24*60*60),"[h]:mm")</f>
        <v>0:00</v>
      </c>
      <c r="J128" s="12" t="str">
        <f>TEXT(bc_ttnl_theo_kh_data!L129/(24*60*60),"[h]:mm")</f>
        <v>0:00</v>
      </c>
      <c r="K128" s="16" t="str">
        <f>bc_ttnl_theo_kh_data!M129</f>
        <v>0.0</v>
      </c>
      <c r="L128" s="16">
        <f>bc_ttnl_theo_kh_data!N129</f>
        <v>0</v>
      </c>
      <c r="M128" s="16" t="str">
        <f>bc_ttnl_theo_kh_data!O129</f>
        <v>0.0</v>
      </c>
      <c r="N128" s="16">
        <f>bc_ttnl_theo_kh_data!P129</f>
        <v>0</v>
      </c>
      <c r="O128" s="16" t="str">
        <f>bc_ttnl_theo_kh_data!Q129</f>
        <v>0.0</v>
      </c>
      <c r="P128" s="16"/>
      <c r="Q128" s="12"/>
      <c r="R128" s="12"/>
      <c r="S128" s="12"/>
      <c r="T128" s="16" t="str">
        <f>bc_ttnl_theo_kh_data!R129</f>
        <v>1611.0</v>
      </c>
      <c r="U128" s="16" t="str">
        <f>bc_ttnl_theo_kh_data!S129</f>
        <v>1661.0</v>
      </c>
      <c r="V128" s="12"/>
      <c r="W128" s="12"/>
      <c r="X128" s="12"/>
      <c r="Y128" s="12"/>
      <c r="Z128" s="12"/>
      <c r="AA128" s="12"/>
      <c r="AB128" s="28"/>
    </row>
    <row r="129" spans="2:28">
      <c r="B129" s="88"/>
      <c r="C129" s="14" t="str">
        <f>bc_ttnl_theo_kh_data!E130</f>
        <v>Tác chiến, A2..</v>
      </c>
      <c r="D129" s="14" t="str">
        <f>TEXT(bc_ttnl_theo_kh_data!F130/(24*60*60),"[h]:mm")</f>
        <v>0:00</v>
      </c>
      <c r="E129" s="14" t="str">
        <f>TEXT(bc_ttnl_theo_kh_data!G130/(24*60*60),"[h]:mm")</f>
        <v>0:00</v>
      </c>
      <c r="F129" s="14" t="str">
        <f>TEXT(bc_ttnl_theo_kh_data!H130/(24*60*60),"[h]:mm")</f>
        <v>0:00</v>
      </c>
      <c r="G129" s="17">
        <f>bc_ttnl_theo_kh_data!I130</f>
        <v>0</v>
      </c>
      <c r="H129" s="14" t="str">
        <f>TEXT(bc_ttnl_theo_kh_data!J130/(24*60*60),"[h]:mm")</f>
        <v>0:00</v>
      </c>
      <c r="I129" s="14" t="str">
        <f>TEXT(bc_ttnl_theo_kh_data!K130/(24*60*60),"[h]:mm")</f>
        <v>0:00</v>
      </c>
      <c r="J129" s="14" t="str">
        <f>TEXT(bc_ttnl_theo_kh_data!L130/(24*60*60),"[h]:mm")</f>
        <v>0:00</v>
      </c>
      <c r="K129" s="17" t="str">
        <f>bc_ttnl_theo_kh_data!M130</f>
        <v>0.0</v>
      </c>
      <c r="L129" s="17">
        <f>bc_ttnl_theo_kh_data!N130</f>
        <v>0</v>
      </c>
      <c r="M129" s="17" t="str">
        <f>bc_ttnl_theo_kh_data!O130</f>
        <v>0.0</v>
      </c>
      <c r="N129" s="17">
        <f>bc_ttnl_theo_kh_data!P130</f>
        <v>0</v>
      </c>
      <c r="O129" s="17" t="str">
        <f>bc_ttnl_theo_kh_data!Q130</f>
        <v>0.0</v>
      </c>
      <c r="P129" s="17"/>
      <c r="Q129" s="14"/>
      <c r="R129" s="14"/>
      <c r="S129" s="14"/>
      <c r="T129" s="17" t="str">
        <f>bc_ttnl_theo_kh_data!R130</f>
        <v>1611.0</v>
      </c>
      <c r="U129" s="17" t="str">
        <f>bc_ttnl_theo_kh_data!S130</f>
        <v>1661.0</v>
      </c>
      <c r="V129" s="14"/>
      <c r="W129" s="14"/>
      <c r="X129" s="14"/>
      <c r="Y129" s="14"/>
      <c r="Z129" s="14"/>
      <c r="AA129" s="14"/>
      <c r="AB129" s="29"/>
    </row>
    <row r="130" spans="2:28" s="61" customFormat="1">
      <c r="B130" s="88"/>
      <c r="C130" s="14" t="str">
        <f>bc_ttnl_theo_kh_data!E131</f>
        <v>Nổ máy sscđ</v>
      </c>
      <c r="D130" s="14" t="str">
        <f>TEXT(bc_ttnl_theo_kh_data!F131/(24*60*60),"[h]:mm")</f>
        <v>0:00</v>
      </c>
      <c r="E130" s="14" t="str">
        <f>TEXT(bc_ttnl_theo_kh_data!G131/(24*60*60),"[h]:mm")</f>
        <v>0:00</v>
      </c>
      <c r="F130" s="14" t="str">
        <f>TEXT(bc_ttnl_theo_kh_data!H131/(24*60*60),"[h]:mm")</f>
        <v>0:00</v>
      </c>
      <c r="G130" s="17">
        <f>bc_ttnl_theo_kh_data!I131</f>
        <v>0</v>
      </c>
      <c r="H130" s="14" t="str">
        <f>TEXT(bc_ttnl_theo_kh_data!J131/(24*60*60),"[h]:mm")</f>
        <v>0:00</v>
      </c>
      <c r="I130" s="14" t="str">
        <f>TEXT(bc_ttnl_theo_kh_data!K131/(24*60*60),"[h]:mm")</f>
        <v>0:00</v>
      </c>
      <c r="J130" s="14" t="str">
        <f>TEXT(bc_ttnl_theo_kh_data!L131/(24*60*60),"[h]:mm")</f>
        <v>0:00</v>
      </c>
      <c r="K130" s="17" t="str">
        <f>bc_ttnl_theo_kh_data!M131</f>
        <v>0.0</v>
      </c>
      <c r="L130" s="17">
        <f>bc_ttnl_theo_kh_data!N131</f>
        <v>0</v>
      </c>
      <c r="M130" s="17" t="str">
        <f>bc_ttnl_theo_kh_data!O131</f>
        <v>0.0</v>
      </c>
      <c r="N130" s="17">
        <f>bc_ttnl_theo_kh_data!P131</f>
        <v>0</v>
      </c>
      <c r="O130" s="17" t="str">
        <f>bc_ttnl_theo_kh_data!Q131</f>
        <v>0.0</v>
      </c>
      <c r="P130" s="17"/>
      <c r="Q130" s="14"/>
      <c r="R130" s="14"/>
      <c r="S130" s="14"/>
      <c r="T130" s="17" t="str">
        <f>bc_ttnl_theo_kh_data!R131</f>
        <v>1611.0</v>
      </c>
      <c r="U130" s="17" t="str">
        <f>bc_ttnl_theo_kh_data!S131</f>
        <v>1661.0</v>
      </c>
      <c r="V130" s="14"/>
      <c r="W130" s="14"/>
      <c r="X130" s="14"/>
      <c r="Y130" s="14"/>
      <c r="Z130" s="14"/>
      <c r="AA130" s="14"/>
      <c r="AB130" s="29"/>
    </row>
    <row r="131" spans="2:28">
      <c r="B131" s="88"/>
      <c r="C131" s="14" t="str">
        <f>bc_ttnl_theo_kh_data!E132</f>
        <v>Tác chiến còn lại</v>
      </c>
      <c r="D131" s="14" t="str">
        <f>TEXT(bc_ttnl_theo_kh_data!F132/(24*60*60),"[h]:mm")</f>
        <v>0:00</v>
      </c>
      <c r="E131" s="14" t="str">
        <f>TEXT(bc_ttnl_theo_kh_data!G132/(24*60*60),"[h]:mm")</f>
        <v>0:00</v>
      </c>
      <c r="F131" s="14" t="str">
        <f>TEXT(bc_ttnl_theo_kh_data!H132/(24*60*60),"[h]:mm")</f>
        <v>0:00</v>
      </c>
      <c r="G131" s="17">
        <f>bc_ttnl_theo_kh_data!I132</f>
        <v>0</v>
      </c>
      <c r="H131" s="14" t="str">
        <f>TEXT(bc_ttnl_theo_kh_data!J132/(24*60*60),"[h]:mm")</f>
        <v>0:00</v>
      </c>
      <c r="I131" s="14" t="str">
        <f>TEXT(bc_ttnl_theo_kh_data!K132/(24*60*60),"[h]:mm")</f>
        <v>0:00</v>
      </c>
      <c r="J131" s="14" t="str">
        <f>TEXT(bc_ttnl_theo_kh_data!L132/(24*60*60),"[h]:mm")</f>
        <v>0:00</v>
      </c>
      <c r="K131" s="17" t="str">
        <f>bc_ttnl_theo_kh_data!M132</f>
        <v>0.0</v>
      </c>
      <c r="L131" s="17">
        <f>bc_ttnl_theo_kh_data!N132</f>
        <v>0</v>
      </c>
      <c r="M131" s="17" t="str">
        <f>bc_ttnl_theo_kh_data!O132</f>
        <v>0.0</v>
      </c>
      <c r="N131" s="17">
        <f>bc_ttnl_theo_kh_data!P132</f>
        <v>0</v>
      </c>
      <c r="O131" s="17" t="str">
        <f>bc_ttnl_theo_kh_data!Q132</f>
        <v>0.0</v>
      </c>
      <c r="P131" s="17"/>
      <c r="Q131" s="14"/>
      <c r="R131" s="14"/>
      <c r="S131" s="14"/>
      <c r="T131" s="17" t="str">
        <f>bc_ttnl_theo_kh_data!R132</f>
        <v>1611.0</v>
      </c>
      <c r="U131" s="17" t="str">
        <f>bc_ttnl_theo_kh_data!S132</f>
        <v>1661.0</v>
      </c>
      <c r="V131" s="14"/>
      <c r="W131" s="14"/>
      <c r="X131" s="14"/>
      <c r="Y131" s="14"/>
      <c r="Z131" s="14"/>
      <c r="AA131" s="14"/>
      <c r="AB131" s="29"/>
    </row>
    <row r="132" spans="2:28">
      <c r="B132" s="88"/>
      <c r="C132" s="14" t="str">
        <f>bc_ttnl_theo_kh_data!E133</f>
        <v>Tác chiến cho bay</v>
      </c>
      <c r="D132" s="14" t="str">
        <f>TEXT(bc_ttnl_theo_kh_data!F133/(24*60*60),"[h]:mm")</f>
        <v>0:00</v>
      </c>
      <c r="E132" s="14" t="str">
        <f>TEXT(bc_ttnl_theo_kh_data!G133/(24*60*60),"[h]:mm")</f>
        <v>0:00</v>
      </c>
      <c r="F132" s="14" t="str">
        <f>TEXT(bc_ttnl_theo_kh_data!H133/(24*60*60),"[h]:mm")</f>
        <v>0:00</v>
      </c>
      <c r="G132" s="17">
        <f>bc_ttnl_theo_kh_data!I133</f>
        <v>0</v>
      </c>
      <c r="H132" s="14" t="str">
        <f>TEXT(bc_ttnl_theo_kh_data!J133/(24*60*60),"[h]:mm")</f>
        <v>0:00</v>
      </c>
      <c r="I132" s="14" t="str">
        <f>TEXT(bc_ttnl_theo_kh_data!K133/(24*60*60),"[h]:mm")</f>
        <v>0:00</v>
      </c>
      <c r="J132" s="14" t="str">
        <f>TEXT(bc_ttnl_theo_kh_data!L133/(24*60*60),"[h]:mm")</f>
        <v>0:00</v>
      </c>
      <c r="K132" s="17" t="str">
        <f>bc_ttnl_theo_kh_data!M133</f>
        <v>0.0</v>
      </c>
      <c r="L132" s="17">
        <f>bc_ttnl_theo_kh_data!N133</f>
        <v>0</v>
      </c>
      <c r="M132" s="17" t="str">
        <f>bc_ttnl_theo_kh_data!O133</f>
        <v>0.0</v>
      </c>
      <c r="N132" s="17">
        <f>bc_ttnl_theo_kh_data!P133</f>
        <v>0</v>
      </c>
      <c r="O132" s="17" t="str">
        <f>bc_ttnl_theo_kh_data!Q133</f>
        <v>0.0</v>
      </c>
      <c r="P132" s="17"/>
      <c r="Q132" s="14"/>
      <c r="R132" s="14"/>
      <c r="S132" s="14"/>
      <c r="T132" s="17" t="str">
        <f>bc_ttnl_theo_kh_data!R133</f>
        <v>1611.0</v>
      </c>
      <c r="U132" s="17" t="str">
        <f>bc_ttnl_theo_kh_data!S133</f>
        <v>1661.0</v>
      </c>
      <c r="V132" s="14"/>
      <c r="W132" s="14"/>
      <c r="X132" s="14"/>
      <c r="Y132" s="14"/>
      <c r="Z132" s="14"/>
      <c r="AA132" s="14"/>
      <c r="AB132" s="29"/>
    </row>
    <row r="133" spans="2:28">
      <c r="B133" s="88"/>
      <c r="C133" s="14" t="str">
        <f>bc_ttnl_theo_kh_data!E134</f>
        <v>Huấn luyện chiến đấu</v>
      </c>
      <c r="D133" s="14" t="str">
        <f>TEXT(bc_ttnl_theo_kh_data!F134/(24*60*60),"[h]:mm")</f>
        <v>0:00</v>
      </c>
      <c r="E133" s="14" t="str">
        <f>TEXT(bc_ttnl_theo_kh_data!G134/(24*60*60),"[h]:mm")</f>
        <v>0:00</v>
      </c>
      <c r="F133" s="14" t="str">
        <f>TEXT(bc_ttnl_theo_kh_data!H134/(24*60*60),"[h]:mm")</f>
        <v>0:00</v>
      </c>
      <c r="G133" s="17">
        <f>bc_ttnl_theo_kh_data!I134</f>
        <v>0</v>
      </c>
      <c r="H133" s="14" t="str">
        <f>TEXT(bc_ttnl_theo_kh_data!J134/(24*60*60),"[h]:mm")</f>
        <v>0:00</v>
      </c>
      <c r="I133" s="14" t="str">
        <f>TEXT(bc_ttnl_theo_kh_data!K134/(24*60*60),"[h]:mm")</f>
        <v>0:00</v>
      </c>
      <c r="J133" s="14" t="str">
        <f>TEXT(bc_ttnl_theo_kh_data!L134/(24*60*60),"[h]:mm")</f>
        <v>0:00</v>
      </c>
      <c r="K133" s="17" t="str">
        <f>bc_ttnl_theo_kh_data!M134</f>
        <v>0.0</v>
      </c>
      <c r="L133" s="17">
        <f>bc_ttnl_theo_kh_data!N134</f>
        <v>0</v>
      </c>
      <c r="M133" s="17" t="str">
        <f>bc_ttnl_theo_kh_data!O134</f>
        <v>0.0</v>
      </c>
      <c r="N133" s="17">
        <f>bc_ttnl_theo_kh_data!P134</f>
        <v>0</v>
      </c>
      <c r="O133" s="17" t="str">
        <f>bc_ttnl_theo_kh_data!Q134</f>
        <v>0.0</v>
      </c>
      <c r="P133" s="17"/>
      <c r="Q133" s="14"/>
      <c r="R133" s="14"/>
      <c r="S133" s="14"/>
      <c r="T133" s="17" t="str">
        <f>bc_ttnl_theo_kh_data!R134</f>
        <v>1611.0</v>
      </c>
      <c r="U133" s="17" t="str">
        <f>bc_ttnl_theo_kh_data!S134</f>
        <v>1661.0</v>
      </c>
      <c r="V133" s="14"/>
      <c r="W133" s="14"/>
      <c r="X133" s="14"/>
      <c r="Y133" s="14"/>
      <c r="Z133" s="14"/>
      <c r="AA133" s="14"/>
      <c r="AB133" s="29"/>
    </row>
    <row r="134" spans="2:28">
      <c r="B134" s="88"/>
      <c r="C134" s="14" t="str">
        <f>bc_ttnl_theo_kh_data!E135</f>
        <v>HL NV còn lại</v>
      </c>
      <c r="D134" s="14" t="str">
        <f>TEXT(bc_ttnl_theo_kh_data!F135/(24*60*60),"[h]:mm")</f>
        <v>0:00</v>
      </c>
      <c r="E134" s="14" t="str">
        <f>TEXT(bc_ttnl_theo_kh_data!G135/(24*60*60),"[h]:mm")</f>
        <v>0:00</v>
      </c>
      <c r="F134" s="14" t="str">
        <f>TEXT(bc_ttnl_theo_kh_data!H135/(24*60*60),"[h]:mm")</f>
        <v>0:00</v>
      </c>
      <c r="G134" s="17">
        <f>bc_ttnl_theo_kh_data!I135</f>
        <v>0</v>
      </c>
      <c r="H134" s="14" t="str">
        <f>TEXT(bc_ttnl_theo_kh_data!J135/(24*60*60),"[h]:mm")</f>
        <v>0:00</v>
      </c>
      <c r="I134" s="14" t="str">
        <f>TEXT(bc_ttnl_theo_kh_data!K135/(24*60*60),"[h]:mm")</f>
        <v>0:00</v>
      </c>
      <c r="J134" s="14" t="str">
        <f>TEXT(bc_ttnl_theo_kh_data!L135/(24*60*60),"[h]:mm")</f>
        <v>0:00</v>
      </c>
      <c r="K134" s="17" t="str">
        <f>bc_ttnl_theo_kh_data!M135</f>
        <v>0.0</v>
      </c>
      <c r="L134" s="17">
        <f>bc_ttnl_theo_kh_data!N135</f>
        <v>0</v>
      </c>
      <c r="M134" s="17" t="str">
        <f>bc_ttnl_theo_kh_data!O135</f>
        <v>0.0</v>
      </c>
      <c r="N134" s="17">
        <f>bc_ttnl_theo_kh_data!P135</f>
        <v>0</v>
      </c>
      <c r="O134" s="17" t="str">
        <f>bc_ttnl_theo_kh_data!Q135</f>
        <v>0.0</v>
      </c>
      <c r="P134" s="17"/>
      <c r="Q134" s="14"/>
      <c r="R134" s="14"/>
      <c r="S134" s="14"/>
      <c r="T134" s="17" t="str">
        <f>bc_ttnl_theo_kh_data!R135</f>
        <v>1611.0</v>
      </c>
      <c r="U134" s="17" t="str">
        <f>bc_ttnl_theo_kh_data!S135</f>
        <v>1661.0</v>
      </c>
      <c r="V134" s="14"/>
      <c r="W134" s="14"/>
      <c r="X134" s="14"/>
      <c r="Y134" s="14"/>
      <c r="Z134" s="14"/>
      <c r="AA134" s="14"/>
      <c r="AB134" s="29"/>
    </row>
    <row r="135" spans="2:28">
      <c r="B135" s="88"/>
      <c r="C135" s="14" t="str">
        <f>bc_ttnl_theo_kh_data!E136</f>
        <v>HL bay</v>
      </c>
      <c r="D135" s="14" t="str">
        <f>TEXT(bc_ttnl_theo_kh_data!F136/(24*60*60),"[h]:mm")</f>
        <v>0:00</v>
      </c>
      <c r="E135" s="14" t="str">
        <f>TEXT(bc_ttnl_theo_kh_data!G136/(24*60*60),"[h]:mm")</f>
        <v>0:00</v>
      </c>
      <c r="F135" s="14" t="str">
        <f>TEXT(bc_ttnl_theo_kh_data!H136/(24*60*60),"[h]:mm")</f>
        <v>0:00</v>
      </c>
      <c r="G135" s="17">
        <f>bc_ttnl_theo_kh_data!I136</f>
        <v>0</v>
      </c>
      <c r="H135" s="14" t="str">
        <f>TEXT(bc_ttnl_theo_kh_data!J136/(24*60*60),"[h]:mm")</f>
        <v>0:00</v>
      </c>
      <c r="I135" s="14" t="str">
        <f>TEXT(bc_ttnl_theo_kh_data!K136/(24*60*60),"[h]:mm")</f>
        <v>0:00</v>
      </c>
      <c r="J135" s="14" t="str">
        <f>TEXT(bc_ttnl_theo_kh_data!L136/(24*60*60),"[h]:mm")</f>
        <v>0:00</v>
      </c>
      <c r="K135" s="17" t="str">
        <f>bc_ttnl_theo_kh_data!M136</f>
        <v>0.0</v>
      </c>
      <c r="L135" s="17">
        <f>bc_ttnl_theo_kh_data!N136</f>
        <v>0</v>
      </c>
      <c r="M135" s="17" t="str">
        <f>bc_ttnl_theo_kh_data!O136</f>
        <v>0.0</v>
      </c>
      <c r="N135" s="17">
        <f>bc_ttnl_theo_kh_data!P136</f>
        <v>0</v>
      </c>
      <c r="O135" s="17" t="str">
        <f>bc_ttnl_theo_kh_data!Q136</f>
        <v>0.0</v>
      </c>
      <c r="P135" s="17"/>
      <c r="Q135" s="14"/>
      <c r="R135" s="14"/>
      <c r="S135" s="14"/>
      <c r="T135" s="17" t="str">
        <f>bc_ttnl_theo_kh_data!R136</f>
        <v>1611.0</v>
      </c>
      <c r="U135" s="17" t="str">
        <f>bc_ttnl_theo_kh_data!S136</f>
        <v>1661.0</v>
      </c>
      <c r="V135" s="14"/>
      <c r="W135" s="14"/>
      <c r="X135" s="14"/>
      <c r="Y135" s="14"/>
      <c r="Z135" s="14"/>
      <c r="AA135" s="14"/>
      <c r="AB135" s="29"/>
    </row>
    <row r="136" spans="2:28">
      <c r="B136" s="88"/>
      <c r="C136" s="14" t="str">
        <f>bc_ttnl_theo_kh_data!E137</f>
        <v>HL NV PO 6</v>
      </c>
      <c r="D136" s="14" t="str">
        <f>TEXT(bc_ttnl_theo_kh_data!F137/(24*60*60),"[h]:mm")</f>
        <v>0:00</v>
      </c>
      <c r="E136" s="14" t="str">
        <f>TEXT(bc_ttnl_theo_kh_data!G137/(24*60*60),"[h]:mm")</f>
        <v>0:00</v>
      </c>
      <c r="F136" s="14" t="str">
        <f>TEXT(bc_ttnl_theo_kh_data!H137/(24*60*60),"[h]:mm")</f>
        <v>0:00</v>
      </c>
      <c r="G136" s="17">
        <f>bc_ttnl_theo_kh_data!I137</f>
        <v>0</v>
      </c>
      <c r="H136" s="14" t="str">
        <f>TEXT(bc_ttnl_theo_kh_data!J137/(24*60*60),"[h]:mm")</f>
        <v>0:00</v>
      </c>
      <c r="I136" s="14" t="str">
        <f>TEXT(bc_ttnl_theo_kh_data!K137/(24*60*60),"[h]:mm")</f>
        <v>0:00</v>
      </c>
      <c r="J136" s="14" t="str">
        <f>TEXT(bc_ttnl_theo_kh_data!L137/(24*60*60),"[h]:mm")</f>
        <v>0:00</v>
      </c>
      <c r="K136" s="17" t="str">
        <f>bc_ttnl_theo_kh_data!M137</f>
        <v>0.0</v>
      </c>
      <c r="L136" s="17">
        <f>bc_ttnl_theo_kh_data!N137</f>
        <v>0</v>
      </c>
      <c r="M136" s="17" t="str">
        <f>bc_ttnl_theo_kh_data!O137</f>
        <v>0.0</v>
      </c>
      <c r="N136" s="17">
        <f>bc_ttnl_theo_kh_data!P137</f>
        <v>0</v>
      </c>
      <c r="O136" s="17" t="str">
        <f>bc_ttnl_theo_kh_data!Q137</f>
        <v>0.0</v>
      </c>
      <c r="P136" s="17"/>
      <c r="Q136" s="14"/>
      <c r="R136" s="14"/>
      <c r="S136" s="14"/>
      <c r="T136" s="17" t="str">
        <f>bc_ttnl_theo_kh_data!R137</f>
        <v>1611.0</v>
      </c>
      <c r="U136" s="17" t="str">
        <f>bc_ttnl_theo_kh_data!S137</f>
        <v>1661.0</v>
      </c>
      <c r="V136" s="14"/>
      <c r="W136" s="14"/>
      <c r="X136" s="14"/>
      <c r="Y136" s="14"/>
      <c r="Z136" s="14"/>
      <c r="AA136" s="14"/>
      <c r="AB136" s="29"/>
    </row>
    <row r="137" spans="2:28">
      <c r="B137" s="88"/>
      <c r="C137" s="14" t="str">
        <f>bc_ttnl_theo_kh_data!E138</f>
        <v>Bay đề cao</v>
      </c>
      <c r="D137" s="14" t="str">
        <f>TEXT(bc_ttnl_theo_kh_data!F138/(24*60*60),"[h]:mm")</f>
        <v>0:00</v>
      </c>
      <c r="E137" s="14" t="str">
        <f>TEXT(bc_ttnl_theo_kh_data!G138/(24*60*60),"[h]:mm")</f>
        <v>0:00</v>
      </c>
      <c r="F137" s="14" t="str">
        <f>TEXT(bc_ttnl_theo_kh_data!H138/(24*60*60),"[h]:mm")</f>
        <v>0:00</v>
      </c>
      <c r="G137" s="17">
        <f>bc_ttnl_theo_kh_data!I138</f>
        <v>0</v>
      </c>
      <c r="H137" s="14" t="str">
        <f>TEXT(bc_ttnl_theo_kh_data!J138/(24*60*60),"[h]:mm")</f>
        <v>0:00</v>
      </c>
      <c r="I137" s="14" t="str">
        <f>TEXT(bc_ttnl_theo_kh_data!K138/(24*60*60),"[h]:mm")</f>
        <v>0:00</v>
      </c>
      <c r="J137" s="14" t="str">
        <f>TEXT(bc_ttnl_theo_kh_data!L138/(24*60*60),"[h]:mm")</f>
        <v>0:00</v>
      </c>
      <c r="K137" s="17" t="str">
        <f>bc_ttnl_theo_kh_data!M138</f>
        <v>0.0</v>
      </c>
      <c r="L137" s="17">
        <f>bc_ttnl_theo_kh_data!N138</f>
        <v>0</v>
      </c>
      <c r="M137" s="17" t="str">
        <f>bc_ttnl_theo_kh_data!O138</f>
        <v>0.0</v>
      </c>
      <c r="N137" s="17">
        <f>bc_ttnl_theo_kh_data!P138</f>
        <v>0</v>
      </c>
      <c r="O137" s="17" t="str">
        <f>bc_ttnl_theo_kh_data!Q138</f>
        <v>0.0</v>
      </c>
      <c r="P137" s="17"/>
      <c r="Q137" s="14"/>
      <c r="R137" s="14"/>
      <c r="S137" s="14"/>
      <c r="T137" s="17" t="str">
        <f>bc_ttnl_theo_kh_data!R138</f>
        <v>1611.0</v>
      </c>
      <c r="U137" s="17" t="str">
        <f>bc_ttnl_theo_kh_data!S138</f>
        <v>1661.0</v>
      </c>
      <c r="V137" s="14"/>
      <c r="W137" s="14"/>
      <c r="X137" s="14"/>
      <c r="Y137" s="14"/>
      <c r="Z137" s="14"/>
      <c r="AA137" s="14"/>
      <c r="AB137" s="29"/>
    </row>
    <row r="138" spans="2:28">
      <c r="B138" s="88"/>
      <c r="C138" s="14" t="str">
        <f>bc_ttnl_theo_kh_data!E139</f>
        <v>C.gia bay</v>
      </c>
      <c r="D138" s="14" t="str">
        <f>TEXT(bc_ttnl_theo_kh_data!F139/(24*60*60),"[h]:mm")</f>
        <v>0:00</v>
      </c>
      <c r="E138" s="14" t="str">
        <f>TEXT(bc_ttnl_theo_kh_data!G139/(24*60*60),"[h]:mm")</f>
        <v>0:00</v>
      </c>
      <c r="F138" s="14" t="str">
        <f>TEXT(bc_ttnl_theo_kh_data!H139/(24*60*60),"[h]:mm")</f>
        <v>0:00</v>
      </c>
      <c r="G138" s="17">
        <f>bc_ttnl_theo_kh_data!I139</f>
        <v>0</v>
      </c>
      <c r="H138" s="14" t="str">
        <f>TEXT(bc_ttnl_theo_kh_data!J139/(24*60*60),"[h]:mm")</f>
        <v>0:00</v>
      </c>
      <c r="I138" s="14" t="str">
        <f>TEXT(bc_ttnl_theo_kh_data!K139/(24*60*60),"[h]:mm")</f>
        <v>0:00</v>
      </c>
      <c r="J138" s="14" t="str">
        <f>TEXT(bc_ttnl_theo_kh_data!L139/(24*60*60),"[h]:mm")</f>
        <v>0:00</v>
      </c>
      <c r="K138" s="17" t="str">
        <f>bc_ttnl_theo_kh_data!M139</f>
        <v>0.0</v>
      </c>
      <c r="L138" s="17">
        <f>bc_ttnl_theo_kh_data!N139</f>
        <v>0</v>
      </c>
      <c r="M138" s="17" t="str">
        <f>bc_ttnl_theo_kh_data!O139</f>
        <v>0.0</v>
      </c>
      <c r="N138" s="17">
        <f>bc_ttnl_theo_kh_data!P139</f>
        <v>0</v>
      </c>
      <c r="O138" s="17" t="str">
        <f>bc_ttnl_theo_kh_data!Q139</f>
        <v>0.0</v>
      </c>
      <c r="P138" s="17"/>
      <c r="Q138" s="14"/>
      <c r="R138" s="14"/>
      <c r="S138" s="14"/>
      <c r="T138" s="17" t="str">
        <f>bc_ttnl_theo_kh_data!R139</f>
        <v>1611.0</v>
      </c>
      <c r="U138" s="17" t="str">
        <f>bc_ttnl_theo_kh_data!S139</f>
        <v>1661.0</v>
      </c>
      <c r="V138" s="14"/>
      <c r="W138" s="14"/>
      <c r="X138" s="14"/>
      <c r="Y138" s="14"/>
      <c r="Z138" s="14"/>
      <c r="AA138" s="14"/>
      <c r="AB138" s="29"/>
    </row>
    <row r="139" spans="2:28">
      <c r="B139" s="88"/>
      <c r="C139" s="14" t="str">
        <f>bc_ttnl_theo_kh_data!E140</f>
        <v>VN bay</v>
      </c>
      <c r="D139" s="14" t="str">
        <f>TEXT(bc_ttnl_theo_kh_data!F140/(24*60*60),"[h]:mm")</f>
        <v>0:00</v>
      </c>
      <c r="E139" s="14" t="str">
        <f>TEXT(bc_ttnl_theo_kh_data!G140/(24*60*60),"[h]:mm")</f>
        <v>0:00</v>
      </c>
      <c r="F139" s="14" t="str">
        <f>TEXT(bc_ttnl_theo_kh_data!H140/(24*60*60),"[h]:mm")</f>
        <v>0:00</v>
      </c>
      <c r="G139" s="17">
        <f>bc_ttnl_theo_kh_data!I140</f>
        <v>0</v>
      </c>
      <c r="H139" s="14" t="str">
        <f>TEXT(bc_ttnl_theo_kh_data!J140/(24*60*60),"[h]:mm")</f>
        <v>0:00</v>
      </c>
      <c r="I139" s="14" t="str">
        <f>TEXT(bc_ttnl_theo_kh_data!K140/(24*60*60),"[h]:mm")</f>
        <v>0:00</v>
      </c>
      <c r="J139" s="14" t="str">
        <f>TEXT(bc_ttnl_theo_kh_data!L140/(24*60*60),"[h]:mm")</f>
        <v>0:00</v>
      </c>
      <c r="K139" s="17" t="str">
        <f>bc_ttnl_theo_kh_data!M140</f>
        <v>0.0</v>
      </c>
      <c r="L139" s="17">
        <f>bc_ttnl_theo_kh_data!N140</f>
        <v>0</v>
      </c>
      <c r="M139" s="17" t="str">
        <f>bc_ttnl_theo_kh_data!O140</f>
        <v>0.0</v>
      </c>
      <c r="N139" s="17">
        <f>bc_ttnl_theo_kh_data!P140</f>
        <v>0</v>
      </c>
      <c r="O139" s="17" t="str">
        <f>bc_ttnl_theo_kh_data!Q140</f>
        <v>0.0</v>
      </c>
      <c r="P139" s="17"/>
      <c r="Q139" s="14"/>
      <c r="R139" s="14"/>
      <c r="S139" s="14"/>
      <c r="T139" s="17" t="str">
        <f>bc_ttnl_theo_kh_data!R140</f>
        <v>1611.0</v>
      </c>
      <c r="U139" s="17" t="str">
        <f>bc_ttnl_theo_kh_data!S140</f>
        <v>1661.0</v>
      </c>
      <c r="V139" s="14"/>
      <c r="W139" s="14"/>
      <c r="X139" s="14"/>
      <c r="Y139" s="14"/>
      <c r="Z139" s="14"/>
      <c r="AA139" s="14"/>
      <c r="AB139" s="29"/>
    </row>
    <row r="140" spans="2:28" s="61" customFormat="1">
      <c r="B140" s="88"/>
      <c r="C140" s="14" t="str">
        <f>bc_ttnl_theo_kh_data!E141</f>
        <v>HL nhà trường</v>
      </c>
      <c r="D140" s="14" t="str">
        <f>TEXT(bc_ttnl_theo_kh_data!F141/(24*60*60),"[h]:mm")</f>
        <v>0:00</v>
      </c>
      <c r="E140" s="14" t="str">
        <f>TEXT(bc_ttnl_theo_kh_data!G141/(24*60*60),"[h]:mm")</f>
        <v>0:00</v>
      </c>
      <c r="F140" s="14" t="str">
        <f>TEXT(bc_ttnl_theo_kh_data!H141/(24*60*60),"[h]:mm")</f>
        <v>0:00</v>
      </c>
      <c r="G140" s="17">
        <f>bc_ttnl_theo_kh_data!I141</f>
        <v>0</v>
      </c>
      <c r="H140" s="14" t="str">
        <f>TEXT(bc_ttnl_theo_kh_data!J141/(24*60*60),"[h]:mm")</f>
        <v>0:00</v>
      </c>
      <c r="I140" s="14" t="str">
        <f>TEXT(bc_ttnl_theo_kh_data!K141/(24*60*60),"[h]:mm")</f>
        <v>0:00</v>
      </c>
      <c r="J140" s="14" t="str">
        <f>TEXT(bc_ttnl_theo_kh_data!L141/(24*60*60),"[h]:mm")</f>
        <v>0:00</v>
      </c>
      <c r="K140" s="17" t="str">
        <f>bc_ttnl_theo_kh_data!M141</f>
        <v>0.0</v>
      </c>
      <c r="L140" s="17">
        <f>bc_ttnl_theo_kh_data!N141</f>
        <v>0</v>
      </c>
      <c r="M140" s="17" t="str">
        <f>bc_ttnl_theo_kh_data!O141</f>
        <v>0.0</v>
      </c>
      <c r="N140" s="17">
        <f>bc_ttnl_theo_kh_data!P141</f>
        <v>0</v>
      </c>
      <c r="O140" s="17" t="str">
        <f>bc_ttnl_theo_kh_data!Q141</f>
        <v>0.0</v>
      </c>
      <c r="P140" s="17"/>
      <c r="Q140" s="14"/>
      <c r="R140" s="14"/>
      <c r="S140" s="14"/>
      <c r="T140" s="17" t="str">
        <f>bc_ttnl_theo_kh_data!R141</f>
        <v>1611.0</v>
      </c>
      <c r="U140" s="17" t="str">
        <f>bc_ttnl_theo_kh_data!S141</f>
        <v>1661.0</v>
      </c>
      <c r="V140" s="14"/>
      <c r="W140" s="14"/>
      <c r="X140" s="14"/>
      <c r="Y140" s="14"/>
      <c r="Z140" s="14"/>
      <c r="AA140" s="14"/>
      <c r="AB140" s="29"/>
    </row>
    <row r="141" spans="2:28">
      <c r="B141" s="88"/>
      <c r="C141" s="14" t="str">
        <f>bc_ttnl_theo_kh_data!E142</f>
        <v>KT Hàng không</v>
      </c>
      <c r="D141" s="14" t="str">
        <f>TEXT(bc_ttnl_theo_kh_data!F142/(24*60*60),"[h]:mm")</f>
        <v>0:00</v>
      </c>
      <c r="E141" s="14" t="str">
        <f>TEXT(bc_ttnl_theo_kh_data!G142/(24*60*60),"[h]:mm")</f>
        <v>0:00</v>
      </c>
      <c r="F141" s="14" t="str">
        <f>TEXT(bc_ttnl_theo_kh_data!H142/(24*60*60),"[h]:mm")</f>
        <v>0:00</v>
      </c>
      <c r="G141" s="17">
        <f>bc_ttnl_theo_kh_data!I142</f>
        <v>0</v>
      </c>
      <c r="H141" s="14" t="str">
        <f>TEXT(bc_ttnl_theo_kh_data!J142/(24*60*60),"[h]:mm")</f>
        <v>0:00</v>
      </c>
      <c r="I141" s="14" t="str">
        <f>TEXT(bc_ttnl_theo_kh_data!K142/(24*60*60),"[h]:mm")</f>
        <v>0:00</v>
      </c>
      <c r="J141" s="14" t="str">
        <f>TEXT(bc_ttnl_theo_kh_data!L142/(24*60*60),"[h]:mm")</f>
        <v>0:00</v>
      </c>
      <c r="K141" s="17" t="str">
        <f>bc_ttnl_theo_kh_data!M142</f>
        <v>0.0</v>
      </c>
      <c r="L141" s="17">
        <f>bc_ttnl_theo_kh_data!N142</f>
        <v>0</v>
      </c>
      <c r="M141" s="17" t="str">
        <f>bc_ttnl_theo_kh_data!O142</f>
        <v>0.0</v>
      </c>
      <c r="N141" s="17">
        <f>bc_ttnl_theo_kh_data!P142</f>
        <v>0</v>
      </c>
      <c r="O141" s="17" t="str">
        <f>bc_ttnl_theo_kh_data!Q142</f>
        <v>0.0</v>
      </c>
      <c r="P141" s="17"/>
      <c r="Q141" s="14"/>
      <c r="R141" s="14"/>
      <c r="S141" s="14"/>
      <c r="T141" s="17" t="str">
        <f>bc_ttnl_theo_kh_data!R142</f>
        <v>1611.0</v>
      </c>
      <c r="U141" s="17" t="str">
        <f>bc_ttnl_theo_kh_data!S142</f>
        <v>1661.0</v>
      </c>
      <c r="V141" s="14"/>
      <c r="W141" s="14"/>
      <c r="X141" s="14"/>
      <c r="Y141" s="14"/>
      <c r="Z141" s="14"/>
      <c r="AA141" s="14"/>
      <c r="AB141" s="29"/>
    </row>
    <row r="142" spans="2:28">
      <c r="B142" s="88"/>
      <c r="C142" s="14" t="str">
        <f>bc_ttnl_theo_kh_data!E143</f>
        <v>KT_Hàng không</v>
      </c>
      <c r="D142" s="14" t="str">
        <f>TEXT(bc_ttnl_theo_kh_data!F143/(24*60*60),"[h]:mm")</f>
        <v>0:00</v>
      </c>
      <c r="E142" s="14" t="str">
        <f>TEXT(bc_ttnl_theo_kh_data!G143/(24*60*60),"[h]:mm")</f>
        <v>0:00</v>
      </c>
      <c r="F142" s="14" t="str">
        <f>TEXT(bc_ttnl_theo_kh_data!H143/(24*60*60),"[h]:mm")</f>
        <v>0:00</v>
      </c>
      <c r="G142" s="17">
        <f>bc_ttnl_theo_kh_data!I143</f>
        <v>0</v>
      </c>
      <c r="H142" s="14" t="str">
        <f>TEXT(bc_ttnl_theo_kh_data!J143/(24*60*60),"[h]:mm")</f>
        <v>0:00</v>
      </c>
      <c r="I142" s="14" t="str">
        <f>TEXT(bc_ttnl_theo_kh_data!K143/(24*60*60),"[h]:mm")</f>
        <v>0:00</v>
      </c>
      <c r="J142" s="14" t="str">
        <f>TEXT(bc_ttnl_theo_kh_data!L143/(24*60*60),"[h]:mm")</f>
        <v>0:00</v>
      </c>
      <c r="K142" s="17" t="str">
        <f>bc_ttnl_theo_kh_data!M143</f>
        <v>0.0</v>
      </c>
      <c r="L142" s="17">
        <f>bc_ttnl_theo_kh_data!N143</f>
        <v>0</v>
      </c>
      <c r="M142" s="17" t="str">
        <f>bc_ttnl_theo_kh_data!O143</f>
        <v>0.0</v>
      </c>
      <c r="N142" s="17">
        <f>bc_ttnl_theo_kh_data!P143</f>
        <v>0</v>
      </c>
      <c r="O142" s="17" t="str">
        <f>bc_ttnl_theo_kh_data!Q143</f>
        <v>0.0</v>
      </c>
      <c r="P142" s="17"/>
      <c r="Q142" s="14"/>
      <c r="R142" s="14"/>
      <c r="S142" s="14"/>
      <c r="T142" s="17" t="str">
        <f>bc_ttnl_theo_kh_data!R143</f>
        <v>1611.0</v>
      </c>
      <c r="U142" s="17" t="str">
        <f>bc_ttnl_theo_kh_data!S143</f>
        <v>1661.0</v>
      </c>
      <c r="V142" s="14"/>
      <c r="W142" s="14"/>
      <c r="X142" s="14"/>
      <c r="Y142" s="14"/>
      <c r="Z142" s="14"/>
      <c r="AA142" s="14"/>
      <c r="AB142" s="29"/>
    </row>
    <row r="143" spans="2:28">
      <c r="B143" s="88"/>
      <c r="C143" s="14" t="str">
        <f>bc_ttnl_theo_kh_data!E144</f>
        <v>Tổn thất</v>
      </c>
      <c r="D143" s="14" t="str">
        <f>TEXT(bc_ttnl_theo_kh_data!F144/(24*60*60),"[h]:mm")</f>
        <v>0:00</v>
      </c>
      <c r="E143" s="14" t="str">
        <f>TEXT(bc_ttnl_theo_kh_data!G144/(24*60*60),"[h]:mm")</f>
        <v>0:00</v>
      </c>
      <c r="F143" s="14" t="str">
        <f>TEXT(bc_ttnl_theo_kh_data!H144/(24*60*60),"[h]:mm")</f>
        <v>0:00</v>
      </c>
      <c r="G143" s="17">
        <f>bc_ttnl_theo_kh_data!I144</f>
        <v>0</v>
      </c>
      <c r="H143" s="14" t="str">
        <f>TEXT(bc_ttnl_theo_kh_data!J144/(24*60*60),"[h]:mm")</f>
        <v>0:00</v>
      </c>
      <c r="I143" s="14" t="str">
        <f>TEXT(bc_ttnl_theo_kh_data!K144/(24*60*60),"[h]:mm")</f>
        <v>0:00</v>
      </c>
      <c r="J143" s="14" t="str">
        <f>TEXT(bc_ttnl_theo_kh_data!L144/(24*60*60),"[h]:mm")</f>
        <v>0:00</v>
      </c>
      <c r="K143" s="17" t="str">
        <f>bc_ttnl_theo_kh_data!M144</f>
        <v>0.0</v>
      </c>
      <c r="L143" s="17">
        <f>bc_ttnl_theo_kh_data!N144</f>
        <v>0</v>
      </c>
      <c r="M143" s="17" t="str">
        <f>bc_ttnl_theo_kh_data!O144</f>
        <v>0.0</v>
      </c>
      <c r="N143" s="17">
        <f>bc_ttnl_theo_kh_data!P144</f>
        <v>0</v>
      </c>
      <c r="O143" s="17" t="str">
        <f>bc_ttnl_theo_kh_data!Q144</f>
        <v>0.0</v>
      </c>
      <c r="P143" s="17"/>
      <c r="Q143" s="14"/>
      <c r="R143" s="14"/>
      <c r="S143" s="14"/>
      <c r="T143" s="17" t="str">
        <f>bc_ttnl_theo_kh_data!R144</f>
        <v>1611.0</v>
      </c>
      <c r="U143" s="17" t="str">
        <f>bc_ttnl_theo_kh_data!S144</f>
        <v>1661.0</v>
      </c>
      <c r="V143" s="14"/>
      <c r="W143" s="14"/>
      <c r="X143" s="14"/>
      <c r="Y143" s="14"/>
      <c r="Z143" s="14"/>
      <c r="AA143" s="14"/>
      <c r="AB143" s="29"/>
    </row>
    <row r="144" spans="2:28" s="5" customFormat="1">
      <c r="B144" s="27">
        <v>8</v>
      </c>
      <c r="C144" s="12" t="str">
        <f>bc_ttnl_theo_kh_data!E145</f>
        <v>Mi 7</v>
      </c>
      <c r="D144" s="12" t="str">
        <f>TEXT(bc_ttnl_theo_kh_data!F145/(24*60*60),"[h]:mm")</f>
        <v>0:00</v>
      </c>
      <c r="E144" s="12" t="str">
        <f>TEXT(bc_ttnl_theo_kh_data!G145/(24*60*60),"[h]:mm")</f>
        <v>0:00</v>
      </c>
      <c r="F144" s="12" t="str">
        <f>TEXT(bc_ttnl_theo_kh_data!H145/(24*60*60),"[h]:mm")</f>
        <v>0:00</v>
      </c>
      <c r="G144" s="16">
        <f>bc_ttnl_theo_kh_data!I145</f>
        <v>0</v>
      </c>
      <c r="H144" s="12" t="str">
        <f>TEXT(bc_ttnl_theo_kh_data!J145/(24*60*60),"[h]:mm")</f>
        <v>0:00</v>
      </c>
      <c r="I144" s="12" t="str">
        <f>TEXT(bc_ttnl_theo_kh_data!K145/(24*60*60),"[h]:mm")</f>
        <v>0:00</v>
      </c>
      <c r="J144" s="12" t="str">
        <f>TEXT(bc_ttnl_theo_kh_data!L145/(24*60*60),"[h]:mm")</f>
        <v>0:00</v>
      </c>
      <c r="K144" s="16" t="str">
        <f>bc_ttnl_theo_kh_data!M145</f>
        <v>0.0</v>
      </c>
      <c r="L144" s="16">
        <f>bc_ttnl_theo_kh_data!N145</f>
        <v>0</v>
      </c>
      <c r="M144" s="16" t="str">
        <f>bc_ttnl_theo_kh_data!O145</f>
        <v>0.0</v>
      </c>
      <c r="N144" s="16">
        <f>bc_ttnl_theo_kh_data!P145</f>
        <v>0</v>
      </c>
      <c r="O144" s="16" t="str">
        <f>bc_ttnl_theo_kh_data!Q145</f>
        <v>0.0</v>
      </c>
      <c r="P144" s="16"/>
      <c r="Q144" s="12"/>
      <c r="R144" s="12"/>
      <c r="S144" s="12"/>
      <c r="T144" s="16" t="str">
        <f>bc_ttnl_theo_kh_data!R145</f>
        <v>456.0</v>
      </c>
      <c r="U144" s="16" t="str">
        <f>bc_ttnl_theo_kh_data!S145</f>
        <v>45.0</v>
      </c>
      <c r="V144" s="12"/>
      <c r="W144" s="12"/>
      <c r="X144" s="12"/>
      <c r="Y144" s="12"/>
      <c r="Z144" s="12"/>
      <c r="AA144" s="12"/>
      <c r="AB144" s="28"/>
    </row>
    <row r="145" spans="2:28">
      <c r="B145" s="88"/>
      <c r="C145" s="14" t="str">
        <f>bc_ttnl_theo_kh_data!E146</f>
        <v>Tác chiến, A2..</v>
      </c>
      <c r="D145" s="14" t="str">
        <f>TEXT(bc_ttnl_theo_kh_data!F146/(24*60*60),"[h]:mm")</f>
        <v>0:00</v>
      </c>
      <c r="E145" s="14" t="str">
        <f>TEXT(bc_ttnl_theo_kh_data!G146/(24*60*60),"[h]:mm")</f>
        <v>0:00</v>
      </c>
      <c r="F145" s="14" t="str">
        <f>TEXT(bc_ttnl_theo_kh_data!H146/(24*60*60),"[h]:mm")</f>
        <v>0:00</v>
      </c>
      <c r="G145" s="17">
        <f>bc_ttnl_theo_kh_data!I146</f>
        <v>0</v>
      </c>
      <c r="H145" s="14" t="str">
        <f>TEXT(bc_ttnl_theo_kh_data!J146/(24*60*60),"[h]:mm")</f>
        <v>0:00</v>
      </c>
      <c r="I145" s="14" t="str">
        <f>TEXT(bc_ttnl_theo_kh_data!K146/(24*60*60),"[h]:mm")</f>
        <v>0:00</v>
      </c>
      <c r="J145" s="14" t="str">
        <f>TEXT(bc_ttnl_theo_kh_data!L146/(24*60*60),"[h]:mm")</f>
        <v>0:00</v>
      </c>
      <c r="K145" s="17" t="str">
        <f>bc_ttnl_theo_kh_data!M146</f>
        <v>0.0</v>
      </c>
      <c r="L145" s="17">
        <f>bc_ttnl_theo_kh_data!N146</f>
        <v>0</v>
      </c>
      <c r="M145" s="17" t="str">
        <f>bc_ttnl_theo_kh_data!O146</f>
        <v>0.0</v>
      </c>
      <c r="N145" s="17">
        <f>bc_ttnl_theo_kh_data!P146</f>
        <v>0</v>
      </c>
      <c r="O145" s="17" t="str">
        <f>bc_ttnl_theo_kh_data!Q146</f>
        <v>0.0</v>
      </c>
      <c r="P145" s="17"/>
      <c r="Q145" s="14"/>
      <c r="R145" s="14"/>
      <c r="S145" s="14"/>
      <c r="T145" s="17" t="str">
        <f>bc_ttnl_theo_kh_data!R146</f>
        <v>456.0</v>
      </c>
      <c r="U145" s="17" t="str">
        <f>bc_ttnl_theo_kh_data!S146</f>
        <v>45.0</v>
      </c>
      <c r="V145" s="14"/>
      <c r="W145" s="14"/>
      <c r="X145" s="14"/>
      <c r="Y145" s="14"/>
      <c r="Z145" s="14"/>
      <c r="AA145" s="14"/>
      <c r="AB145" s="29"/>
    </row>
    <row r="146" spans="2:28">
      <c r="B146" s="88"/>
      <c r="C146" s="14" t="str">
        <f>bc_ttnl_theo_kh_data!E147</f>
        <v>Nổ máy sscđ</v>
      </c>
      <c r="D146" s="14" t="str">
        <f>TEXT(bc_ttnl_theo_kh_data!F147/(24*60*60),"[h]:mm")</f>
        <v>0:00</v>
      </c>
      <c r="E146" s="14" t="str">
        <f>TEXT(bc_ttnl_theo_kh_data!G147/(24*60*60),"[h]:mm")</f>
        <v>0:00</v>
      </c>
      <c r="F146" s="14" t="str">
        <f>TEXT(bc_ttnl_theo_kh_data!H147/(24*60*60),"[h]:mm")</f>
        <v>0:00</v>
      </c>
      <c r="G146" s="17">
        <f>bc_ttnl_theo_kh_data!I147</f>
        <v>0</v>
      </c>
      <c r="H146" s="14" t="str">
        <f>TEXT(bc_ttnl_theo_kh_data!J147/(24*60*60),"[h]:mm")</f>
        <v>0:00</v>
      </c>
      <c r="I146" s="14" t="str">
        <f>TEXT(bc_ttnl_theo_kh_data!K147/(24*60*60),"[h]:mm")</f>
        <v>0:00</v>
      </c>
      <c r="J146" s="14" t="str">
        <f>TEXT(bc_ttnl_theo_kh_data!L147/(24*60*60),"[h]:mm")</f>
        <v>0:00</v>
      </c>
      <c r="K146" s="17" t="str">
        <f>bc_ttnl_theo_kh_data!M147</f>
        <v>0.0</v>
      </c>
      <c r="L146" s="17">
        <f>bc_ttnl_theo_kh_data!N147</f>
        <v>0</v>
      </c>
      <c r="M146" s="17" t="str">
        <f>bc_ttnl_theo_kh_data!O147</f>
        <v>0.0</v>
      </c>
      <c r="N146" s="17">
        <f>bc_ttnl_theo_kh_data!P147</f>
        <v>0</v>
      </c>
      <c r="O146" s="17" t="str">
        <f>bc_ttnl_theo_kh_data!Q147</f>
        <v>0.0</v>
      </c>
      <c r="P146" s="17"/>
      <c r="Q146" s="14"/>
      <c r="R146" s="14"/>
      <c r="S146" s="14"/>
      <c r="T146" s="17" t="str">
        <f>bc_ttnl_theo_kh_data!R147</f>
        <v>456.0</v>
      </c>
      <c r="U146" s="17" t="str">
        <f>bc_ttnl_theo_kh_data!S147</f>
        <v>45.0</v>
      </c>
      <c r="V146" s="14"/>
      <c r="W146" s="14"/>
      <c r="X146" s="14"/>
      <c r="Y146" s="14"/>
      <c r="Z146" s="14"/>
      <c r="AA146" s="14"/>
      <c r="AB146" s="29"/>
    </row>
    <row r="147" spans="2:28">
      <c r="B147" s="88"/>
      <c r="C147" s="14" t="str">
        <f>bc_ttnl_theo_kh_data!E148</f>
        <v>Tác chiến cho bay</v>
      </c>
      <c r="D147" s="14" t="str">
        <f>TEXT(bc_ttnl_theo_kh_data!F148/(24*60*60),"[h]:mm")</f>
        <v>0:00</v>
      </c>
      <c r="E147" s="14" t="str">
        <f>TEXT(bc_ttnl_theo_kh_data!G148/(24*60*60),"[h]:mm")</f>
        <v>0:00</v>
      </c>
      <c r="F147" s="14" t="str">
        <f>TEXT(bc_ttnl_theo_kh_data!H148/(24*60*60),"[h]:mm")</f>
        <v>0:00</v>
      </c>
      <c r="G147" s="17">
        <f>bc_ttnl_theo_kh_data!I148</f>
        <v>0</v>
      </c>
      <c r="H147" s="14" t="str">
        <f>TEXT(bc_ttnl_theo_kh_data!J148/(24*60*60),"[h]:mm")</f>
        <v>0:00</v>
      </c>
      <c r="I147" s="14" t="str">
        <f>TEXT(bc_ttnl_theo_kh_data!K148/(24*60*60),"[h]:mm")</f>
        <v>0:00</v>
      </c>
      <c r="J147" s="14" t="str">
        <f>TEXT(bc_ttnl_theo_kh_data!L148/(24*60*60),"[h]:mm")</f>
        <v>0:00</v>
      </c>
      <c r="K147" s="17" t="str">
        <f>bc_ttnl_theo_kh_data!M148</f>
        <v>0.0</v>
      </c>
      <c r="L147" s="17">
        <f>bc_ttnl_theo_kh_data!N148</f>
        <v>0</v>
      </c>
      <c r="M147" s="17" t="str">
        <f>bc_ttnl_theo_kh_data!O148</f>
        <v>0.0</v>
      </c>
      <c r="N147" s="17">
        <f>bc_ttnl_theo_kh_data!P148</f>
        <v>0</v>
      </c>
      <c r="O147" s="17" t="str">
        <f>bc_ttnl_theo_kh_data!Q148</f>
        <v>0.0</v>
      </c>
      <c r="P147" s="17"/>
      <c r="Q147" s="14"/>
      <c r="R147" s="14"/>
      <c r="S147" s="14"/>
      <c r="T147" s="17" t="str">
        <f>bc_ttnl_theo_kh_data!R148</f>
        <v>456.0</v>
      </c>
      <c r="U147" s="17" t="str">
        <f>bc_ttnl_theo_kh_data!S148</f>
        <v>45.0</v>
      </c>
      <c r="V147" s="14"/>
      <c r="W147" s="14"/>
      <c r="X147" s="14"/>
      <c r="Y147" s="14"/>
      <c r="Z147" s="14"/>
      <c r="AA147" s="14"/>
      <c r="AB147" s="29"/>
    </row>
    <row r="148" spans="2:28">
      <c r="B148" s="88"/>
      <c r="C148" s="14" t="str">
        <f>bc_ttnl_theo_kh_data!E149</f>
        <v>Tác chiến còn lại</v>
      </c>
      <c r="D148" s="14" t="str">
        <f>TEXT(bc_ttnl_theo_kh_data!F149/(24*60*60),"[h]:mm")</f>
        <v>0:00</v>
      </c>
      <c r="E148" s="14" t="str">
        <f>TEXT(bc_ttnl_theo_kh_data!G149/(24*60*60),"[h]:mm")</f>
        <v>0:00</v>
      </c>
      <c r="F148" s="14" t="str">
        <f>TEXT(bc_ttnl_theo_kh_data!H149/(24*60*60),"[h]:mm")</f>
        <v>0:00</v>
      </c>
      <c r="G148" s="17">
        <f>bc_ttnl_theo_kh_data!I149</f>
        <v>0</v>
      </c>
      <c r="H148" s="14" t="str">
        <f>TEXT(bc_ttnl_theo_kh_data!J149/(24*60*60),"[h]:mm")</f>
        <v>0:00</v>
      </c>
      <c r="I148" s="14" t="str">
        <f>TEXT(bc_ttnl_theo_kh_data!K149/(24*60*60),"[h]:mm")</f>
        <v>0:00</v>
      </c>
      <c r="J148" s="14" t="str">
        <f>TEXT(bc_ttnl_theo_kh_data!L149/(24*60*60),"[h]:mm")</f>
        <v>0:00</v>
      </c>
      <c r="K148" s="17" t="str">
        <f>bc_ttnl_theo_kh_data!M149</f>
        <v>0.0</v>
      </c>
      <c r="L148" s="17">
        <f>bc_ttnl_theo_kh_data!N149</f>
        <v>0</v>
      </c>
      <c r="M148" s="17" t="str">
        <f>bc_ttnl_theo_kh_data!O149</f>
        <v>0.0</v>
      </c>
      <c r="N148" s="17">
        <f>bc_ttnl_theo_kh_data!P149</f>
        <v>0</v>
      </c>
      <c r="O148" s="17" t="str">
        <f>bc_ttnl_theo_kh_data!Q149</f>
        <v>0.0</v>
      </c>
      <c r="P148" s="17"/>
      <c r="Q148" s="14"/>
      <c r="R148" s="14"/>
      <c r="S148" s="14"/>
      <c r="T148" s="17" t="str">
        <f>bc_ttnl_theo_kh_data!R149</f>
        <v>456.0</v>
      </c>
      <c r="U148" s="17" t="str">
        <f>bc_ttnl_theo_kh_data!S149</f>
        <v>45.0</v>
      </c>
      <c r="V148" s="14"/>
      <c r="W148" s="14"/>
      <c r="X148" s="14"/>
      <c r="Y148" s="14"/>
      <c r="Z148" s="14"/>
      <c r="AA148" s="14"/>
      <c r="AB148" s="29"/>
    </row>
    <row r="149" spans="2:28">
      <c r="B149" s="88"/>
      <c r="C149" s="14" t="str">
        <f>bc_ttnl_theo_kh_data!E150</f>
        <v>Huấn luyện chiến đấu</v>
      </c>
      <c r="D149" s="14" t="str">
        <f>TEXT(bc_ttnl_theo_kh_data!F150/(24*60*60),"[h]:mm")</f>
        <v>0:00</v>
      </c>
      <c r="E149" s="14" t="str">
        <f>TEXT(bc_ttnl_theo_kh_data!G150/(24*60*60),"[h]:mm")</f>
        <v>0:00</v>
      </c>
      <c r="F149" s="14" t="str">
        <f>TEXT(bc_ttnl_theo_kh_data!H150/(24*60*60),"[h]:mm")</f>
        <v>0:00</v>
      </c>
      <c r="G149" s="17">
        <f>bc_ttnl_theo_kh_data!I150</f>
        <v>0</v>
      </c>
      <c r="H149" s="14" t="str">
        <f>TEXT(bc_ttnl_theo_kh_data!J150/(24*60*60),"[h]:mm")</f>
        <v>0:00</v>
      </c>
      <c r="I149" s="14" t="str">
        <f>TEXT(bc_ttnl_theo_kh_data!K150/(24*60*60),"[h]:mm")</f>
        <v>0:00</v>
      </c>
      <c r="J149" s="14" t="str">
        <f>TEXT(bc_ttnl_theo_kh_data!L150/(24*60*60),"[h]:mm")</f>
        <v>0:00</v>
      </c>
      <c r="K149" s="17" t="str">
        <f>bc_ttnl_theo_kh_data!M150</f>
        <v>0.0</v>
      </c>
      <c r="L149" s="17">
        <f>bc_ttnl_theo_kh_data!N150</f>
        <v>0</v>
      </c>
      <c r="M149" s="17" t="str">
        <f>bc_ttnl_theo_kh_data!O150</f>
        <v>0.0</v>
      </c>
      <c r="N149" s="17">
        <f>bc_ttnl_theo_kh_data!P150</f>
        <v>0</v>
      </c>
      <c r="O149" s="17" t="str">
        <f>bc_ttnl_theo_kh_data!Q150</f>
        <v>0.0</v>
      </c>
      <c r="P149" s="17"/>
      <c r="Q149" s="14"/>
      <c r="R149" s="14"/>
      <c r="S149" s="14"/>
      <c r="T149" s="17" t="str">
        <f>bc_ttnl_theo_kh_data!R150</f>
        <v>456.0</v>
      </c>
      <c r="U149" s="17" t="str">
        <f>bc_ttnl_theo_kh_data!S150</f>
        <v>45.0</v>
      </c>
      <c r="V149" s="14"/>
      <c r="W149" s="14"/>
      <c r="X149" s="14"/>
      <c r="Y149" s="14"/>
      <c r="Z149" s="14"/>
      <c r="AA149" s="14"/>
      <c r="AB149" s="29"/>
    </row>
    <row r="150" spans="2:28" s="61" customFormat="1">
      <c r="B150" s="88"/>
      <c r="C150" s="14" t="str">
        <f>bc_ttnl_theo_kh_data!E151</f>
        <v>HL NV PO 6</v>
      </c>
      <c r="D150" s="14" t="str">
        <f>TEXT(bc_ttnl_theo_kh_data!F151/(24*60*60),"[h]:mm")</f>
        <v>0:00</v>
      </c>
      <c r="E150" s="14" t="str">
        <f>TEXT(bc_ttnl_theo_kh_data!G151/(24*60*60),"[h]:mm")</f>
        <v>0:00</v>
      </c>
      <c r="F150" s="14" t="str">
        <f>TEXT(bc_ttnl_theo_kh_data!H151/(24*60*60),"[h]:mm")</f>
        <v>0:00</v>
      </c>
      <c r="G150" s="17">
        <f>bc_ttnl_theo_kh_data!I151</f>
        <v>0</v>
      </c>
      <c r="H150" s="14" t="str">
        <f>TEXT(bc_ttnl_theo_kh_data!J151/(24*60*60),"[h]:mm")</f>
        <v>0:00</v>
      </c>
      <c r="I150" s="14" t="str">
        <f>TEXT(bc_ttnl_theo_kh_data!K151/(24*60*60),"[h]:mm")</f>
        <v>0:00</v>
      </c>
      <c r="J150" s="14" t="str">
        <f>TEXT(bc_ttnl_theo_kh_data!L151/(24*60*60),"[h]:mm")</f>
        <v>0:00</v>
      </c>
      <c r="K150" s="17" t="str">
        <f>bc_ttnl_theo_kh_data!M151</f>
        <v>0.0</v>
      </c>
      <c r="L150" s="17">
        <f>bc_ttnl_theo_kh_data!N151</f>
        <v>0</v>
      </c>
      <c r="M150" s="17" t="str">
        <f>bc_ttnl_theo_kh_data!O151</f>
        <v>0.0</v>
      </c>
      <c r="N150" s="17">
        <f>bc_ttnl_theo_kh_data!P151</f>
        <v>0</v>
      </c>
      <c r="O150" s="17" t="str">
        <f>bc_ttnl_theo_kh_data!Q151</f>
        <v>0.0</v>
      </c>
      <c r="P150" s="17"/>
      <c r="Q150" s="14"/>
      <c r="R150" s="14"/>
      <c r="S150" s="14"/>
      <c r="T150" s="17" t="str">
        <f>bc_ttnl_theo_kh_data!R151</f>
        <v>456.0</v>
      </c>
      <c r="U150" s="17" t="str">
        <f>bc_ttnl_theo_kh_data!S151</f>
        <v>45.0</v>
      </c>
      <c r="V150" s="14"/>
      <c r="W150" s="14"/>
      <c r="X150" s="14"/>
      <c r="Y150" s="14"/>
      <c r="Z150" s="14"/>
      <c r="AA150" s="14"/>
      <c r="AB150" s="29"/>
    </row>
    <row r="151" spans="2:28">
      <c r="B151" s="88"/>
      <c r="C151" s="14" t="str">
        <f>bc_ttnl_theo_kh_data!E152</f>
        <v>HL bay</v>
      </c>
      <c r="D151" s="14" t="str">
        <f>TEXT(bc_ttnl_theo_kh_data!F152/(24*60*60),"[h]:mm")</f>
        <v>0:00</v>
      </c>
      <c r="E151" s="14" t="str">
        <f>TEXT(bc_ttnl_theo_kh_data!G152/(24*60*60),"[h]:mm")</f>
        <v>0:00</v>
      </c>
      <c r="F151" s="14" t="str">
        <f>TEXT(bc_ttnl_theo_kh_data!H152/(24*60*60),"[h]:mm")</f>
        <v>0:00</v>
      </c>
      <c r="G151" s="17">
        <f>bc_ttnl_theo_kh_data!I152</f>
        <v>0</v>
      </c>
      <c r="H151" s="14" t="str">
        <f>TEXT(bc_ttnl_theo_kh_data!J152/(24*60*60),"[h]:mm")</f>
        <v>0:00</v>
      </c>
      <c r="I151" s="14" t="str">
        <f>TEXT(bc_ttnl_theo_kh_data!K152/(24*60*60),"[h]:mm")</f>
        <v>0:00</v>
      </c>
      <c r="J151" s="14" t="str">
        <f>TEXT(bc_ttnl_theo_kh_data!L152/(24*60*60),"[h]:mm")</f>
        <v>0:00</v>
      </c>
      <c r="K151" s="17" t="str">
        <f>bc_ttnl_theo_kh_data!M152</f>
        <v>0.0</v>
      </c>
      <c r="L151" s="17">
        <f>bc_ttnl_theo_kh_data!N152</f>
        <v>0</v>
      </c>
      <c r="M151" s="17" t="str">
        <f>bc_ttnl_theo_kh_data!O152</f>
        <v>0.0</v>
      </c>
      <c r="N151" s="17">
        <f>bc_ttnl_theo_kh_data!P152</f>
        <v>0</v>
      </c>
      <c r="O151" s="17" t="str">
        <f>bc_ttnl_theo_kh_data!Q152</f>
        <v>0.0</v>
      </c>
      <c r="P151" s="17"/>
      <c r="Q151" s="14"/>
      <c r="R151" s="14"/>
      <c r="S151" s="14"/>
      <c r="T151" s="17" t="str">
        <f>bc_ttnl_theo_kh_data!R152</f>
        <v>456.0</v>
      </c>
      <c r="U151" s="17" t="str">
        <f>bc_ttnl_theo_kh_data!S152</f>
        <v>45.0</v>
      </c>
      <c r="V151" s="14"/>
      <c r="W151" s="14"/>
      <c r="X151" s="14"/>
      <c r="Y151" s="14"/>
      <c r="Z151" s="14"/>
      <c r="AA151" s="14"/>
      <c r="AB151" s="29"/>
    </row>
    <row r="152" spans="2:28">
      <c r="B152" s="88"/>
      <c r="C152" s="14" t="str">
        <f>bc_ttnl_theo_kh_data!E153</f>
        <v>HL NV còn lại</v>
      </c>
      <c r="D152" s="14" t="str">
        <f>TEXT(bc_ttnl_theo_kh_data!F153/(24*60*60),"[h]:mm")</f>
        <v>0:00</v>
      </c>
      <c r="E152" s="14" t="str">
        <f>TEXT(bc_ttnl_theo_kh_data!G153/(24*60*60),"[h]:mm")</f>
        <v>0:00</v>
      </c>
      <c r="F152" s="14" t="str">
        <f>TEXT(bc_ttnl_theo_kh_data!H153/(24*60*60),"[h]:mm")</f>
        <v>0:00</v>
      </c>
      <c r="G152" s="17">
        <f>bc_ttnl_theo_kh_data!I153</f>
        <v>0</v>
      </c>
      <c r="H152" s="14" t="str">
        <f>TEXT(bc_ttnl_theo_kh_data!J153/(24*60*60),"[h]:mm")</f>
        <v>0:00</v>
      </c>
      <c r="I152" s="14" t="str">
        <f>TEXT(bc_ttnl_theo_kh_data!K153/(24*60*60),"[h]:mm")</f>
        <v>0:00</v>
      </c>
      <c r="J152" s="14" t="str">
        <f>TEXT(bc_ttnl_theo_kh_data!L153/(24*60*60),"[h]:mm")</f>
        <v>0:00</v>
      </c>
      <c r="K152" s="17" t="str">
        <f>bc_ttnl_theo_kh_data!M153</f>
        <v>0.0</v>
      </c>
      <c r="L152" s="17">
        <f>bc_ttnl_theo_kh_data!N153</f>
        <v>0</v>
      </c>
      <c r="M152" s="17" t="str">
        <f>bc_ttnl_theo_kh_data!O153</f>
        <v>0.0</v>
      </c>
      <c r="N152" s="17">
        <f>bc_ttnl_theo_kh_data!P153</f>
        <v>0</v>
      </c>
      <c r="O152" s="17" t="str">
        <f>bc_ttnl_theo_kh_data!Q153</f>
        <v>0.0</v>
      </c>
      <c r="P152" s="17"/>
      <c r="Q152" s="14"/>
      <c r="R152" s="14"/>
      <c r="S152" s="14"/>
      <c r="T152" s="17" t="str">
        <f>bc_ttnl_theo_kh_data!R153</f>
        <v>456.0</v>
      </c>
      <c r="U152" s="17" t="str">
        <f>bc_ttnl_theo_kh_data!S153</f>
        <v>45.0</v>
      </c>
      <c r="V152" s="14"/>
      <c r="W152" s="14"/>
      <c r="X152" s="14"/>
      <c r="Y152" s="14"/>
      <c r="Z152" s="14"/>
      <c r="AA152" s="14"/>
      <c r="AB152" s="29"/>
    </row>
    <row r="153" spans="2:28">
      <c r="B153" s="88"/>
      <c r="C153" s="14" t="str">
        <f>bc_ttnl_theo_kh_data!E154</f>
        <v>Bay đề cao</v>
      </c>
      <c r="D153" s="14" t="str">
        <f>TEXT(bc_ttnl_theo_kh_data!F154/(24*60*60),"[h]:mm")</f>
        <v>0:00</v>
      </c>
      <c r="E153" s="14" t="str">
        <f>TEXT(bc_ttnl_theo_kh_data!G154/(24*60*60),"[h]:mm")</f>
        <v>0:00</v>
      </c>
      <c r="F153" s="14" t="str">
        <f>TEXT(bc_ttnl_theo_kh_data!H154/(24*60*60),"[h]:mm")</f>
        <v>0:00</v>
      </c>
      <c r="G153" s="17">
        <f>bc_ttnl_theo_kh_data!I154</f>
        <v>0</v>
      </c>
      <c r="H153" s="14" t="str">
        <f>TEXT(bc_ttnl_theo_kh_data!J154/(24*60*60),"[h]:mm")</f>
        <v>0:00</v>
      </c>
      <c r="I153" s="14" t="str">
        <f>TEXT(bc_ttnl_theo_kh_data!K154/(24*60*60),"[h]:mm")</f>
        <v>0:00</v>
      </c>
      <c r="J153" s="14" t="str">
        <f>TEXT(bc_ttnl_theo_kh_data!L154/(24*60*60),"[h]:mm")</f>
        <v>0:00</v>
      </c>
      <c r="K153" s="17" t="str">
        <f>bc_ttnl_theo_kh_data!M154</f>
        <v>0.0</v>
      </c>
      <c r="L153" s="17">
        <f>bc_ttnl_theo_kh_data!N154</f>
        <v>0</v>
      </c>
      <c r="M153" s="17" t="str">
        <f>bc_ttnl_theo_kh_data!O154</f>
        <v>0.0</v>
      </c>
      <c r="N153" s="17">
        <f>bc_ttnl_theo_kh_data!P154</f>
        <v>0</v>
      </c>
      <c r="O153" s="17" t="str">
        <f>bc_ttnl_theo_kh_data!Q154</f>
        <v>0.0</v>
      </c>
      <c r="P153" s="17"/>
      <c r="Q153" s="14"/>
      <c r="R153" s="14"/>
      <c r="S153" s="14"/>
      <c r="T153" s="17" t="str">
        <f>bc_ttnl_theo_kh_data!R154</f>
        <v>456.0</v>
      </c>
      <c r="U153" s="17" t="str">
        <f>bc_ttnl_theo_kh_data!S154</f>
        <v>45.0</v>
      </c>
      <c r="V153" s="14"/>
      <c r="W153" s="14"/>
      <c r="X153" s="14"/>
      <c r="Y153" s="14"/>
      <c r="Z153" s="14"/>
      <c r="AA153" s="14"/>
      <c r="AB153" s="29"/>
    </row>
    <row r="154" spans="2:28">
      <c r="B154" s="88"/>
      <c r="C154" s="14" t="str">
        <f>bc_ttnl_theo_kh_data!E155</f>
        <v>C.gia bay</v>
      </c>
      <c r="D154" s="14" t="str">
        <f>TEXT(bc_ttnl_theo_kh_data!F155/(24*60*60),"[h]:mm")</f>
        <v>0:00</v>
      </c>
      <c r="E154" s="14" t="str">
        <f>TEXT(bc_ttnl_theo_kh_data!G155/(24*60*60),"[h]:mm")</f>
        <v>0:00</v>
      </c>
      <c r="F154" s="14" t="str">
        <f>TEXT(bc_ttnl_theo_kh_data!H155/(24*60*60),"[h]:mm")</f>
        <v>0:00</v>
      </c>
      <c r="G154" s="17">
        <f>bc_ttnl_theo_kh_data!I155</f>
        <v>0</v>
      </c>
      <c r="H154" s="14" t="str">
        <f>TEXT(bc_ttnl_theo_kh_data!J155/(24*60*60),"[h]:mm")</f>
        <v>0:00</v>
      </c>
      <c r="I154" s="14" t="str">
        <f>TEXT(bc_ttnl_theo_kh_data!K155/(24*60*60),"[h]:mm")</f>
        <v>0:00</v>
      </c>
      <c r="J154" s="14" t="str">
        <f>TEXT(bc_ttnl_theo_kh_data!L155/(24*60*60),"[h]:mm")</f>
        <v>0:00</v>
      </c>
      <c r="K154" s="17" t="str">
        <f>bc_ttnl_theo_kh_data!M155</f>
        <v>0.0</v>
      </c>
      <c r="L154" s="17">
        <f>bc_ttnl_theo_kh_data!N155</f>
        <v>0</v>
      </c>
      <c r="M154" s="17" t="str">
        <f>bc_ttnl_theo_kh_data!O155</f>
        <v>0.0</v>
      </c>
      <c r="N154" s="17">
        <f>bc_ttnl_theo_kh_data!P155</f>
        <v>0</v>
      </c>
      <c r="O154" s="17" t="str">
        <f>bc_ttnl_theo_kh_data!Q155</f>
        <v>0.0</v>
      </c>
      <c r="P154" s="17"/>
      <c r="Q154" s="14"/>
      <c r="R154" s="14"/>
      <c r="S154" s="14"/>
      <c r="T154" s="17" t="str">
        <f>bc_ttnl_theo_kh_data!R155</f>
        <v>456.0</v>
      </c>
      <c r="U154" s="17" t="str">
        <f>bc_ttnl_theo_kh_data!S155</f>
        <v>45.0</v>
      </c>
      <c r="V154" s="14"/>
      <c r="W154" s="14"/>
      <c r="X154" s="14"/>
      <c r="Y154" s="14"/>
      <c r="Z154" s="14"/>
      <c r="AA154" s="14"/>
      <c r="AB154" s="29"/>
    </row>
    <row r="155" spans="2:28">
      <c r="B155" s="88"/>
      <c r="C155" s="14" t="str">
        <f>bc_ttnl_theo_kh_data!E156</f>
        <v>VN bay</v>
      </c>
      <c r="D155" s="14" t="str">
        <f>TEXT(bc_ttnl_theo_kh_data!F156/(24*60*60),"[h]:mm")</f>
        <v>0:00</v>
      </c>
      <c r="E155" s="14" t="str">
        <f>TEXT(bc_ttnl_theo_kh_data!G156/(24*60*60),"[h]:mm")</f>
        <v>0:00</v>
      </c>
      <c r="F155" s="14" t="str">
        <f>TEXT(bc_ttnl_theo_kh_data!H156/(24*60*60),"[h]:mm")</f>
        <v>0:00</v>
      </c>
      <c r="G155" s="17">
        <f>bc_ttnl_theo_kh_data!I156</f>
        <v>0</v>
      </c>
      <c r="H155" s="14" t="str">
        <f>TEXT(bc_ttnl_theo_kh_data!J156/(24*60*60),"[h]:mm")</f>
        <v>0:00</v>
      </c>
      <c r="I155" s="14" t="str">
        <f>TEXT(bc_ttnl_theo_kh_data!K156/(24*60*60),"[h]:mm")</f>
        <v>0:00</v>
      </c>
      <c r="J155" s="14" t="str">
        <f>TEXT(bc_ttnl_theo_kh_data!L156/(24*60*60),"[h]:mm")</f>
        <v>0:00</v>
      </c>
      <c r="K155" s="17" t="str">
        <f>bc_ttnl_theo_kh_data!M156</f>
        <v>0.0</v>
      </c>
      <c r="L155" s="17">
        <f>bc_ttnl_theo_kh_data!N156</f>
        <v>0</v>
      </c>
      <c r="M155" s="17" t="str">
        <f>bc_ttnl_theo_kh_data!O156</f>
        <v>0.0</v>
      </c>
      <c r="N155" s="17">
        <f>bc_ttnl_theo_kh_data!P156</f>
        <v>0</v>
      </c>
      <c r="O155" s="17" t="str">
        <f>bc_ttnl_theo_kh_data!Q156</f>
        <v>0.0</v>
      </c>
      <c r="P155" s="17"/>
      <c r="Q155" s="14"/>
      <c r="R155" s="14"/>
      <c r="S155" s="14"/>
      <c r="T155" s="17" t="str">
        <f>bc_ttnl_theo_kh_data!R156</f>
        <v>456.0</v>
      </c>
      <c r="U155" s="17" t="str">
        <f>bc_ttnl_theo_kh_data!S156</f>
        <v>45.0</v>
      </c>
      <c r="V155" s="14"/>
      <c r="W155" s="14"/>
      <c r="X155" s="14"/>
      <c r="Y155" s="14"/>
      <c r="Z155" s="14"/>
      <c r="AA155" s="14"/>
      <c r="AB155" s="29"/>
    </row>
    <row r="156" spans="2:28">
      <c r="B156" s="88"/>
      <c r="C156" s="14" t="str">
        <f>bc_ttnl_theo_kh_data!E157</f>
        <v>HL nhà trường</v>
      </c>
      <c r="D156" s="14" t="str">
        <f>TEXT(bc_ttnl_theo_kh_data!F157/(24*60*60),"[h]:mm")</f>
        <v>0:00</v>
      </c>
      <c r="E156" s="14" t="str">
        <f>TEXT(bc_ttnl_theo_kh_data!G157/(24*60*60),"[h]:mm")</f>
        <v>0:00</v>
      </c>
      <c r="F156" s="14" t="str">
        <f>TEXT(bc_ttnl_theo_kh_data!H157/(24*60*60),"[h]:mm")</f>
        <v>0:00</v>
      </c>
      <c r="G156" s="17">
        <f>bc_ttnl_theo_kh_data!I157</f>
        <v>0</v>
      </c>
      <c r="H156" s="14" t="str">
        <f>TEXT(bc_ttnl_theo_kh_data!J157/(24*60*60),"[h]:mm")</f>
        <v>0:00</v>
      </c>
      <c r="I156" s="14" t="str">
        <f>TEXT(bc_ttnl_theo_kh_data!K157/(24*60*60),"[h]:mm")</f>
        <v>0:00</v>
      </c>
      <c r="J156" s="14" t="str">
        <f>TEXT(bc_ttnl_theo_kh_data!L157/(24*60*60),"[h]:mm")</f>
        <v>0:00</v>
      </c>
      <c r="K156" s="17" t="str">
        <f>bc_ttnl_theo_kh_data!M157</f>
        <v>0.0</v>
      </c>
      <c r="L156" s="17">
        <f>bc_ttnl_theo_kh_data!N157</f>
        <v>0</v>
      </c>
      <c r="M156" s="17" t="str">
        <f>bc_ttnl_theo_kh_data!O157</f>
        <v>0.0</v>
      </c>
      <c r="N156" s="17">
        <f>bc_ttnl_theo_kh_data!P157</f>
        <v>0</v>
      </c>
      <c r="O156" s="17" t="str">
        <f>bc_ttnl_theo_kh_data!Q157</f>
        <v>0.0</v>
      </c>
      <c r="P156" s="17"/>
      <c r="Q156" s="14"/>
      <c r="R156" s="14"/>
      <c r="S156" s="14"/>
      <c r="T156" s="17" t="str">
        <f>bc_ttnl_theo_kh_data!R157</f>
        <v>456.0</v>
      </c>
      <c r="U156" s="17" t="str">
        <f>bc_ttnl_theo_kh_data!S157</f>
        <v>45.0</v>
      </c>
      <c r="V156" s="14"/>
      <c r="W156" s="14"/>
      <c r="X156" s="14"/>
      <c r="Y156" s="14"/>
      <c r="Z156" s="14"/>
      <c r="AA156" s="14"/>
      <c r="AB156" s="29"/>
    </row>
    <row r="157" spans="2:28">
      <c r="B157" s="88"/>
      <c r="C157" s="14" t="str">
        <f>bc_ttnl_theo_kh_data!E158</f>
        <v>KT Hàng không</v>
      </c>
      <c r="D157" s="14" t="str">
        <f>TEXT(bc_ttnl_theo_kh_data!F158/(24*60*60),"[h]:mm")</f>
        <v>0:00</v>
      </c>
      <c r="E157" s="14" t="str">
        <f>TEXT(bc_ttnl_theo_kh_data!G158/(24*60*60),"[h]:mm")</f>
        <v>0:00</v>
      </c>
      <c r="F157" s="14" t="str">
        <f>TEXT(bc_ttnl_theo_kh_data!H158/(24*60*60),"[h]:mm")</f>
        <v>0:00</v>
      </c>
      <c r="G157" s="17">
        <f>bc_ttnl_theo_kh_data!I158</f>
        <v>0</v>
      </c>
      <c r="H157" s="14" t="str">
        <f>TEXT(bc_ttnl_theo_kh_data!J158/(24*60*60),"[h]:mm")</f>
        <v>0:00</v>
      </c>
      <c r="I157" s="14" t="str">
        <f>TEXT(bc_ttnl_theo_kh_data!K158/(24*60*60),"[h]:mm")</f>
        <v>0:00</v>
      </c>
      <c r="J157" s="14" t="str">
        <f>TEXT(bc_ttnl_theo_kh_data!L158/(24*60*60),"[h]:mm")</f>
        <v>0:00</v>
      </c>
      <c r="K157" s="17" t="str">
        <f>bc_ttnl_theo_kh_data!M158</f>
        <v>0.0</v>
      </c>
      <c r="L157" s="17">
        <f>bc_ttnl_theo_kh_data!N158</f>
        <v>0</v>
      </c>
      <c r="M157" s="17" t="str">
        <f>bc_ttnl_theo_kh_data!O158</f>
        <v>0.0</v>
      </c>
      <c r="N157" s="17">
        <f>bc_ttnl_theo_kh_data!P158</f>
        <v>0</v>
      </c>
      <c r="O157" s="17" t="str">
        <f>bc_ttnl_theo_kh_data!Q158</f>
        <v>0.0</v>
      </c>
      <c r="P157" s="17"/>
      <c r="Q157" s="14"/>
      <c r="R157" s="14"/>
      <c r="S157" s="14"/>
      <c r="T157" s="17" t="str">
        <f>bc_ttnl_theo_kh_data!R158</f>
        <v>456.0</v>
      </c>
      <c r="U157" s="17" t="str">
        <f>bc_ttnl_theo_kh_data!S158</f>
        <v>45.0</v>
      </c>
      <c r="V157" s="14"/>
      <c r="W157" s="14"/>
      <c r="X157" s="14"/>
      <c r="Y157" s="14"/>
      <c r="Z157" s="14"/>
      <c r="AA157" s="14"/>
      <c r="AB157" s="29"/>
    </row>
    <row r="158" spans="2:28">
      <c r="B158" s="88"/>
      <c r="C158" s="14" t="str">
        <f>bc_ttnl_theo_kh_data!E159</f>
        <v>KT_Hàng không</v>
      </c>
      <c r="D158" s="14" t="str">
        <f>TEXT(bc_ttnl_theo_kh_data!F159/(24*60*60),"[h]:mm")</f>
        <v>0:00</v>
      </c>
      <c r="E158" s="14" t="str">
        <f>TEXT(bc_ttnl_theo_kh_data!G159/(24*60*60),"[h]:mm")</f>
        <v>0:00</v>
      </c>
      <c r="F158" s="14" t="str">
        <f>TEXT(bc_ttnl_theo_kh_data!H159/(24*60*60),"[h]:mm")</f>
        <v>0:00</v>
      </c>
      <c r="G158" s="17">
        <f>bc_ttnl_theo_kh_data!I159</f>
        <v>0</v>
      </c>
      <c r="H158" s="14" t="str">
        <f>TEXT(bc_ttnl_theo_kh_data!J159/(24*60*60),"[h]:mm")</f>
        <v>0:00</v>
      </c>
      <c r="I158" s="14" t="str">
        <f>TEXT(bc_ttnl_theo_kh_data!K159/(24*60*60),"[h]:mm")</f>
        <v>0:00</v>
      </c>
      <c r="J158" s="14" t="str">
        <f>TEXT(bc_ttnl_theo_kh_data!L159/(24*60*60),"[h]:mm")</f>
        <v>0:00</v>
      </c>
      <c r="K158" s="17" t="str">
        <f>bc_ttnl_theo_kh_data!M159</f>
        <v>0.0</v>
      </c>
      <c r="L158" s="17">
        <f>bc_ttnl_theo_kh_data!N159</f>
        <v>0</v>
      </c>
      <c r="M158" s="17" t="str">
        <f>bc_ttnl_theo_kh_data!O159</f>
        <v>0.0</v>
      </c>
      <c r="N158" s="17">
        <f>bc_ttnl_theo_kh_data!P159</f>
        <v>0</v>
      </c>
      <c r="O158" s="17" t="str">
        <f>bc_ttnl_theo_kh_data!Q159</f>
        <v>0.0</v>
      </c>
      <c r="P158" s="17"/>
      <c r="Q158" s="14"/>
      <c r="R158" s="14"/>
      <c r="S158" s="14"/>
      <c r="T158" s="17" t="str">
        <f>bc_ttnl_theo_kh_data!R159</f>
        <v>456.0</v>
      </c>
      <c r="U158" s="17" t="str">
        <f>bc_ttnl_theo_kh_data!S159</f>
        <v>45.0</v>
      </c>
      <c r="V158" s="14"/>
      <c r="W158" s="14"/>
      <c r="X158" s="14"/>
      <c r="Y158" s="14"/>
      <c r="Z158" s="14"/>
      <c r="AA158" s="14"/>
      <c r="AB158" s="29"/>
    </row>
    <row r="159" spans="2:28">
      <c r="B159" s="88"/>
      <c r="C159" s="14" t="str">
        <f>bc_ttnl_theo_kh_data!E160</f>
        <v>Tổn thất</v>
      </c>
      <c r="D159" s="14" t="str">
        <f>TEXT(bc_ttnl_theo_kh_data!F160/(24*60*60),"[h]:mm")</f>
        <v>0:00</v>
      </c>
      <c r="E159" s="14" t="str">
        <f>TEXT(bc_ttnl_theo_kh_data!G160/(24*60*60),"[h]:mm")</f>
        <v>0:00</v>
      </c>
      <c r="F159" s="14" t="str">
        <f>TEXT(bc_ttnl_theo_kh_data!H160/(24*60*60),"[h]:mm")</f>
        <v>0:00</v>
      </c>
      <c r="G159" s="17">
        <f>bc_ttnl_theo_kh_data!I160</f>
        <v>0</v>
      </c>
      <c r="H159" s="14" t="str">
        <f>TEXT(bc_ttnl_theo_kh_data!J160/(24*60*60),"[h]:mm")</f>
        <v>0:00</v>
      </c>
      <c r="I159" s="14" t="str">
        <f>TEXT(bc_ttnl_theo_kh_data!K160/(24*60*60),"[h]:mm")</f>
        <v>0:00</v>
      </c>
      <c r="J159" s="14" t="str">
        <f>TEXT(bc_ttnl_theo_kh_data!L160/(24*60*60),"[h]:mm")</f>
        <v>0:00</v>
      </c>
      <c r="K159" s="17" t="str">
        <f>bc_ttnl_theo_kh_data!M160</f>
        <v>0.0</v>
      </c>
      <c r="L159" s="17">
        <f>bc_ttnl_theo_kh_data!N160</f>
        <v>0</v>
      </c>
      <c r="M159" s="17" t="str">
        <f>bc_ttnl_theo_kh_data!O160</f>
        <v>0.0</v>
      </c>
      <c r="N159" s="17">
        <f>bc_ttnl_theo_kh_data!P160</f>
        <v>0</v>
      </c>
      <c r="O159" s="17" t="str">
        <f>bc_ttnl_theo_kh_data!Q160</f>
        <v>0.0</v>
      </c>
      <c r="P159" s="17"/>
      <c r="Q159" s="14"/>
      <c r="R159" s="14"/>
      <c r="S159" s="14"/>
      <c r="T159" s="17" t="str">
        <f>bc_ttnl_theo_kh_data!R160</f>
        <v>456.0</v>
      </c>
      <c r="U159" s="17" t="str">
        <f>bc_ttnl_theo_kh_data!S160</f>
        <v>45.0</v>
      </c>
      <c r="V159" s="14"/>
      <c r="W159" s="14"/>
      <c r="X159" s="14"/>
      <c r="Y159" s="14"/>
      <c r="Z159" s="14"/>
      <c r="AA159" s="14"/>
      <c r="AB159" s="29"/>
    </row>
    <row r="160" spans="2:28" s="5" customFormat="1">
      <c r="B160" s="27">
        <v>9</v>
      </c>
      <c r="C160" s="12" t="str">
        <f>bc_ttnl_theo_kh_data!E161</f>
        <v>Mi 172</v>
      </c>
      <c r="D160" s="12" t="str">
        <f>TEXT(bc_ttnl_theo_kh_data!F161/(24*60*60),"[h]:mm")</f>
        <v>0:00</v>
      </c>
      <c r="E160" s="12" t="str">
        <f>TEXT(bc_ttnl_theo_kh_data!G161/(24*60*60),"[h]:mm")</f>
        <v>0:00</v>
      </c>
      <c r="F160" s="12" t="str">
        <f>TEXT(bc_ttnl_theo_kh_data!H161/(24*60*60),"[h]:mm")</f>
        <v>0:00</v>
      </c>
      <c r="G160" s="16">
        <f>bc_ttnl_theo_kh_data!I161</f>
        <v>0</v>
      </c>
      <c r="H160" s="12" t="str">
        <f>TEXT(bc_ttnl_theo_kh_data!J161/(24*60*60),"[h]:mm")</f>
        <v>0:00</v>
      </c>
      <c r="I160" s="12" t="str">
        <f>TEXT(bc_ttnl_theo_kh_data!K161/(24*60*60),"[h]:mm")</f>
        <v>0:00</v>
      </c>
      <c r="J160" s="12" t="str">
        <f>TEXT(bc_ttnl_theo_kh_data!L161/(24*60*60),"[h]:mm")</f>
        <v>0:00</v>
      </c>
      <c r="K160" s="16" t="str">
        <f>bc_ttnl_theo_kh_data!M161</f>
        <v>0.0</v>
      </c>
      <c r="L160" s="16">
        <f>bc_ttnl_theo_kh_data!N161</f>
        <v>0</v>
      </c>
      <c r="M160" s="16" t="str">
        <f>bc_ttnl_theo_kh_data!O161</f>
        <v>0.0</v>
      </c>
      <c r="N160" s="16">
        <f>bc_ttnl_theo_kh_data!P161</f>
        <v>0</v>
      </c>
      <c r="O160" s="16" t="str">
        <f>bc_ttnl_theo_kh_data!Q161</f>
        <v>0.0</v>
      </c>
      <c r="P160" s="16"/>
      <c r="Q160" s="12"/>
      <c r="R160" s="12"/>
      <c r="S160" s="12"/>
      <c r="T160" s="16" t="str">
        <f>bc_ttnl_theo_kh_data!R161</f>
        <v>654.0</v>
      </c>
      <c r="U160" s="16" t="str">
        <f>bc_ttnl_theo_kh_data!S161</f>
        <v>654.0</v>
      </c>
      <c r="V160" s="12"/>
      <c r="W160" s="12"/>
      <c r="X160" s="12"/>
      <c r="Y160" s="12"/>
      <c r="Z160" s="12"/>
      <c r="AA160" s="12"/>
      <c r="AB160" s="28"/>
    </row>
    <row r="161" spans="2:28">
      <c r="B161" s="88"/>
      <c r="C161" s="14" t="str">
        <f>bc_ttnl_theo_kh_data!E162</f>
        <v>Tác chiến, A2..</v>
      </c>
      <c r="D161" s="14" t="str">
        <f>TEXT(bc_ttnl_theo_kh_data!F162/(24*60*60),"[h]:mm")</f>
        <v>0:00</v>
      </c>
      <c r="E161" s="14" t="str">
        <f>TEXT(bc_ttnl_theo_kh_data!G162/(24*60*60),"[h]:mm")</f>
        <v>0:00</v>
      </c>
      <c r="F161" s="14" t="str">
        <f>TEXT(bc_ttnl_theo_kh_data!H162/(24*60*60),"[h]:mm")</f>
        <v>0:00</v>
      </c>
      <c r="G161" s="17">
        <f>bc_ttnl_theo_kh_data!I162</f>
        <v>0</v>
      </c>
      <c r="H161" s="14" t="str">
        <f>TEXT(bc_ttnl_theo_kh_data!J162/(24*60*60),"[h]:mm")</f>
        <v>0:00</v>
      </c>
      <c r="I161" s="14" t="str">
        <f>TEXT(bc_ttnl_theo_kh_data!K162/(24*60*60),"[h]:mm")</f>
        <v>0:00</v>
      </c>
      <c r="J161" s="14" t="str">
        <f>TEXT(bc_ttnl_theo_kh_data!L162/(24*60*60),"[h]:mm")</f>
        <v>0:00</v>
      </c>
      <c r="K161" s="17" t="str">
        <f>bc_ttnl_theo_kh_data!M162</f>
        <v>0.0</v>
      </c>
      <c r="L161" s="17">
        <f>bc_ttnl_theo_kh_data!N162</f>
        <v>0</v>
      </c>
      <c r="M161" s="17" t="str">
        <f>bc_ttnl_theo_kh_data!O162</f>
        <v>0.0</v>
      </c>
      <c r="N161" s="17">
        <f>bc_ttnl_theo_kh_data!P162</f>
        <v>0</v>
      </c>
      <c r="O161" s="17" t="str">
        <f>bc_ttnl_theo_kh_data!Q162</f>
        <v>0.0</v>
      </c>
      <c r="P161" s="17"/>
      <c r="Q161" s="14"/>
      <c r="R161" s="14"/>
      <c r="S161" s="14"/>
      <c r="T161" s="17" t="str">
        <f>bc_ttnl_theo_kh_data!R162</f>
        <v>654.0</v>
      </c>
      <c r="U161" s="17" t="str">
        <f>bc_ttnl_theo_kh_data!S162</f>
        <v>654.0</v>
      </c>
      <c r="V161" s="14"/>
      <c r="W161" s="14"/>
      <c r="X161" s="14"/>
      <c r="Y161" s="14"/>
      <c r="Z161" s="14"/>
      <c r="AA161" s="14"/>
      <c r="AB161" s="29"/>
    </row>
    <row r="162" spans="2:28">
      <c r="B162" s="88"/>
      <c r="C162" s="14" t="str">
        <f>bc_ttnl_theo_kh_data!E163</f>
        <v>Tác chiến cho bay</v>
      </c>
      <c r="D162" s="14" t="str">
        <f>TEXT(bc_ttnl_theo_kh_data!F163/(24*60*60),"[h]:mm")</f>
        <v>0:00</v>
      </c>
      <c r="E162" s="14" t="str">
        <f>TEXT(bc_ttnl_theo_kh_data!G163/(24*60*60),"[h]:mm")</f>
        <v>0:00</v>
      </c>
      <c r="F162" s="14" t="str">
        <f>TEXT(bc_ttnl_theo_kh_data!H163/(24*60*60),"[h]:mm")</f>
        <v>0:00</v>
      </c>
      <c r="G162" s="17">
        <f>bc_ttnl_theo_kh_data!I163</f>
        <v>0</v>
      </c>
      <c r="H162" s="14" t="str">
        <f>TEXT(bc_ttnl_theo_kh_data!J163/(24*60*60),"[h]:mm")</f>
        <v>0:00</v>
      </c>
      <c r="I162" s="14" t="str">
        <f>TEXT(bc_ttnl_theo_kh_data!K163/(24*60*60),"[h]:mm")</f>
        <v>0:00</v>
      </c>
      <c r="J162" s="14" t="str">
        <f>TEXT(bc_ttnl_theo_kh_data!L163/(24*60*60),"[h]:mm")</f>
        <v>0:00</v>
      </c>
      <c r="K162" s="17" t="str">
        <f>bc_ttnl_theo_kh_data!M163</f>
        <v>0.0</v>
      </c>
      <c r="L162" s="17">
        <f>bc_ttnl_theo_kh_data!N163</f>
        <v>0</v>
      </c>
      <c r="M162" s="17" t="str">
        <f>bc_ttnl_theo_kh_data!O163</f>
        <v>0.0</v>
      </c>
      <c r="N162" s="17">
        <f>bc_ttnl_theo_kh_data!P163</f>
        <v>0</v>
      </c>
      <c r="O162" s="17" t="str">
        <f>bc_ttnl_theo_kh_data!Q163</f>
        <v>0.0</v>
      </c>
      <c r="P162" s="17"/>
      <c r="Q162" s="14"/>
      <c r="R162" s="14"/>
      <c r="S162" s="14"/>
      <c r="T162" s="17" t="str">
        <f>bc_ttnl_theo_kh_data!R163</f>
        <v>654.0</v>
      </c>
      <c r="U162" s="17" t="str">
        <f>bc_ttnl_theo_kh_data!S163</f>
        <v>654.0</v>
      </c>
      <c r="V162" s="14"/>
      <c r="W162" s="14"/>
      <c r="X162" s="14"/>
      <c r="Y162" s="14"/>
      <c r="Z162" s="14"/>
      <c r="AA162" s="14"/>
      <c r="AB162" s="29"/>
    </row>
    <row r="163" spans="2:28">
      <c r="B163" s="88"/>
      <c r="C163" s="14" t="str">
        <f>bc_ttnl_theo_kh_data!E164</f>
        <v>Nổ máy sscđ</v>
      </c>
      <c r="D163" s="14" t="str">
        <f>TEXT(bc_ttnl_theo_kh_data!F164/(24*60*60),"[h]:mm")</f>
        <v>0:00</v>
      </c>
      <c r="E163" s="14" t="str">
        <f>TEXT(bc_ttnl_theo_kh_data!G164/(24*60*60),"[h]:mm")</f>
        <v>0:00</v>
      </c>
      <c r="F163" s="14" t="str">
        <f>TEXT(bc_ttnl_theo_kh_data!H164/(24*60*60),"[h]:mm")</f>
        <v>0:00</v>
      </c>
      <c r="G163" s="17">
        <f>bc_ttnl_theo_kh_data!I164</f>
        <v>0</v>
      </c>
      <c r="H163" s="14" t="str">
        <f>TEXT(bc_ttnl_theo_kh_data!J164/(24*60*60),"[h]:mm")</f>
        <v>0:00</v>
      </c>
      <c r="I163" s="14" t="str">
        <f>TEXT(bc_ttnl_theo_kh_data!K164/(24*60*60),"[h]:mm")</f>
        <v>0:00</v>
      </c>
      <c r="J163" s="14" t="str">
        <f>TEXT(bc_ttnl_theo_kh_data!L164/(24*60*60),"[h]:mm")</f>
        <v>0:00</v>
      </c>
      <c r="K163" s="17" t="str">
        <f>bc_ttnl_theo_kh_data!M164</f>
        <v>0.0</v>
      </c>
      <c r="L163" s="17">
        <f>bc_ttnl_theo_kh_data!N164</f>
        <v>0</v>
      </c>
      <c r="M163" s="17" t="str">
        <f>bc_ttnl_theo_kh_data!O164</f>
        <v>0.0</v>
      </c>
      <c r="N163" s="17">
        <f>bc_ttnl_theo_kh_data!P164</f>
        <v>0</v>
      </c>
      <c r="O163" s="17" t="str">
        <f>bc_ttnl_theo_kh_data!Q164</f>
        <v>0.0</v>
      </c>
      <c r="P163" s="17"/>
      <c r="Q163" s="14"/>
      <c r="R163" s="14"/>
      <c r="S163" s="14"/>
      <c r="T163" s="17" t="str">
        <f>bc_ttnl_theo_kh_data!R164</f>
        <v>654.0</v>
      </c>
      <c r="U163" s="17" t="str">
        <f>bc_ttnl_theo_kh_data!S164</f>
        <v>654.0</v>
      </c>
      <c r="V163" s="14"/>
      <c r="W163" s="14"/>
      <c r="X163" s="14"/>
      <c r="Y163" s="14"/>
      <c r="Z163" s="14"/>
      <c r="AA163" s="14"/>
      <c r="AB163" s="29"/>
    </row>
    <row r="164" spans="2:28">
      <c r="B164" s="88"/>
      <c r="C164" s="14" t="str">
        <f>bc_ttnl_theo_kh_data!E165</f>
        <v>Tác chiến còn lại</v>
      </c>
      <c r="D164" s="14" t="str">
        <f>TEXT(bc_ttnl_theo_kh_data!F165/(24*60*60),"[h]:mm")</f>
        <v>0:00</v>
      </c>
      <c r="E164" s="14" t="str">
        <f>TEXT(bc_ttnl_theo_kh_data!G165/(24*60*60),"[h]:mm")</f>
        <v>0:00</v>
      </c>
      <c r="F164" s="14" t="str">
        <f>TEXT(bc_ttnl_theo_kh_data!H165/(24*60*60),"[h]:mm")</f>
        <v>0:00</v>
      </c>
      <c r="G164" s="17">
        <f>bc_ttnl_theo_kh_data!I165</f>
        <v>0</v>
      </c>
      <c r="H164" s="14" t="str">
        <f>TEXT(bc_ttnl_theo_kh_data!J165/(24*60*60),"[h]:mm")</f>
        <v>0:00</v>
      </c>
      <c r="I164" s="14" t="str">
        <f>TEXT(bc_ttnl_theo_kh_data!K165/(24*60*60),"[h]:mm")</f>
        <v>0:00</v>
      </c>
      <c r="J164" s="14" t="str">
        <f>TEXT(bc_ttnl_theo_kh_data!L165/(24*60*60),"[h]:mm")</f>
        <v>0:00</v>
      </c>
      <c r="K164" s="17" t="str">
        <f>bc_ttnl_theo_kh_data!M165</f>
        <v>0.0</v>
      </c>
      <c r="L164" s="17">
        <f>bc_ttnl_theo_kh_data!N165</f>
        <v>0</v>
      </c>
      <c r="M164" s="17" t="str">
        <f>bc_ttnl_theo_kh_data!O165</f>
        <v>0.0</v>
      </c>
      <c r="N164" s="17">
        <f>bc_ttnl_theo_kh_data!P165</f>
        <v>0</v>
      </c>
      <c r="O164" s="17" t="str">
        <f>bc_ttnl_theo_kh_data!Q165</f>
        <v>0.0</v>
      </c>
      <c r="P164" s="17"/>
      <c r="Q164" s="14"/>
      <c r="R164" s="14"/>
      <c r="S164" s="14"/>
      <c r="T164" s="17" t="str">
        <f>bc_ttnl_theo_kh_data!R165</f>
        <v>654.0</v>
      </c>
      <c r="U164" s="17" t="str">
        <f>bc_ttnl_theo_kh_data!S165</f>
        <v>654.0</v>
      </c>
      <c r="V164" s="14"/>
      <c r="W164" s="14"/>
      <c r="X164" s="14"/>
      <c r="Y164" s="14"/>
      <c r="Z164" s="14"/>
      <c r="AA164" s="14"/>
      <c r="AB164" s="29"/>
    </row>
    <row r="165" spans="2:28">
      <c r="B165" s="88"/>
      <c r="C165" s="14" t="str">
        <f>bc_ttnl_theo_kh_data!E166</f>
        <v>Huấn luyện chiến đấu</v>
      </c>
      <c r="D165" s="14" t="str">
        <f>TEXT(bc_ttnl_theo_kh_data!F166/(24*60*60),"[h]:mm")</f>
        <v>0:00</v>
      </c>
      <c r="E165" s="14" t="str">
        <f>TEXT(bc_ttnl_theo_kh_data!G166/(24*60*60),"[h]:mm")</f>
        <v>0:00</v>
      </c>
      <c r="F165" s="14" t="str">
        <f>TEXT(bc_ttnl_theo_kh_data!H166/(24*60*60),"[h]:mm")</f>
        <v>0:00</v>
      </c>
      <c r="G165" s="17">
        <f>bc_ttnl_theo_kh_data!I166</f>
        <v>0</v>
      </c>
      <c r="H165" s="14" t="str">
        <f>TEXT(bc_ttnl_theo_kh_data!J166/(24*60*60),"[h]:mm")</f>
        <v>0:00</v>
      </c>
      <c r="I165" s="14" t="str">
        <f>TEXT(bc_ttnl_theo_kh_data!K166/(24*60*60),"[h]:mm")</f>
        <v>0:00</v>
      </c>
      <c r="J165" s="14" t="str">
        <f>TEXT(bc_ttnl_theo_kh_data!L166/(24*60*60),"[h]:mm")</f>
        <v>0:00</v>
      </c>
      <c r="K165" s="17" t="str">
        <f>bc_ttnl_theo_kh_data!M166</f>
        <v>0.0</v>
      </c>
      <c r="L165" s="17">
        <f>bc_ttnl_theo_kh_data!N166</f>
        <v>0</v>
      </c>
      <c r="M165" s="17" t="str">
        <f>bc_ttnl_theo_kh_data!O166</f>
        <v>0.0</v>
      </c>
      <c r="N165" s="17">
        <f>bc_ttnl_theo_kh_data!P166</f>
        <v>0</v>
      </c>
      <c r="O165" s="17" t="str">
        <f>bc_ttnl_theo_kh_data!Q166</f>
        <v>0.0</v>
      </c>
      <c r="P165" s="17"/>
      <c r="Q165" s="14"/>
      <c r="R165" s="14"/>
      <c r="S165" s="14"/>
      <c r="T165" s="17" t="str">
        <f>bc_ttnl_theo_kh_data!R166</f>
        <v>654.0</v>
      </c>
      <c r="U165" s="17" t="str">
        <f>bc_ttnl_theo_kh_data!S166</f>
        <v>654.0</v>
      </c>
      <c r="V165" s="14"/>
      <c r="W165" s="14"/>
      <c r="X165" s="14"/>
      <c r="Y165" s="14"/>
      <c r="Z165" s="14"/>
      <c r="AA165" s="14"/>
      <c r="AB165" s="29"/>
    </row>
    <row r="166" spans="2:28">
      <c r="B166" s="88"/>
      <c r="C166" s="14" t="str">
        <f>bc_ttnl_theo_kh_data!E167</f>
        <v>HL NV còn lại</v>
      </c>
      <c r="D166" s="14" t="str">
        <f>TEXT(bc_ttnl_theo_kh_data!F167/(24*60*60),"[h]:mm")</f>
        <v>0:00</v>
      </c>
      <c r="E166" s="14" t="str">
        <f>TEXT(bc_ttnl_theo_kh_data!G167/(24*60*60),"[h]:mm")</f>
        <v>0:00</v>
      </c>
      <c r="F166" s="14" t="str">
        <f>TEXT(bc_ttnl_theo_kh_data!H167/(24*60*60),"[h]:mm")</f>
        <v>0:00</v>
      </c>
      <c r="G166" s="17">
        <f>bc_ttnl_theo_kh_data!I167</f>
        <v>0</v>
      </c>
      <c r="H166" s="14" t="str">
        <f>TEXT(bc_ttnl_theo_kh_data!J167/(24*60*60),"[h]:mm")</f>
        <v>0:00</v>
      </c>
      <c r="I166" s="14" t="str">
        <f>TEXT(bc_ttnl_theo_kh_data!K167/(24*60*60),"[h]:mm")</f>
        <v>0:00</v>
      </c>
      <c r="J166" s="14" t="str">
        <f>TEXT(bc_ttnl_theo_kh_data!L167/(24*60*60),"[h]:mm")</f>
        <v>0:00</v>
      </c>
      <c r="K166" s="17" t="str">
        <f>bc_ttnl_theo_kh_data!M167</f>
        <v>0.0</v>
      </c>
      <c r="L166" s="17">
        <f>bc_ttnl_theo_kh_data!N167</f>
        <v>0</v>
      </c>
      <c r="M166" s="17" t="str">
        <f>bc_ttnl_theo_kh_data!O167</f>
        <v>0.0</v>
      </c>
      <c r="N166" s="17">
        <f>bc_ttnl_theo_kh_data!P167</f>
        <v>0</v>
      </c>
      <c r="O166" s="17" t="str">
        <f>bc_ttnl_theo_kh_data!Q167</f>
        <v>0.0</v>
      </c>
      <c r="P166" s="17"/>
      <c r="Q166" s="14"/>
      <c r="R166" s="14"/>
      <c r="S166" s="14"/>
      <c r="T166" s="17" t="str">
        <f>bc_ttnl_theo_kh_data!R167</f>
        <v>654.0</v>
      </c>
      <c r="U166" s="17" t="str">
        <f>bc_ttnl_theo_kh_data!S167</f>
        <v>654.0</v>
      </c>
      <c r="V166" s="14"/>
      <c r="W166" s="14"/>
      <c r="X166" s="14"/>
      <c r="Y166" s="14"/>
      <c r="Z166" s="14"/>
      <c r="AA166" s="14"/>
      <c r="AB166" s="29"/>
    </row>
    <row r="167" spans="2:28">
      <c r="B167" s="88"/>
      <c r="C167" s="14" t="str">
        <f>bc_ttnl_theo_kh_data!E168</f>
        <v>HL NV PO 6</v>
      </c>
      <c r="D167" s="14" t="str">
        <f>TEXT(bc_ttnl_theo_kh_data!F168/(24*60*60),"[h]:mm")</f>
        <v>0:00</v>
      </c>
      <c r="E167" s="14" t="str">
        <f>TEXT(bc_ttnl_theo_kh_data!G168/(24*60*60),"[h]:mm")</f>
        <v>0:00</v>
      </c>
      <c r="F167" s="14" t="str">
        <f>TEXT(bc_ttnl_theo_kh_data!H168/(24*60*60),"[h]:mm")</f>
        <v>0:00</v>
      </c>
      <c r="G167" s="17">
        <f>bc_ttnl_theo_kh_data!I168</f>
        <v>0</v>
      </c>
      <c r="H167" s="14" t="str">
        <f>TEXT(bc_ttnl_theo_kh_data!J168/(24*60*60),"[h]:mm")</f>
        <v>0:00</v>
      </c>
      <c r="I167" s="14" t="str">
        <f>TEXT(bc_ttnl_theo_kh_data!K168/(24*60*60),"[h]:mm")</f>
        <v>0:00</v>
      </c>
      <c r="J167" s="14" t="str">
        <f>TEXT(bc_ttnl_theo_kh_data!L168/(24*60*60),"[h]:mm")</f>
        <v>0:00</v>
      </c>
      <c r="K167" s="17" t="str">
        <f>bc_ttnl_theo_kh_data!M168</f>
        <v>0.0</v>
      </c>
      <c r="L167" s="17">
        <f>bc_ttnl_theo_kh_data!N168</f>
        <v>0</v>
      </c>
      <c r="M167" s="17" t="str">
        <f>bc_ttnl_theo_kh_data!O168</f>
        <v>0.0</v>
      </c>
      <c r="N167" s="17">
        <f>bc_ttnl_theo_kh_data!P168</f>
        <v>0</v>
      </c>
      <c r="O167" s="17" t="str">
        <f>bc_ttnl_theo_kh_data!Q168</f>
        <v>0.0</v>
      </c>
      <c r="P167" s="17"/>
      <c r="Q167" s="14"/>
      <c r="R167" s="14"/>
      <c r="S167" s="14"/>
      <c r="T167" s="17" t="str">
        <f>bc_ttnl_theo_kh_data!R168</f>
        <v>654.0</v>
      </c>
      <c r="U167" s="17" t="str">
        <f>bc_ttnl_theo_kh_data!S168</f>
        <v>654.0</v>
      </c>
      <c r="V167" s="14"/>
      <c r="W167" s="14"/>
      <c r="X167" s="14"/>
      <c r="Y167" s="14"/>
      <c r="Z167" s="14"/>
      <c r="AA167" s="14"/>
      <c r="AB167" s="29"/>
    </row>
    <row r="168" spans="2:28">
      <c r="B168" s="88"/>
      <c r="C168" s="14" t="str">
        <f>bc_ttnl_theo_kh_data!E169</f>
        <v>HL bay</v>
      </c>
      <c r="D168" s="14" t="str">
        <f>TEXT(bc_ttnl_theo_kh_data!F169/(24*60*60),"[h]:mm")</f>
        <v>0:00</v>
      </c>
      <c r="E168" s="14" t="str">
        <f>TEXT(bc_ttnl_theo_kh_data!G169/(24*60*60),"[h]:mm")</f>
        <v>0:00</v>
      </c>
      <c r="F168" s="14" t="str">
        <f>TEXT(bc_ttnl_theo_kh_data!H169/(24*60*60),"[h]:mm")</f>
        <v>0:00</v>
      </c>
      <c r="G168" s="17">
        <f>bc_ttnl_theo_kh_data!I169</f>
        <v>0</v>
      </c>
      <c r="H168" s="14" t="str">
        <f>TEXT(bc_ttnl_theo_kh_data!J169/(24*60*60),"[h]:mm")</f>
        <v>0:00</v>
      </c>
      <c r="I168" s="14" t="str">
        <f>TEXT(bc_ttnl_theo_kh_data!K169/(24*60*60),"[h]:mm")</f>
        <v>0:00</v>
      </c>
      <c r="J168" s="14" t="str">
        <f>TEXT(bc_ttnl_theo_kh_data!L169/(24*60*60),"[h]:mm")</f>
        <v>0:00</v>
      </c>
      <c r="K168" s="17" t="str">
        <f>bc_ttnl_theo_kh_data!M169</f>
        <v>0.0</v>
      </c>
      <c r="L168" s="17">
        <f>bc_ttnl_theo_kh_data!N169</f>
        <v>0</v>
      </c>
      <c r="M168" s="17" t="str">
        <f>bc_ttnl_theo_kh_data!O169</f>
        <v>0.0</v>
      </c>
      <c r="N168" s="17">
        <f>bc_ttnl_theo_kh_data!P169</f>
        <v>0</v>
      </c>
      <c r="O168" s="17" t="str">
        <f>bc_ttnl_theo_kh_data!Q169</f>
        <v>0.0</v>
      </c>
      <c r="P168" s="17"/>
      <c r="Q168" s="14"/>
      <c r="R168" s="14"/>
      <c r="S168" s="14"/>
      <c r="T168" s="17" t="str">
        <f>bc_ttnl_theo_kh_data!R169</f>
        <v>654.0</v>
      </c>
      <c r="U168" s="17" t="str">
        <f>bc_ttnl_theo_kh_data!S169</f>
        <v>654.0</v>
      </c>
      <c r="V168" s="14"/>
      <c r="W168" s="14"/>
      <c r="X168" s="14"/>
      <c r="Y168" s="14"/>
      <c r="Z168" s="14"/>
      <c r="AA168" s="14"/>
      <c r="AB168" s="29"/>
    </row>
    <row r="169" spans="2:28">
      <c r="B169" s="88"/>
      <c r="C169" s="14" t="str">
        <f>bc_ttnl_theo_kh_data!E170</f>
        <v>Bay đề cao</v>
      </c>
      <c r="D169" s="14" t="str">
        <f>TEXT(bc_ttnl_theo_kh_data!F170/(24*60*60),"[h]:mm")</f>
        <v>0:00</v>
      </c>
      <c r="E169" s="14" t="str">
        <f>TEXT(bc_ttnl_theo_kh_data!G170/(24*60*60),"[h]:mm")</f>
        <v>0:00</v>
      </c>
      <c r="F169" s="14" t="str">
        <f>TEXT(bc_ttnl_theo_kh_data!H170/(24*60*60),"[h]:mm")</f>
        <v>0:00</v>
      </c>
      <c r="G169" s="17">
        <f>bc_ttnl_theo_kh_data!I170</f>
        <v>0</v>
      </c>
      <c r="H169" s="14" t="str">
        <f>TEXT(bc_ttnl_theo_kh_data!J170/(24*60*60),"[h]:mm")</f>
        <v>0:00</v>
      </c>
      <c r="I169" s="14" t="str">
        <f>TEXT(bc_ttnl_theo_kh_data!K170/(24*60*60),"[h]:mm")</f>
        <v>0:00</v>
      </c>
      <c r="J169" s="14" t="str">
        <f>TEXT(bc_ttnl_theo_kh_data!L170/(24*60*60),"[h]:mm")</f>
        <v>0:00</v>
      </c>
      <c r="K169" s="17" t="str">
        <f>bc_ttnl_theo_kh_data!M170</f>
        <v>0.0</v>
      </c>
      <c r="L169" s="17">
        <f>bc_ttnl_theo_kh_data!N170</f>
        <v>0</v>
      </c>
      <c r="M169" s="17" t="str">
        <f>bc_ttnl_theo_kh_data!O170</f>
        <v>0.0</v>
      </c>
      <c r="N169" s="17">
        <f>bc_ttnl_theo_kh_data!P170</f>
        <v>0</v>
      </c>
      <c r="O169" s="17" t="str">
        <f>bc_ttnl_theo_kh_data!Q170</f>
        <v>0.0</v>
      </c>
      <c r="P169" s="17"/>
      <c r="Q169" s="14"/>
      <c r="R169" s="14"/>
      <c r="S169" s="14"/>
      <c r="T169" s="17" t="str">
        <f>bc_ttnl_theo_kh_data!R170</f>
        <v>654.0</v>
      </c>
      <c r="U169" s="17" t="str">
        <f>bc_ttnl_theo_kh_data!S170</f>
        <v>654.0</v>
      </c>
      <c r="V169" s="14"/>
      <c r="W169" s="14"/>
      <c r="X169" s="14"/>
      <c r="Y169" s="14"/>
      <c r="Z169" s="14"/>
      <c r="AA169" s="14"/>
      <c r="AB169" s="29"/>
    </row>
    <row r="170" spans="2:28">
      <c r="B170" s="88"/>
      <c r="C170" s="14" t="str">
        <f>bc_ttnl_theo_kh_data!E171</f>
        <v>VN bay</v>
      </c>
      <c r="D170" s="14" t="str">
        <f>TEXT(bc_ttnl_theo_kh_data!F171/(24*60*60),"[h]:mm")</f>
        <v>0:00</v>
      </c>
      <c r="E170" s="14" t="str">
        <f>TEXT(bc_ttnl_theo_kh_data!G171/(24*60*60),"[h]:mm")</f>
        <v>0:00</v>
      </c>
      <c r="F170" s="14" t="str">
        <f>TEXT(bc_ttnl_theo_kh_data!H171/(24*60*60),"[h]:mm")</f>
        <v>0:00</v>
      </c>
      <c r="G170" s="17">
        <f>bc_ttnl_theo_kh_data!I171</f>
        <v>0</v>
      </c>
      <c r="H170" s="14" t="str">
        <f>TEXT(bc_ttnl_theo_kh_data!J171/(24*60*60),"[h]:mm")</f>
        <v>0:00</v>
      </c>
      <c r="I170" s="14" t="str">
        <f>TEXT(bc_ttnl_theo_kh_data!K171/(24*60*60),"[h]:mm")</f>
        <v>0:00</v>
      </c>
      <c r="J170" s="14" t="str">
        <f>TEXT(bc_ttnl_theo_kh_data!L171/(24*60*60),"[h]:mm")</f>
        <v>0:00</v>
      </c>
      <c r="K170" s="17" t="str">
        <f>bc_ttnl_theo_kh_data!M171</f>
        <v>0.0</v>
      </c>
      <c r="L170" s="17">
        <f>bc_ttnl_theo_kh_data!N171</f>
        <v>0</v>
      </c>
      <c r="M170" s="17" t="str">
        <f>bc_ttnl_theo_kh_data!O171</f>
        <v>0.0</v>
      </c>
      <c r="N170" s="17">
        <f>bc_ttnl_theo_kh_data!P171</f>
        <v>0</v>
      </c>
      <c r="O170" s="17" t="str">
        <f>bc_ttnl_theo_kh_data!Q171</f>
        <v>0.0</v>
      </c>
      <c r="P170" s="17"/>
      <c r="Q170" s="14"/>
      <c r="R170" s="14"/>
      <c r="S170" s="14"/>
      <c r="T170" s="17" t="str">
        <f>bc_ttnl_theo_kh_data!R171</f>
        <v>654.0</v>
      </c>
      <c r="U170" s="17" t="str">
        <f>bc_ttnl_theo_kh_data!S171</f>
        <v>654.0</v>
      </c>
      <c r="V170" s="14"/>
      <c r="W170" s="14"/>
      <c r="X170" s="14"/>
      <c r="Y170" s="14"/>
      <c r="Z170" s="14"/>
      <c r="AA170" s="14"/>
      <c r="AB170" s="29"/>
    </row>
    <row r="171" spans="2:28">
      <c r="B171" s="88"/>
      <c r="C171" s="14" t="str">
        <f>bc_ttnl_theo_kh_data!E172</f>
        <v>C.gia bay</v>
      </c>
      <c r="D171" s="14" t="str">
        <f>TEXT(bc_ttnl_theo_kh_data!F172/(24*60*60),"[h]:mm")</f>
        <v>0:00</v>
      </c>
      <c r="E171" s="14" t="str">
        <f>TEXT(bc_ttnl_theo_kh_data!G172/(24*60*60),"[h]:mm")</f>
        <v>0:00</v>
      </c>
      <c r="F171" s="14" t="str">
        <f>TEXT(bc_ttnl_theo_kh_data!H172/(24*60*60),"[h]:mm")</f>
        <v>0:00</v>
      </c>
      <c r="G171" s="17">
        <f>bc_ttnl_theo_kh_data!I172</f>
        <v>0</v>
      </c>
      <c r="H171" s="14" t="str">
        <f>TEXT(bc_ttnl_theo_kh_data!J172/(24*60*60),"[h]:mm")</f>
        <v>0:00</v>
      </c>
      <c r="I171" s="14" t="str">
        <f>TEXT(bc_ttnl_theo_kh_data!K172/(24*60*60),"[h]:mm")</f>
        <v>0:00</v>
      </c>
      <c r="J171" s="14" t="str">
        <f>TEXT(bc_ttnl_theo_kh_data!L172/(24*60*60),"[h]:mm")</f>
        <v>0:00</v>
      </c>
      <c r="K171" s="17" t="str">
        <f>bc_ttnl_theo_kh_data!M172</f>
        <v>0.0</v>
      </c>
      <c r="L171" s="17">
        <f>bc_ttnl_theo_kh_data!N172</f>
        <v>0</v>
      </c>
      <c r="M171" s="17" t="str">
        <f>bc_ttnl_theo_kh_data!O172</f>
        <v>0.0</v>
      </c>
      <c r="N171" s="17">
        <f>bc_ttnl_theo_kh_data!P172</f>
        <v>0</v>
      </c>
      <c r="O171" s="17" t="str">
        <f>bc_ttnl_theo_kh_data!Q172</f>
        <v>0.0</v>
      </c>
      <c r="P171" s="14"/>
      <c r="Q171" s="14"/>
      <c r="R171" s="14"/>
      <c r="S171" s="14"/>
      <c r="T171" s="17" t="str">
        <f>bc_ttnl_theo_kh_data!R172</f>
        <v>654.0</v>
      </c>
      <c r="U171" s="17" t="str">
        <f>bc_ttnl_theo_kh_data!S172</f>
        <v>654.0</v>
      </c>
      <c r="V171" s="14"/>
      <c r="W171" s="14"/>
      <c r="X171" s="14"/>
      <c r="Y171" s="14"/>
      <c r="Z171" s="14"/>
      <c r="AA171" s="14"/>
      <c r="AB171" s="29"/>
    </row>
    <row r="172" spans="2:28">
      <c r="B172" s="88"/>
      <c r="C172" s="14" t="str">
        <f>bc_ttnl_theo_kh_data!E173</f>
        <v>HL nhà trường</v>
      </c>
      <c r="D172" s="14" t="str">
        <f>TEXT(bc_ttnl_theo_kh_data!F173/(24*60*60),"[h]:mm")</f>
        <v>0:00</v>
      </c>
      <c r="E172" s="14" t="str">
        <f>TEXT(bc_ttnl_theo_kh_data!G173/(24*60*60),"[h]:mm")</f>
        <v>0:00</v>
      </c>
      <c r="F172" s="14" t="str">
        <f>TEXT(bc_ttnl_theo_kh_data!H173/(24*60*60),"[h]:mm")</f>
        <v>0:00</v>
      </c>
      <c r="G172" s="17">
        <f>bc_ttnl_theo_kh_data!I173</f>
        <v>0</v>
      </c>
      <c r="H172" s="14" t="str">
        <f>TEXT(bc_ttnl_theo_kh_data!J173/(24*60*60),"[h]:mm")</f>
        <v>0:00</v>
      </c>
      <c r="I172" s="14" t="str">
        <f>TEXT(bc_ttnl_theo_kh_data!K173/(24*60*60),"[h]:mm")</f>
        <v>0:00</v>
      </c>
      <c r="J172" s="14" t="str">
        <f>TEXT(bc_ttnl_theo_kh_data!L173/(24*60*60),"[h]:mm")</f>
        <v>0:00</v>
      </c>
      <c r="K172" s="17" t="str">
        <f>bc_ttnl_theo_kh_data!M173</f>
        <v>0.0</v>
      </c>
      <c r="L172" s="17">
        <f>bc_ttnl_theo_kh_data!N173</f>
        <v>0</v>
      </c>
      <c r="M172" s="17" t="str">
        <f>bc_ttnl_theo_kh_data!O173</f>
        <v>0.0</v>
      </c>
      <c r="N172" s="17">
        <f>bc_ttnl_theo_kh_data!P173</f>
        <v>0</v>
      </c>
      <c r="O172" s="17" t="str">
        <f>bc_ttnl_theo_kh_data!Q173</f>
        <v>0.0</v>
      </c>
      <c r="P172" s="14"/>
      <c r="Q172" s="14"/>
      <c r="R172" s="14"/>
      <c r="S172" s="14"/>
      <c r="T172" s="17" t="str">
        <f>bc_ttnl_theo_kh_data!R173</f>
        <v>654.0</v>
      </c>
      <c r="U172" s="17" t="str">
        <f>bc_ttnl_theo_kh_data!S173</f>
        <v>654.0</v>
      </c>
      <c r="V172" s="14"/>
      <c r="W172" s="14"/>
      <c r="X172" s="14"/>
      <c r="Y172" s="14"/>
      <c r="Z172" s="14"/>
      <c r="AA172" s="14"/>
      <c r="AB172" s="29"/>
    </row>
    <row r="173" spans="2:28">
      <c r="B173" s="88"/>
      <c r="C173" s="14" t="str">
        <f>bc_ttnl_theo_kh_data!E174</f>
        <v>KT Hàng không</v>
      </c>
      <c r="D173" s="14" t="str">
        <f>TEXT(bc_ttnl_theo_kh_data!F174/(24*60*60),"[h]:mm")</f>
        <v>0:00</v>
      </c>
      <c r="E173" s="14" t="str">
        <f>TEXT(bc_ttnl_theo_kh_data!G174/(24*60*60),"[h]:mm")</f>
        <v>0:00</v>
      </c>
      <c r="F173" s="14" t="str">
        <f>TEXT(bc_ttnl_theo_kh_data!H174/(24*60*60),"[h]:mm")</f>
        <v>0:00</v>
      </c>
      <c r="G173" s="17">
        <f>bc_ttnl_theo_kh_data!I174</f>
        <v>0</v>
      </c>
      <c r="H173" s="14" t="str">
        <f>TEXT(bc_ttnl_theo_kh_data!J174/(24*60*60),"[h]:mm")</f>
        <v>0:00</v>
      </c>
      <c r="I173" s="14" t="str">
        <f>TEXT(bc_ttnl_theo_kh_data!K174/(24*60*60),"[h]:mm")</f>
        <v>0:00</v>
      </c>
      <c r="J173" s="14" t="str">
        <f>TEXT(bc_ttnl_theo_kh_data!L174/(24*60*60),"[h]:mm")</f>
        <v>0:00</v>
      </c>
      <c r="K173" s="17" t="str">
        <f>bc_ttnl_theo_kh_data!M174</f>
        <v>0.0</v>
      </c>
      <c r="L173" s="17">
        <f>bc_ttnl_theo_kh_data!N174</f>
        <v>0</v>
      </c>
      <c r="M173" s="17" t="str">
        <f>bc_ttnl_theo_kh_data!O174</f>
        <v>0.0</v>
      </c>
      <c r="N173" s="17">
        <f>bc_ttnl_theo_kh_data!P174</f>
        <v>0</v>
      </c>
      <c r="O173" s="17" t="str">
        <f>bc_ttnl_theo_kh_data!Q174</f>
        <v>0.0</v>
      </c>
      <c r="P173" s="14"/>
      <c r="Q173" s="14"/>
      <c r="R173" s="14"/>
      <c r="S173" s="14"/>
      <c r="T173" s="17" t="str">
        <f>bc_ttnl_theo_kh_data!R174</f>
        <v>654.0</v>
      </c>
      <c r="U173" s="17" t="str">
        <f>bc_ttnl_theo_kh_data!S174</f>
        <v>654.0</v>
      </c>
      <c r="V173" s="14"/>
      <c r="W173" s="14"/>
      <c r="X173" s="14"/>
      <c r="Y173" s="14"/>
      <c r="Z173" s="14"/>
      <c r="AA173" s="14"/>
      <c r="AB173" s="29"/>
    </row>
    <row r="174" spans="2:28">
      <c r="B174" s="88"/>
      <c r="C174" s="14" t="str">
        <f>bc_ttnl_theo_kh_data!E175</f>
        <v>KT_Hàng không</v>
      </c>
      <c r="D174" s="14" t="str">
        <f>TEXT(bc_ttnl_theo_kh_data!F175/(24*60*60),"[h]:mm")</f>
        <v>0:00</v>
      </c>
      <c r="E174" s="14" t="str">
        <f>TEXT(bc_ttnl_theo_kh_data!G175/(24*60*60),"[h]:mm")</f>
        <v>0:00</v>
      </c>
      <c r="F174" s="14" t="str">
        <f>TEXT(bc_ttnl_theo_kh_data!H175/(24*60*60),"[h]:mm")</f>
        <v>0:00</v>
      </c>
      <c r="G174" s="17">
        <f>bc_ttnl_theo_kh_data!I175</f>
        <v>0</v>
      </c>
      <c r="H174" s="14" t="str">
        <f>TEXT(bc_ttnl_theo_kh_data!J175/(24*60*60),"[h]:mm")</f>
        <v>0:00</v>
      </c>
      <c r="I174" s="14" t="str">
        <f>TEXT(bc_ttnl_theo_kh_data!K175/(24*60*60),"[h]:mm")</f>
        <v>0:00</v>
      </c>
      <c r="J174" s="14" t="str">
        <f>TEXT(bc_ttnl_theo_kh_data!L175/(24*60*60),"[h]:mm")</f>
        <v>0:00</v>
      </c>
      <c r="K174" s="17" t="str">
        <f>bc_ttnl_theo_kh_data!M175</f>
        <v>0.0</v>
      </c>
      <c r="L174" s="17">
        <f>bc_ttnl_theo_kh_data!N175</f>
        <v>0</v>
      </c>
      <c r="M174" s="17" t="str">
        <f>bc_ttnl_theo_kh_data!O175</f>
        <v>0.0</v>
      </c>
      <c r="N174" s="17">
        <f>bc_ttnl_theo_kh_data!P175</f>
        <v>0</v>
      </c>
      <c r="O174" s="17" t="str">
        <f>bc_ttnl_theo_kh_data!Q175</f>
        <v>0.0</v>
      </c>
      <c r="P174" s="14"/>
      <c r="Q174" s="14"/>
      <c r="R174" s="14"/>
      <c r="S174" s="14"/>
      <c r="T174" s="17" t="str">
        <f>bc_ttnl_theo_kh_data!R175</f>
        <v>654.0</v>
      </c>
      <c r="U174" s="17" t="str">
        <f>bc_ttnl_theo_kh_data!S175</f>
        <v>654.0</v>
      </c>
      <c r="V174" s="14"/>
      <c r="W174" s="14"/>
      <c r="X174" s="14"/>
      <c r="Y174" s="14"/>
      <c r="Z174" s="14"/>
      <c r="AA174" s="14"/>
      <c r="AB174" s="29"/>
    </row>
    <row r="175" spans="2:28">
      <c r="B175" s="88"/>
      <c r="C175" s="14" t="str">
        <f>bc_ttnl_theo_kh_data!E176</f>
        <v>Tổn thất</v>
      </c>
      <c r="D175" s="14" t="str">
        <f>TEXT(bc_ttnl_theo_kh_data!F176/(24*60*60),"[h]:mm")</f>
        <v>0:00</v>
      </c>
      <c r="E175" s="14" t="str">
        <f>TEXT(bc_ttnl_theo_kh_data!G176/(24*60*60),"[h]:mm")</f>
        <v>0:00</v>
      </c>
      <c r="F175" s="14" t="str">
        <f>TEXT(bc_ttnl_theo_kh_data!H176/(24*60*60),"[h]:mm")</f>
        <v>0:00</v>
      </c>
      <c r="G175" s="17">
        <f>bc_ttnl_theo_kh_data!I176</f>
        <v>0</v>
      </c>
      <c r="H175" s="14" t="str">
        <f>TEXT(bc_ttnl_theo_kh_data!J176/(24*60*60),"[h]:mm")</f>
        <v>0:00</v>
      </c>
      <c r="I175" s="14" t="str">
        <f>TEXT(bc_ttnl_theo_kh_data!K176/(24*60*60),"[h]:mm")</f>
        <v>0:00</v>
      </c>
      <c r="J175" s="14" t="str">
        <f>TEXT(bc_ttnl_theo_kh_data!L176/(24*60*60),"[h]:mm")</f>
        <v>0:00</v>
      </c>
      <c r="K175" s="17" t="str">
        <f>bc_ttnl_theo_kh_data!M176</f>
        <v>0.0</v>
      </c>
      <c r="L175" s="17">
        <f>bc_ttnl_theo_kh_data!N176</f>
        <v>0</v>
      </c>
      <c r="M175" s="17" t="str">
        <f>bc_ttnl_theo_kh_data!O176</f>
        <v>0.0</v>
      </c>
      <c r="N175" s="17">
        <f>bc_ttnl_theo_kh_data!P176</f>
        <v>0</v>
      </c>
      <c r="O175" s="17" t="str">
        <f>bc_ttnl_theo_kh_data!Q176</f>
        <v>0.0</v>
      </c>
      <c r="P175" s="14"/>
      <c r="Q175" s="14"/>
      <c r="R175" s="14"/>
      <c r="S175" s="14"/>
      <c r="T175" s="17" t="str">
        <f>bc_ttnl_theo_kh_data!R176</f>
        <v>654.0</v>
      </c>
      <c r="U175" s="17" t="str">
        <f>bc_ttnl_theo_kh_data!S176</f>
        <v>654.0</v>
      </c>
      <c r="V175" s="14"/>
      <c r="W175" s="14"/>
      <c r="X175" s="14"/>
      <c r="Y175" s="14"/>
      <c r="Z175" s="14"/>
      <c r="AA175" s="14"/>
      <c r="AB175" s="29"/>
    </row>
    <row r="176" spans="2:28" s="5" customFormat="1">
      <c r="B176" s="27">
        <v>10</v>
      </c>
      <c r="C176" s="12" t="str">
        <f>bc_ttnl_theo_kh_data!E177</f>
        <v>Mi 171</v>
      </c>
      <c r="D176" s="12" t="str">
        <f>TEXT(bc_ttnl_theo_kh_data!F177/(24*60*60),"[h]:mm")</f>
        <v>188:44</v>
      </c>
      <c r="E176" s="12" t="str">
        <f>TEXT(bc_ttnl_theo_kh_data!G177/(24*60*60),"[h]:mm")</f>
        <v>1654:12</v>
      </c>
      <c r="F176" s="12" t="str">
        <f>TEXT(bc_ttnl_theo_kh_data!H177/(24*60*60),"[h]:mm")</f>
        <v>1842:56</v>
      </c>
      <c r="G176" s="16">
        <f>bc_ttnl_theo_kh_data!I177</f>
        <v>155483</v>
      </c>
      <c r="H176" s="12" t="str">
        <f>TEXT(bc_ttnl_theo_kh_data!J177/(24*60*60),"[h]:mm")</f>
        <v>0:00</v>
      </c>
      <c r="I176" s="12" t="str">
        <f>TEXT(bc_ttnl_theo_kh_data!K177/(24*60*60),"[h]:mm")</f>
        <v>0:00</v>
      </c>
      <c r="J176" s="12" t="str">
        <f>TEXT(bc_ttnl_theo_kh_data!L177/(24*60*60),"[h]:mm")</f>
        <v>0:00</v>
      </c>
      <c r="K176" s="16" t="str">
        <f>bc_ttnl_theo_kh_data!M177</f>
        <v>0.0</v>
      </c>
      <c r="L176" s="16">
        <f>bc_ttnl_theo_kh_data!N177</f>
        <v>0</v>
      </c>
      <c r="M176" s="16" t="str">
        <f>bc_ttnl_theo_kh_data!O177</f>
        <v>0.0</v>
      </c>
      <c r="N176" s="16">
        <f>bc_ttnl_theo_kh_data!P177</f>
        <v>0</v>
      </c>
      <c r="O176" s="16" t="str">
        <f>bc_ttnl_theo_kh_data!Q177</f>
        <v>0.0</v>
      </c>
      <c r="P176" s="12"/>
      <c r="Q176" s="12"/>
      <c r="R176" s="12"/>
      <c r="S176" s="12"/>
      <c r="T176" s="16" t="str">
        <f>bc_ttnl_theo_kh_data!R177</f>
        <v>465.0</v>
      </c>
      <c r="U176" s="16" t="str">
        <f>bc_ttnl_theo_kh_data!S177</f>
        <v>456.0</v>
      </c>
      <c r="V176" s="12"/>
      <c r="W176" s="12"/>
      <c r="X176" s="12"/>
      <c r="Y176" s="12"/>
      <c r="Z176" s="12"/>
      <c r="AA176" s="12"/>
      <c r="AB176" s="28"/>
    </row>
    <row r="177" spans="2:28">
      <c r="B177" s="108"/>
      <c r="C177" s="14" t="str">
        <f>bc_ttnl_theo_kh_data!E178</f>
        <v>Tác chiến, A2..</v>
      </c>
      <c r="D177" s="14" t="str">
        <f>TEXT(bc_ttnl_theo_kh_data!F178/(24*60*60),"[h]:mm")</f>
        <v>0:00</v>
      </c>
      <c r="E177" s="14" t="str">
        <f>TEXT(bc_ttnl_theo_kh_data!G178/(24*60*60),"[h]:mm")</f>
        <v>0:00</v>
      </c>
      <c r="F177" s="14" t="str">
        <f>TEXT(bc_ttnl_theo_kh_data!H178/(24*60*60),"[h]:mm")</f>
        <v>0:00</v>
      </c>
      <c r="G177" s="17">
        <f>bc_ttnl_theo_kh_data!I178</f>
        <v>0</v>
      </c>
      <c r="H177" s="14" t="str">
        <f>TEXT(bc_ttnl_theo_kh_data!J178/(24*60*60),"[h]:mm")</f>
        <v>0:00</v>
      </c>
      <c r="I177" s="14" t="str">
        <f>TEXT(bc_ttnl_theo_kh_data!K178/(24*60*60),"[h]:mm")</f>
        <v>0:00</v>
      </c>
      <c r="J177" s="14" t="str">
        <f>TEXT(bc_ttnl_theo_kh_data!L178/(24*60*60),"[h]:mm")</f>
        <v>0:00</v>
      </c>
      <c r="K177" s="17" t="str">
        <f>bc_ttnl_theo_kh_data!M178</f>
        <v>0.0</v>
      </c>
      <c r="L177" s="17">
        <f>bc_ttnl_theo_kh_data!N178</f>
        <v>0</v>
      </c>
      <c r="M177" s="17" t="str">
        <f>bc_ttnl_theo_kh_data!O178</f>
        <v>0.0</v>
      </c>
      <c r="N177" s="17">
        <f>bc_ttnl_theo_kh_data!P178</f>
        <v>0</v>
      </c>
      <c r="O177" s="17" t="str">
        <f>bc_ttnl_theo_kh_data!Q178</f>
        <v>0.0</v>
      </c>
      <c r="P177" s="1"/>
      <c r="Q177" s="1"/>
      <c r="R177" s="1"/>
      <c r="S177" s="1"/>
      <c r="T177" s="17" t="str">
        <f>bc_ttnl_theo_kh_data!R178</f>
        <v>465.0</v>
      </c>
      <c r="U177" s="17" t="str">
        <f>bc_ttnl_theo_kh_data!S178</f>
        <v>456.0</v>
      </c>
      <c r="V177" s="1"/>
      <c r="W177" s="1"/>
      <c r="X177" s="1"/>
      <c r="Y177" s="1"/>
      <c r="Z177" s="1"/>
      <c r="AA177" s="1"/>
      <c r="AB177" s="109"/>
    </row>
    <row r="178" spans="2:28">
      <c r="B178" s="108"/>
      <c r="C178" s="14" t="str">
        <f>bc_ttnl_theo_kh_data!E179</f>
        <v>Tác chiến cho bay</v>
      </c>
      <c r="D178" s="14" t="str">
        <f>TEXT(bc_ttnl_theo_kh_data!F179/(24*60*60),"[h]:mm")</f>
        <v>0:00</v>
      </c>
      <c r="E178" s="14" t="str">
        <f>TEXT(bc_ttnl_theo_kh_data!G179/(24*60*60),"[h]:mm")</f>
        <v>0:00</v>
      </c>
      <c r="F178" s="14" t="str">
        <f>TEXT(bc_ttnl_theo_kh_data!H179/(24*60*60),"[h]:mm")</f>
        <v>0:00</v>
      </c>
      <c r="G178" s="17">
        <f>bc_ttnl_theo_kh_data!I179</f>
        <v>0</v>
      </c>
      <c r="H178" s="14" t="str">
        <f>TEXT(bc_ttnl_theo_kh_data!J179/(24*60*60),"[h]:mm")</f>
        <v>0:00</v>
      </c>
      <c r="I178" s="14" t="str">
        <f>TEXT(bc_ttnl_theo_kh_data!K179/(24*60*60),"[h]:mm")</f>
        <v>0:00</v>
      </c>
      <c r="J178" s="14" t="str">
        <f>TEXT(bc_ttnl_theo_kh_data!L179/(24*60*60),"[h]:mm")</f>
        <v>0:00</v>
      </c>
      <c r="K178" s="17" t="str">
        <f>bc_ttnl_theo_kh_data!M179</f>
        <v>0.0</v>
      </c>
      <c r="L178" s="17">
        <f>bc_ttnl_theo_kh_data!N179</f>
        <v>0</v>
      </c>
      <c r="M178" s="17" t="str">
        <f>bc_ttnl_theo_kh_data!O179</f>
        <v>0.0</v>
      </c>
      <c r="N178" s="17">
        <f>bc_ttnl_theo_kh_data!P179</f>
        <v>0</v>
      </c>
      <c r="O178" s="17" t="str">
        <f>bc_ttnl_theo_kh_data!Q179</f>
        <v>0.0</v>
      </c>
      <c r="P178" s="1"/>
      <c r="Q178" s="1"/>
      <c r="R178" s="1"/>
      <c r="S178" s="1"/>
      <c r="T178" s="17" t="str">
        <f>bc_ttnl_theo_kh_data!R179</f>
        <v>465.0</v>
      </c>
      <c r="U178" s="17" t="str">
        <f>bc_ttnl_theo_kh_data!S179</f>
        <v>456.0</v>
      </c>
      <c r="V178" s="1"/>
      <c r="W178" s="1"/>
      <c r="X178" s="1"/>
      <c r="Y178" s="1"/>
      <c r="Z178" s="1"/>
      <c r="AA178" s="1"/>
      <c r="AB178" s="109"/>
    </row>
    <row r="179" spans="2:28">
      <c r="B179" s="108"/>
      <c r="C179" s="14" t="str">
        <f>bc_ttnl_theo_kh_data!E180</f>
        <v>Tác chiến còn lại</v>
      </c>
      <c r="D179" s="14" t="str">
        <f>TEXT(bc_ttnl_theo_kh_data!F180/(24*60*60),"[h]:mm")</f>
        <v>0:00</v>
      </c>
      <c r="E179" s="14" t="str">
        <f>TEXT(bc_ttnl_theo_kh_data!G180/(24*60*60),"[h]:mm")</f>
        <v>0:00</v>
      </c>
      <c r="F179" s="14" t="str">
        <f>TEXT(bc_ttnl_theo_kh_data!H180/(24*60*60),"[h]:mm")</f>
        <v>0:00</v>
      </c>
      <c r="G179" s="17">
        <f>bc_ttnl_theo_kh_data!I180</f>
        <v>0</v>
      </c>
      <c r="H179" s="14" t="str">
        <f>TEXT(bc_ttnl_theo_kh_data!J180/(24*60*60),"[h]:mm")</f>
        <v>0:00</v>
      </c>
      <c r="I179" s="14" t="str">
        <f>TEXT(bc_ttnl_theo_kh_data!K180/(24*60*60),"[h]:mm")</f>
        <v>0:00</v>
      </c>
      <c r="J179" s="14" t="str">
        <f>TEXT(bc_ttnl_theo_kh_data!L180/(24*60*60),"[h]:mm")</f>
        <v>0:00</v>
      </c>
      <c r="K179" s="17" t="str">
        <f>bc_ttnl_theo_kh_data!M180</f>
        <v>0.0</v>
      </c>
      <c r="L179" s="17">
        <f>bc_ttnl_theo_kh_data!N180</f>
        <v>0</v>
      </c>
      <c r="M179" s="17" t="str">
        <f>bc_ttnl_theo_kh_data!O180</f>
        <v>0.0</v>
      </c>
      <c r="N179" s="17">
        <f>bc_ttnl_theo_kh_data!P180</f>
        <v>0</v>
      </c>
      <c r="O179" s="17" t="str">
        <f>bc_ttnl_theo_kh_data!Q180</f>
        <v>0.0</v>
      </c>
      <c r="P179" s="1"/>
      <c r="Q179" s="1"/>
      <c r="R179" s="1"/>
      <c r="S179" s="1"/>
      <c r="T179" s="17" t="str">
        <f>bc_ttnl_theo_kh_data!R180</f>
        <v>465.0</v>
      </c>
      <c r="U179" s="17" t="str">
        <f>bc_ttnl_theo_kh_data!S180</f>
        <v>456.0</v>
      </c>
      <c r="V179" s="1"/>
      <c r="W179" s="1"/>
      <c r="X179" s="1"/>
      <c r="Y179" s="1"/>
      <c r="Z179" s="1"/>
      <c r="AA179" s="1"/>
      <c r="AB179" s="109"/>
    </row>
    <row r="180" spans="2:28">
      <c r="B180" s="108"/>
      <c r="C180" s="14" t="str">
        <f>bc_ttnl_theo_kh_data!E181</f>
        <v>Nổ máy sscđ</v>
      </c>
      <c r="D180" s="14" t="str">
        <f>TEXT(bc_ttnl_theo_kh_data!F181/(24*60*60),"[h]:mm")</f>
        <v>0:00</v>
      </c>
      <c r="E180" s="14" t="str">
        <f>TEXT(bc_ttnl_theo_kh_data!G181/(24*60*60),"[h]:mm")</f>
        <v>0:00</v>
      </c>
      <c r="F180" s="14" t="str">
        <f>TEXT(bc_ttnl_theo_kh_data!H181/(24*60*60),"[h]:mm")</f>
        <v>0:00</v>
      </c>
      <c r="G180" s="17">
        <f>bc_ttnl_theo_kh_data!I181</f>
        <v>0</v>
      </c>
      <c r="H180" s="14" t="str">
        <f>TEXT(bc_ttnl_theo_kh_data!J181/(24*60*60),"[h]:mm")</f>
        <v>0:00</v>
      </c>
      <c r="I180" s="14" t="str">
        <f>TEXT(bc_ttnl_theo_kh_data!K181/(24*60*60),"[h]:mm")</f>
        <v>0:00</v>
      </c>
      <c r="J180" s="14" t="str">
        <f>TEXT(bc_ttnl_theo_kh_data!L181/(24*60*60),"[h]:mm")</f>
        <v>0:00</v>
      </c>
      <c r="K180" s="17" t="str">
        <f>bc_ttnl_theo_kh_data!M181</f>
        <v>0.0</v>
      </c>
      <c r="L180" s="17">
        <f>bc_ttnl_theo_kh_data!N181</f>
        <v>0</v>
      </c>
      <c r="M180" s="17" t="str">
        <f>bc_ttnl_theo_kh_data!O181</f>
        <v>0.0</v>
      </c>
      <c r="N180" s="17">
        <f>bc_ttnl_theo_kh_data!P181</f>
        <v>0</v>
      </c>
      <c r="O180" s="17" t="str">
        <f>bc_ttnl_theo_kh_data!Q181</f>
        <v>0.0</v>
      </c>
      <c r="P180" s="1"/>
      <c r="Q180" s="1"/>
      <c r="R180" s="1"/>
      <c r="S180" s="1"/>
      <c r="T180" s="17" t="str">
        <f>bc_ttnl_theo_kh_data!R181</f>
        <v>465.0</v>
      </c>
      <c r="U180" s="17" t="str">
        <f>bc_ttnl_theo_kh_data!S181</f>
        <v>456.0</v>
      </c>
      <c r="V180" s="1"/>
      <c r="W180" s="1"/>
      <c r="X180" s="1"/>
      <c r="Y180" s="1"/>
      <c r="Z180" s="1"/>
      <c r="AA180" s="1"/>
      <c r="AB180" s="109"/>
    </row>
    <row r="181" spans="2:28">
      <c r="B181" s="108"/>
      <c r="C181" s="14" t="str">
        <f>bc_ttnl_theo_kh_data!E182</f>
        <v>Huấn luyện chiến đấu</v>
      </c>
      <c r="D181" s="14" t="str">
        <f>TEXT(bc_ttnl_theo_kh_data!F182/(24*60*60),"[h]:mm")</f>
        <v>188:44</v>
      </c>
      <c r="E181" s="14" t="str">
        <f>TEXT(bc_ttnl_theo_kh_data!G182/(24*60*60),"[h]:mm")</f>
        <v>1654:12</v>
      </c>
      <c r="F181" s="14" t="str">
        <f>TEXT(bc_ttnl_theo_kh_data!H182/(24*60*60),"[h]:mm")</f>
        <v>1842:56</v>
      </c>
      <c r="G181" s="17">
        <f>bc_ttnl_theo_kh_data!I182</f>
        <v>155483</v>
      </c>
      <c r="H181" s="14" t="str">
        <f>TEXT(bc_ttnl_theo_kh_data!J182/(24*60*60),"[h]:mm")</f>
        <v>0:00</v>
      </c>
      <c r="I181" s="14" t="str">
        <f>TEXT(bc_ttnl_theo_kh_data!K182/(24*60*60),"[h]:mm")</f>
        <v>0:00</v>
      </c>
      <c r="J181" s="14" t="str">
        <f>TEXT(bc_ttnl_theo_kh_data!L182/(24*60*60),"[h]:mm")</f>
        <v>0:00</v>
      </c>
      <c r="K181" s="17" t="str">
        <f>bc_ttnl_theo_kh_data!M182</f>
        <v>0.0</v>
      </c>
      <c r="L181" s="17">
        <f>bc_ttnl_theo_kh_data!N182</f>
        <v>0</v>
      </c>
      <c r="M181" s="17" t="str">
        <f>bc_ttnl_theo_kh_data!O182</f>
        <v>0.0</v>
      </c>
      <c r="N181" s="17">
        <f>bc_ttnl_theo_kh_data!P182</f>
        <v>0</v>
      </c>
      <c r="O181" s="17" t="str">
        <f>bc_ttnl_theo_kh_data!Q182</f>
        <v>0.0</v>
      </c>
      <c r="P181" s="1"/>
      <c r="Q181" s="1"/>
      <c r="R181" s="1"/>
      <c r="S181" s="1"/>
      <c r="T181" s="17" t="str">
        <f>bc_ttnl_theo_kh_data!R182</f>
        <v>465.0</v>
      </c>
      <c r="U181" s="17" t="str">
        <f>bc_ttnl_theo_kh_data!S182</f>
        <v>456.0</v>
      </c>
      <c r="V181" s="1"/>
      <c r="W181" s="1"/>
      <c r="X181" s="1"/>
      <c r="Y181" s="1"/>
      <c r="Z181" s="1"/>
      <c r="AA181" s="1"/>
      <c r="AB181" s="109"/>
    </row>
    <row r="182" spans="2:28">
      <c r="B182" s="108"/>
      <c r="C182" s="14" t="str">
        <f>bc_ttnl_theo_kh_data!E183</f>
        <v>HL NV PO 6</v>
      </c>
      <c r="D182" s="14" t="str">
        <f>TEXT(bc_ttnl_theo_kh_data!F183/(24*60*60),"[h]:mm")</f>
        <v>188:44</v>
      </c>
      <c r="E182" s="14" t="str">
        <f>TEXT(bc_ttnl_theo_kh_data!G183/(24*60*60),"[h]:mm")</f>
        <v>1654:12</v>
      </c>
      <c r="F182" s="14" t="str">
        <f>TEXT(bc_ttnl_theo_kh_data!H183/(24*60*60),"[h]:mm")</f>
        <v>1842:56</v>
      </c>
      <c r="G182" s="17">
        <f>bc_ttnl_theo_kh_data!I183</f>
        <v>155483</v>
      </c>
      <c r="H182" s="14" t="str">
        <f>TEXT(bc_ttnl_theo_kh_data!J183/(24*60*60),"[h]:mm")</f>
        <v>0:00</v>
      </c>
      <c r="I182" s="14" t="str">
        <f>TEXT(bc_ttnl_theo_kh_data!K183/(24*60*60),"[h]:mm")</f>
        <v>0:00</v>
      </c>
      <c r="J182" s="14" t="str">
        <f>TEXT(bc_ttnl_theo_kh_data!L183/(24*60*60),"[h]:mm")</f>
        <v>0:00</v>
      </c>
      <c r="K182" s="17" t="str">
        <f>bc_ttnl_theo_kh_data!M183</f>
        <v>0.0</v>
      </c>
      <c r="L182" s="17">
        <f>bc_ttnl_theo_kh_data!N183</f>
        <v>0</v>
      </c>
      <c r="M182" s="17" t="str">
        <f>bc_ttnl_theo_kh_data!O183</f>
        <v>0.0</v>
      </c>
      <c r="N182" s="17">
        <f>bc_ttnl_theo_kh_data!P183</f>
        <v>0</v>
      </c>
      <c r="O182" s="17" t="str">
        <f>bc_ttnl_theo_kh_data!Q183</f>
        <v>0.0</v>
      </c>
      <c r="P182" s="1"/>
      <c r="Q182" s="1"/>
      <c r="R182" s="1"/>
      <c r="S182" s="1"/>
      <c r="T182" s="17" t="str">
        <f>bc_ttnl_theo_kh_data!R183</f>
        <v>465.0</v>
      </c>
      <c r="U182" s="17" t="str">
        <f>bc_ttnl_theo_kh_data!S183</f>
        <v>456.0</v>
      </c>
      <c r="V182" s="1"/>
      <c r="W182" s="1"/>
      <c r="X182" s="1"/>
      <c r="Y182" s="1"/>
      <c r="Z182" s="1"/>
      <c r="AA182" s="1"/>
      <c r="AB182" s="109"/>
    </row>
    <row r="183" spans="2:28">
      <c r="B183" s="108"/>
      <c r="C183" s="14" t="str">
        <f>bc_ttnl_theo_kh_data!E184</f>
        <v>HL NV còn lại</v>
      </c>
      <c r="D183" s="14" t="str">
        <f>TEXT(bc_ttnl_theo_kh_data!F184/(24*60*60),"[h]:mm")</f>
        <v>0:00</v>
      </c>
      <c r="E183" s="14" t="str">
        <f>TEXT(bc_ttnl_theo_kh_data!G184/(24*60*60),"[h]:mm")</f>
        <v>0:00</v>
      </c>
      <c r="F183" s="14" t="str">
        <f>TEXT(bc_ttnl_theo_kh_data!H184/(24*60*60),"[h]:mm")</f>
        <v>0:00</v>
      </c>
      <c r="G183" s="17">
        <f>bc_ttnl_theo_kh_data!I184</f>
        <v>0</v>
      </c>
      <c r="H183" s="14" t="str">
        <f>TEXT(bc_ttnl_theo_kh_data!J184/(24*60*60),"[h]:mm")</f>
        <v>0:00</v>
      </c>
      <c r="I183" s="14" t="str">
        <f>TEXT(bc_ttnl_theo_kh_data!K184/(24*60*60),"[h]:mm")</f>
        <v>0:00</v>
      </c>
      <c r="J183" s="14" t="str">
        <f>TEXT(bc_ttnl_theo_kh_data!L184/(24*60*60),"[h]:mm")</f>
        <v>0:00</v>
      </c>
      <c r="K183" s="17" t="str">
        <f>bc_ttnl_theo_kh_data!M184</f>
        <v>0.0</v>
      </c>
      <c r="L183" s="17">
        <f>bc_ttnl_theo_kh_data!N184</f>
        <v>0</v>
      </c>
      <c r="M183" s="17" t="str">
        <f>bc_ttnl_theo_kh_data!O184</f>
        <v>0.0</v>
      </c>
      <c r="N183" s="17">
        <f>bc_ttnl_theo_kh_data!P184</f>
        <v>0</v>
      </c>
      <c r="O183" s="17" t="str">
        <f>bc_ttnl_theo_kh_data!Q184</f>
        <v>0.0</v>
      </c>
      <c r="P183" s="1"/>
      <c r="Q183" s="1"/>
      <c r="R183" s="1"/>
      <c r="S183" s="1"/>
      <c r="T183" s="17" t="str">
        <f>bc_ttnl_theo_kh_data!R184</f>
        <v>465.0</v>
      </c>
      <c r="U183" s="17" t="str">
        <f>bc_ttnl_theo_kh_data!S184</f>
        <v>456.0</v>
      </c>
      <c r="V183" s="1"/>
      <c r="W183" s="1"/>
      <c r="X183" s="1"/>
      <c r="Y183" s="1"/>
      <c r="Z183" s="1"/>
      <c r="AA183" s="1"/>
      <c r="AB183" s="109"/>
    </row>
    <row r="184" spans="2:28">
      <c r="B184" s="108"/>
      <c r="C184" s="14" t="str">
        <f>bc_ttnl_theo_kh_data!E185</f>
        <v>HL bay</v>
      </c>
      <c r="D184" s="14" t="str">
        <f>TEXT(bc_ttnl_theo_kh_data!F185/(24*60*60),"[h]:mm")</f>
        <v>0:00</v>
      </c>
      <c r="E184" s="14" t="str">
        <f>TEXT(bc_ttnl_theo_kh_data!G185/(24*60*60),"[h]:mm")</f>
        <v>0:00</v>
      </c>
      <c r="F184" s="14" t="str">
        <f>TEXT(bc_ttnl_theo_kh_data!H185/(24*60*60),"[h]:mm")</f>
        <v>0:00</v>
      </c>
      <c r="G184" s="17">
        <f>bc_ttnl_theo_kh_data!I185</f>
        <v>0</v>
      </c>
      <c r="H184" s="14" t="str">
        <f>TEXT(bc_ttnl_theo_kh_data!J185/(24*60*60),"[h]:mm")</f>
        <v>0:00</v>
      </c>
      <c r="I184" s="14" t="str">
        <f>TEXT(bc_ttnl_theo_kh_data!K185/(24*60*60),"[h]:mm")</f>
        <v>0:00</v>
      </c>
      <c r="J184" s="14" t="str">
        <f>TEXT(bc_ttnl_theo_kh_data!L185/(24*60*60),"[h]:mm")</f>
        <v>0:00</v>
      </c>
      <c r="K184" s="17" t="str">
        <f>bc_ttnl_theo_kh_data!M185</f>
        <v>0.0</v>
      </c>
      <c r="L184" s="17">
        <f>bc_ttnl_theo_kh_data!N185</f>
        <v>0</v>
      </c>
      <c r="M184" s="17" t="str">
        <f>bc_ttnl_theo_kh_data!O185</f>
        <v>0.0</v>
      </c>
      <c r="N184" s="17">
        <f>bc_ttnl_theo_kh_data!P185</f>
        <v>0</v>
      </c>
      <c r="O184" s="17" t="str">
        <f>bc_ttnl_theo_kh_data!Q185</f>
        <v>0.0</v>
      </c>
      <c r="P184" s="1"/>
      <c r="Q184" s="1"/>
      <c r="R184" s="1"/>
      <c r="S184" s="1"/>
      <c r="T184" s="17" t="str">
        <f>bc_ttnl_theo_kh_data!R185</f>
        <v>465.0</v>
      </c>
      <c r="U184" s="17" t="str">
        <f>bc_ttnl_theo_kh_data!S185</f>
        <v>456.0</v>
      </c>
      <c r="V184" s="1"/>
      <c r="W184" s="1"/>
      <c r="X184" s="1"/>
      <c r="Y184" s="1"/>
      <c r="Z184" s="1"/>
      <c r="AA184" s="1"/>
      <c r="AB184" s="109"/>
    </row>
    <row r="185" spans="2:28">
      <c r="B185" s="108"/>
      <c r="C185" s="14" t="str">
        <f>bc_ttnl_theo_kh_data!E186</f>
        <v>Bay đề cao</v>
      </c>
      <c r="D185" s="14" t="str">
        <f>TEXT(bc_ttnl_theo_kh_data!F186/(24*60*60),"[h]:mm")</f>
        <v>0:00</v>
      </c>
      <c r="E185" s="14" t="str">
        <f>TEXT(bc_ttnl_theo_kh_data!G186/(24*60*60),"[h]:mm")</f>
        <v>0:00</v>
      </c>
      <c r="F185" s="14" t="str">
        <f>TEXT(bc_ttnl_theo_kh_data!H186/(24*60*60),"[h]:mm")</f>
        <v>0:00</v>
      </c>
      <c r="G185" s="17">
        <f>bc_ttnl_theo_kh_data!I186</f>
        <v>0</v>
      </c>
      <c r="H185" s="14" t="str">
        <f>TEXT(bc_ttnl_theo_kh_data!J186/(24*60*60),"[h]:mm")</f>
        <v>0:00</v>
      </c>
      <c r="I185" s="14" t="str">
        <f>TEXT(bc_ttnl_theo_kh_data!K186/(24*60*60),"[h]:mm")</f>
        <v>0:00</v>
      </c>
      <c r="J185" s="14" t="str">
        <f>TEXT(bc_ttnl_theo_kh_data!L186/(24*60*60),"[h]:mm")</f>
        <v>0:00</v>
      </c>
      <c r="K185" s="17" t="str">
        <f>bc_ttnl_theo_kh_data!M186</f>
        <v>0.0</v>
      </c>
      <c r="L185" s="17">
        <f>bc_ttnl_theo_kh_data!N186</f>
        <v>0</v>
      </c>
      <c r="M185" s="17" t="str">
        <f>bc_ttnl_theo_kh_data!O186</f>
        <v>0.0</v>
      </c>
      <c r="N185" s="17">
        <f>bc_ttnl_theo_kh_data!P186</f>
        <v>0</v>
      </c>
      <c r="O185" s="17" t="str">
        <f>bc_ttnl_theo_kh_data!Q186</f>
        <v>0.0</v>
      </c>
      <c r="P185" s="1"/>
      <c r="Q185" s="1"/>
      <c r="R185" s="1"/>
      <c r="S185" s="1"/>
      <c r="T185" s="17" t="str">
        <f>bc_ttnl_theo_kh_data!R186</f>
        <v>465.0</v>
      </c>
      <c r="U185" s="17" t="str">
        <f>bc_ttnl_theo_kh_data!S186</f>
        <v>456.0</v>
      </c>
      <c r="V185" s="1"/>
      <c r="W185" s="1"/>
      <c r="X185" s="1"/>
      <c r="Y185" s="1"/>
      <c r="Z185" s="1"/>
      <c r="AA185" s="1"/>
      <c r="AB185" s="109"/>
    </row>
    <row r="186" spans="2:28">
      <c r="B186" s="108"/>
      <c r="C186" s="14" t="str">
        <f>bc_ttnl_theo_kh_data!E187</f>
        <v>VN bay</v>
      </c>
      <c r="D186" s="14" t="str">
        <f>TEXT(bc_ttnl_theo_kh_data!F187/(24*60*60),"[h]:mm")</f>
        <v>0:00</v>
      </c>
      <c r="E186" s="14" t="str">
        <f>TEXT(bc_ttnl_theo_kh_data!G187/(24*60*60),"[h]:mm")</f>
        <v>0:00</v>
      </c>
      <c r="F186" s="14" t="str">
        <f>TEXT(bc_ttnl_theo_kh_data!H187/(24*60*60),"[h]:mm")</f>
        <v>0:00</v>
      </c>
      <c r="G186" s="17">
        <f>bc_ttnl_theo_kh_data!I187</f>
        <v>0</v>
      </c>
      <c r="H186" s="14" t="str">
        <f>TEXT(bc_ttnl_theo_kh_data!J187/(24*60*60),"[h]:mm")</f>
        <v>0:00</v>
      </c>
      <c r="I186" s="14" t="str">
        <f>TEXT(bc_ttnl_theo_kh_data!K187/(24*60*60),"[h]:mm")</f>
        <v>0:00</v>
      </c>
      <c r="J186" s="14" t="str">
        <f>TEXT(bc_ttnl_theo_kh_data!L187/(24*60*60),"[h]:mm")</f>
        <v>0:00</v>
      </c>
      <c r="K186" s="17" t="str">
        <f>bc_ttnl_theo_kh_data!M187</f>
        <v>0.0</v>
      </c>
      <c r="L186" s="17">
        <f>bc_ttnl_theo_kh_data!N187</f>
        <v>0</v>
      </c>
      <c r="M186" s="17" t="str">
        <f>bc_ttnl_theo_kh_data!O187</f>
        <v>0.0</v>
      </c>
      <c r="N186" s="17">
        <f>bc_ttnl_theo_kh_data!P187</f>
        <v>0</v>
      </c>
      <c r="O186" s="17" t="str">
        <f>bc_ttnl_theo_kh_data!Q187</f>
        <v>0.0</v>
      </c>
      <c r="P186" s="1"/>
      <c r="Q186" s="1"/>
      <c r="R186" s="1"/>
      <c r="S186" s="1"/>
      <c r="T186" s="17" t="str">
        <f>bc_ttnl_theo_kh_data!R187</f>
        <v>465.0</v>
      </c>
      <c r="U186" s="17" t="str">
        <f>bc_ttnl_theo_kh_data!S187</f>
        <v>456.0</v>
      </c>
      <c r="V186" s="1"/>
      <c r="W186" s="1"/>
      <c r="X186" s="1"/>
      <c r="Y186" s="1"/>
      <c r="Z186" s="1"/>
      <c r="AA186" s="1"/>
      <c r="AB186" s="109"/>
    </row>
    <row r="187" spans="2:28">
      <c r="B187" s="108"/>
      <c r="C187" s="14" t="str">
        <f>bc_ttnl_theo_kh_data!E188</f>
        <v>C.gia bay</v>
      </c>
      <c r="D187" s="14" t="str">
        <f>TEXT(bc_ttnl_theo_kh_data!F188/(24*60*60),"[h]:mm")</f>
        <v>0:00</v>
      </c>
      <c r="E187" s="14" t="str">
        <f>TEXT(bc_ttnl_theo_kh_data!G188/(24*60*60),"[h]:mm")</f>
        <v>0:00</v>
      </c>
      <c r="F187" s="14" t="str">
        <f>TEXT(bc_ttnl_theo_kh_data!H188/(24*60*60),"[h]:mm")</f>
        <v>0:00</v>
      </c>
      <c r="G187" s="17">
        <f>bc_ttnl_theo_kh_data!I188</f>
        <v>0</v>
      </c>
      <c r="H187" s="14" t="str">
        <f>TEXT(bc_ttnl_theo_kh_data!J188/(24*60*60),"[h]:mm")</f>
        <v>0:00</v>
      </c>
      <c r="I187" s="14" t="str">
        <f>TEXT(bc_ttnl_theo_kh_data!K188/(24*60*60),"[h]:mm")</f>
        <v>0:00</v>
      </c>
      <c r="J187" s="14" t="str">
        <f>TEXT(bc_ttnl_theo_kh_data!L188/(24*60*60),"[h]:mm")</f>
        <v>0:00</v>
      </c>
      <c r="K187" s="17" t="str">
        <f>bc_ttnl_theo_kh_data!M188</f>
        <v>0.0</v>
      </c>
      <c r="L187" s="17">
        <f>bc_ttnl_theo_kh_data!N188</f>
        <v>0</v>
      </c>
      <c r="M187" s="17" t="str">
        <f>bc_ttnl_theo_kh_data!O188</f>
        <v>0.0</v>
      </c>
      <c r="N187" s="17">
        <f>bc_ttnl_theo_kh_data!P188</f>
        <v>0</v>
      </c>
      <c r="O187" s="17" t="str">
        <f>bc_ttnl_theo_kh_data!Q188</f>
        <v>0.0</v>
      </c>
      <c r="P187" s="1"/>
      <c r="Q187" s="1"/>
      <c r="R187" s="1"/>
      <c r="S187" s="1"/>
      <c r="T187" s="17" t="str">
        <f>bc_ttnl_theo_kh_data!R188</f>
        <v>465.0</v>
      </c>
      <c r="U187" s="17" t="str">
        <f>bc_ttnl_theo_kh_data!S188</f>
        <v>456.0</v>
      </c>
      <c r="V187" s="1"/>
      <c r="W187" s="1"/>
      <c r="X187" s="1"/>
      <c r="Y187" s="1"/>
      <c r="Z187" s="1"/>
      <c r="AA187" s="1"/>
      <c r="AB187" s="109"/>
    </row>
    <row r="188" spans="2:28">
      <c r="B188" s="108"/>
      <c r="C188" s="14" t="str">
        <f>bc_ttnl_theo_kh_data!E189</f>
        <v>HL nhà trường</v>
      </c>
      <c r="D188" s="14" t="str">
        <f>TEXT(bc_ttnl_theo_kh_data!F189/(24*60*60),"[h]:mm")</f>
        <v>0:00</v>
      </c>
      <c r="E188" s="14" t="str">
        <f>TEXT(bc_ttnl_theo_kh_data!G189/(24*60*60),"[h]:mm")</f>
        <v>0:00</v>
      </c>
      <c r="F188" s="14" t="str">
        <f>TEXT(bc_ttnl_theo_kh_data!H189/(24*60*60),"[h]:mm")</f>
        <v>0:00</v>
      </c>
      <c r="G188" s="17">
        <f>bc_ttnl_theo_kh_data!I189</f>
        <v>0</v>
      </c>
      <c r="H188" s="14" t="str">
        <f>TEXT(bc_ttnl_theo_kh_data!J189/(24*60*60),"[h]:mm")</f>
        <v>0:00</v>
      </c>
      <c r="I188" s="14" t="str">
        <f>TEXT(bc_ttnl_theo_kh_data!K189/(24*60*60),"[h]:mm")</f>
        <v>0:00</v>
      </c>
      <c r="J188" s="14" t="str">
        <f>TEXT(bc_ttnl_theo_kh_data!L189/(24*60*60),"[h]:mm")</f>
        <v>0:00</v>
      </c>
      <c r="K188" s="17" t="str">
        <f>bc_ttnl_theo_kh_data!M189</f>
        <v>0.0</v>
      </c>
      <c r="L188" s="17">
        <f>bc_ttnl_theo_kh_data!N189</f>
        <v>0</v>
      </c>
      <c r="M188" s="17" t="str">
        <f>bc_ttnl_theo_kh_data!O189</f>
        <v>0.0</v>
      </c>
      <c r="N188" s="17">
        <f>bc_ttnl_theo_kh_data!P189</f>
        <v>0</v>
      </c>
      <c r="O188" s="17" t="str">
        <f>bc_ttnl_theo_kh_data!Q189</f>
        <v>0.0</v>
      </c>
      <c r="P188" s="1"/>
      <c r="Q188" s="1"/>
      <c r="R188" s="1"/>
      <c r="S188" s="1"/>
      <c r="T188" s="17" t="str">
        <f>bc_ttnl_theo_kh_data!R189</f>
        <v>465.0</v>
      </c>
      <c r="U188" s="17" t="str">
        <f>bc_ttnl_theo_kh_data!S189</f>
        <v>456.0</v>
      </c>
      <c r="V188" s="1"/>
      <c r="W188" s="1"/>
      <c r="X188" s="1"/>
      <c r="Y188" s="1"/>
      <c r="Z188" s="1"/>
      <c r="AA188" s="1"/>
      <c r="AB188" s="109"/>
    </row>
    <row r="189" spans="2:28">
      <c r="B189" s="108"/>
      <c r="C189" s="14" t="str">
        <f>bc_ttnl_theo_kh_data!E190</f>
        <v>KT Hàng không</v>
      </c>
      <c r="D189" s="14" t="str">
        <f>TEXT(bc_ttnl_theo_kh_data!F190/(24*60*60),"[h]:mm")</f>
        <v>0:00</v>
      </c>
      <c r="E189" s="14" t="str">
        <f>TEXT(bc_ttnl_theo_kh_data!G190/(24*60*60),"[h]:mm")</f>
        <v>0:00</v>
      </c>
      <c r="F189" s="14" t="str">
        <f>TEXT(bc_ttnl_theo_kh_data!H190/(24*60*60),"[h]:mm")</f>
        <v>0:00</v>
      </c>
      <c r="G189" s="17">
        <f>bc_ttnl_theo_kh_data!I190</f>
        <v>0</v>
      </c>
      <c r="H189" s="14" t="str">
        <f>TEXT(bc_ttnl_theo_kh_data!J190/(24*60*60),"[h]:mm")</f>
        <v>0:00</v>
      </c>
      <c r="I189" s="14" t="str">
        <f>TEXT(bc_ttnl_theo_kh_data!K190/(24*60*60),"[h]:mm")</f>
        <v>0:00</v>
      </c>
      <c r="J189" s="14" t="str">
        <f>TEXT(bc_ttnl_theo_kh_data!L190/(24*60*60),"[h]:mm")</f>
        <v>0:00</v>
      </c>
      <c r="K189" s="17" t="str">
        <f>bc_ttnl_theo_kh_data!M190</f>
        <v>0.0</v>
      </c>
      <c r="L189" s="17">
        <f>bc_ttnl_theo_kh_data!N190</f>
        <v>0</v>
      </c>
      <c r="M189" s="17" t="str">
        <f>bc_ttnl_theo_kh_data!O190</f>
        <v>0.0</v>
      </c>
      <c r="N189" s="17">
        <f>bc_ttnl_theo_kh_data!P190</f>
        <v>0</v>
      </c>
      <c r="O189" s="17" t="str">
        <f>bc_ttnl_theo_kh_data!Q190</f>
        <v>0.0</v>
      </c>
      <c r="P189" s="1"/>
      <c r="Q189" s="1"/>
      <c r="R189" s="1"/>
      <c r="S189" s="1"/>
      <c r="T189" s="69"/>
      <c r="U189" s="69"/>
      <c r="V189" s="1"/>
      <c r="W189" s="1"/>
      <c r="X189" s="1"/>
      <c r="Y189" s="1"/>
      <c r="Z189" s="1"/>
      <c r="AA189" s="1"/>
      <c r="AB189" s="109"/>
    </row>
    <row r="190" spans="2:28">
      <c r="B190" s="108"/>
      <c r="C190" s="14" t="str">
        <f>bc_ttnl_theo_kh_data!E191</f>
        <v>KT_Hàng không</v>
      </c>
      <c r="D190" s="14" t="str">
        <f>TEXT(bc_ttnl_theo_kh_data!F191/(24*60*60),"[h]:mm")</f>
        <v>0:00</v>
      </c>
      <c r="E190" s="14" t="str">
        <f>TEXT(bc_ttnl_theo_kh_data!G191/(24*60*60),"[h]:mm")</f>
        <v>0:00</v>
      </c>
      <c r="F190" s="14" t="str">
        <f>TEXT(bc_ttnl_theo_kh_data!H191/(24*60*60),"[h]:mm")</f>
        <v>0:00</v>
      </c>
      <c r="G190" s="17">
        <f>bc_ttnl_theo_kh_data!I191</f>
        <v>0</v>
      </c>
      <c r="H190" s="14" t="str">
        <f>TEXT(bc_ttnl_theo_kh_data!J191/(24*60*60),"[h]:mm")</f>
        <v>0:00</v>
      </c>
      <c r="I190" s="14" t="str">
        <f>TEXT(bc_ttnl_theo_kh_data!K191/(24*60*60),"[h]:mm")</f>
        <v>0:00</v>
      </c>
      <c r="J190" s="14" t="str">
        <f>TEXT(bc_ttnl_theo_kh_data!L191/(24*60*60),"[h]:mm")</f>
        <v>0:00</v>
      </c>
      <c r="K190" s="17" t="str">
        <f>bc_ttnl_theo_kh_data!M191</f>
        <v>0.0</v>
      </c>
      <c r="L190" s="17">
        <f>bc_ttnl_theo_kh_data!N191</f>
        <v>0</v>
      </c>
      <c r="M190" s="17" t="str">
        <f>bc_ttnl_theo_kh_data!O191</f>
        <v>0.0</v>
      </c>
      <c r="N190" s="17">
        <f>bc_ttnl_theo_kh_data!P191</f>
        <v>0</v>
      </c>
      <c r="O190" s="17" t="str">
        <f>bc_ttnl_theo_kh_data!Q191</f>
        <v>0.0</v>
      </c>
      <c r="P190" s="1"/>
      <c r="Q190" s="1"/>
      <c r="R190" s="1"/>
      <c r="S190" s="1"/>
      <c r="T190" s="69"/>
      <c r="U190" s="69"/>
      <c r="V190" s="1"/>
      <c r="W190" s="1"/>
      <c r="X190" s="1"/>
      <c r="Y190" s="1"/>
      <c r="Z190" s="1"/>
      <c r="AA190" s="1"/>
      <c r="AB190" s="109"/>
    </row>
    <row r="191" spans="2:28" ht="15.75" thickBot="1">
      <c r="B191" s="110"/>
      <c r="C191" s="31" t="str">
        <f>bc_ttnl_theo_kh_data!E192</f>
        <v>Tổn thất</v>
      </c>
      <c r="D191" s="31" t="str">
        <f>TEXT(bc_ttnl_theo_kh_data!F192/(24*60*60),"[h]:mm")</f>
        <v>0:00</v>
      </c>
      <c r="E191" s="31" t="str">
        <f>TEXT(bc_ttnl_theo_kh_data!G192/(24*60*60),"[h]:mm")</f>
        <v>0:00</v>
      </c>
      <c r="F191" s="31" t="str">
        <f>TEXT(bc_ttnl_theo_kh_data!H192/(24*60*60),"[h]:mm")</f>
        <v>0:00</v>
      </c>
      <c r="G191" s="32">
        <f>bc_ttnl_theo_kh_data!I192</f>
        <v>0</v>
      </c>
      <c r="H191" s="31" t="str">
        <f>TEXT(bc_ttnl_theo_kh_data!J192/(24*60*60),"[h]:mm")</f>
        <v>0:00</v>
      </c>
      <c r="I191" s="31" t="str">
        <f>TEXT(bc_ttnl_theo_kh_data!K192/(24*60*60),"[h]:mm")</f>
        <v>0:00</v>
      </c>
      <c r="J191" s="31" t="str">
        <f>TEXT(bc_ttnl_theo_kh_data!L192/(24*60*60),"[h]:mm")</f>
        <v>0:00</v>
      </c>
      <c r="K191" s="32" t="str">
        <f>bc_ttnl_theo_kh_data!M192</f>
        <v>0.0</v>
      </c>
      <c r="L191" s="32">
        <f>bc_ttnl_theo_kh_data!N192</f>
        <v>0</v>
      </c>
      <c r="M191" s="32" t="str">
        <f>bc_ttnl_theo_kh_data!O192</f>
        <v>0.0</v>
      </c>
      <c r="N191" s="32">
        <f>bc_ttnl_theo_kh_data!P192</f>
        <v>0</v>
      </c>
      <c r="O191" s="32" t="str">
        <f>bc_ttnl_theo_kh_data!Q192</f>
        <v>0.0</v>
      </c>
      <c r="P191" s="111"/>
      <c r="Q191" s="111"/>
      <c r="R191" s="111"/>
      <c r="S191" s="111"/>
      <c r="T191" s="112"/>
      <c r="U191" s="112"/>
      <c r="V191" s="111"/>
      <c r="W191" s="111"/>
      <c r="X191" s="111"/>
      <c r="Y191" s="111"/>
      <c r="Z191" s="111"/>
      <c r="AA191" s="111"/>
      <c r="AB191" s="113"/>
    </row>
    <row r="192" spans="2:28" ht="15.75" thickTop="1">
      <c r="Y192" t="s">
        <v>318</v>
      </c>
    </row>
    <row r="193" spans="2:27" s="5" customFormat="1">
      <c r="B193" s="114"/>
      <c r="C193" s="5" t="s">
        <v>308</v>
      </c>
      <c r="F193" s="172" t="s">
        <v>463</v>
      </c>
      <c r="G193" s="172"/>
      <c r="J193" s="172" t="s">
        <v>465</v>
      </c>
      <c r="K193" s="172"/>
      <c r="L193" s="172"/>
      <c r="M193" s="115"/>
      <c r="N193" s="115"/>
      <c r="O193" s="194" t="s">
        <v>467</v>
      </c>
      <c r="P193" s="194"/>
      <c r="Q193" s="194"/>
      <c r="T193" s="194" t="s">
        <v>469</v>
      </c>
      <c r="U193" s="194"/>
      <c r="V193" s="194"/>
      <c r="Y193" s="172" t="s">
        <v>471</v>
      </c>
      <c r="Z193" s="172"/>
      <c r="AA193" s="172"/>
    </row>
    <row r="197" spans="2:27" s="5" customFormat="1">
      <c r="B197" s="114"/>
      <c r="C197" s="5" t="s">
        <v>462</v>
      </c>
      <c r="F197" s="172" t="s">
        <v>464</v>
      </c>
      <c r="G197" s="172"/>
      <c r="H197" s="66"/>
      <c r="J197" s="172" t="s">
        <v>466</v>
      </c>
      <c r="K197" s="172"/>
      <c r="L197" s="172"/>
      <c r="M197" s="115"/>
      <c r="N197" s="115"/>
      <c r="O197" s="194" t="s">
        <v>468</v>
      </c>
      <c r="P197" s="194"/>
      <c r="Q197" s="194"/>
      <c r="T197" s="194" t="s">
        <v>470</v>
      </c>
      <c r="U197" s="194"/>
      <c r="V197" s="194"/>
      <c r="Y197" s="172" t="s">
        <v>472</v>
      </c>
      <c r="Z197" s="172"/>
      <c r="AA197" s="172"/>
    </row>
  </sheetData>
  <mergeCells count="39"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  <mergeCell ref="F193:G193"/>
    <mergeCell ref="F197:G197"/>
    <mergeCell ref="J197:L197"/>
    <mergeCell ref="J193:L193"/>
    <mergeCell ref="O193:Q193"/>
    <mergeCell ref="O197:Q197"/>
    <mergeCell ref="M6:M7"/>
    <mergeCell ref="P6:Q6"/>
    <mergeCell ref="R6:S6"/>
    <mergeCell ref="T6:T7"/>
    <mergeCell ref="U6:U7"/>
    <mergeCell ref="D6:F6"/>
    <mergeCell ref="G6:G7"/>
    <mergeCell ref="H6:H7"/>
    <mergeCell ref="I6:I7"/>
    <mergeCell ref="J6:J7"/>
    <mergeCell ref="T197:V197"/>
    <mergeCell ref="T193:V193"/>
    <mergeCell ref="Y197:AA197"/>
    <mergeCell ref="Y193:AA193"/>
    <mergeCell ref="AB5:AB7"/>
    <mergeCell ref="W6:W7"/>
    <mergeCell ref="V6:V7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workbookViewId="0">
      <selection activeCell="S3" sqref="S3"/>
    </sheetView>
  </sheetViews>
  <sheetFormatPr defaultRowHeight="15"/>
  <cols>
    <col min="6" max="6" width="17.7109375" bestFit="1" customWidth="1"/>
    <col min="8" max="8" width="21.140625" bestFit="1" customWidth="1"/>
    <col min="9" max="9" width="14.85546875" customWidth="1"/>
    <col min="10" max="10" width="14.5703125" customWidth="1"/>
    <col min="11" max="11" width="12.28515625" bestFit="1" customWidth="1"/>
    <col min="12" max="12" width="10" customWidth="1"/>
    <col min="13" max="13" width="13.28515625" customWidth="1"/>
    <col min="15" max="15" width="7.85546875" bestFit="1" customWidth="1"/>
  </cols>
  <sheetData>
    <row r="6" spans="5:17" ht="30" customHeight="1">
      <c r="F6" s="5"/>
      <c r="G6" s="5"/>
      <c r="H6" s="5"/>
      <c r="I6" s="5"/>
      <c r="J6" s="5"/>
      <c r="K6" s="5"/>
      <c r="L6" s="207" t="s">
        <v>280</v>
      </c>
      <c r="M6" s="207"/>
      <c r="N6" s="5"/>
      <c r="O6" s="5"/>
      <c r="P6" s="5"/>
      <c r="Q6" s="5"/>
    </row>
    <row r="7" spans="5:17">
      <c r="F7" s="5"/>
      <c r="G7" s="5"/>
      <c r="H7" s="5" t="s">
        <v>281</v>
      </c>
      <c r="I7" s="5" t="s">
        <v>274</v>
      </c>
      <c r="J7" s="5" t="s">
        <v>275</v>
      </c>
      <c r="K7" s="5" t="s">
        <v>276</v>
      </c>
      <c r="L7" s="5" t="s">
        <v>265</v>
      </c>
      <c r="M7" s="5" t="s">
        <v>277</v>
      </c>
      <c r="N7" s="5" t="s">
        <v>278</v>
      </c>
      <c r="O7" s="5" t="s">
        <v>279</v>
      </c>
      <c r="P7" s="5"/>
      <c r="Q7" s="5"/>
    </row>
    <row r="9" spans="5:17">
      <c r="E9">
        <v>157</v>
      </c>
      <c r="F9" t="s">
        <v>232</v>
      </c>
      <c r="G9">
        <v>1</v>
      </c>
      <c r="H9" t="s">
        <v>232</v>
      </c>
      <c r="I9">
        <v>185</v>
      </c>
      <c r="J9" t="s">
        <v>935</v>
      </c>
      <c r="K9" t="s">
        <v>935</v>
      </c>
      <c r="L9" t="s">
        <v>17</v>
      </c>
      <c r="M9">
        <v>0</v>
      </c>
      <c r="N9" t="s">
        <v>17</v>
      </c>
      <c r="O9" t="s">
        <v>17</v>
      </c>
      <c r="P9">
        <v>1</v>
      </c>
    </row>
    <row r="10" spans="5:17">
      <c r="E10">
        <v>117</v>
      </c>
      <c r="F10" t="s">
        <v>232</v>
      </c>
      <c r="G10">
        <v>2</v>
      </c>
      <c r="H10" t="s">
        <v>344</v>
      </c>
      <c r="I10">
        <v>14</v>
      </c>
      <c r="J10" t="s">
        <v>541</v>
      </c>
      <c r="K10" t="s">
        <v>541</v>
      </c>
      <c r="L10" t="s">
        <v>17</v>
      </c>
      <c r="M10">
        <v>0</v>
      </c>
      <c r="N10" t="s">
        <v>17</v>
      </c>
      <c r="O10" t="s">
        <v>17</v>
      </c>
      <c r="P10">
        <v>0</v>
      </c>
    </row>
    <row r="11" spans="5:17">
      <c r="E11">
        <v>119</v>
      </c>
      <c r="F11" t="s">
        <v>232</v>
      </c>
      <c r="G11">
        <v>3</v>
      </c>
      <c r="H11" t="s">
        <v>345</v>
      </c>
      <c r="I11">
        <v>3</v>
      </c>
      <c r="J11" t="s">
        <v>541</v>
      </c>
      <c r="K11" t="s">
        <v>541</v>
      </c>
      <c r="L11" t="s">
        <v>17</v>
      </c>
      <c r="M11">
        <v>0</v>
      </c>
      <c r="N11" t="s">
        <v>17</v>
      </c>
      <c r="O11" t="s">
        <v>17</v>
      </c>
      <c r="P11">
        <v>0</v>
      </c>
    </row>
    <row r="12" spans="5:17">
      <c r="E12">
        <v>153</v>
      </c>
      <c r="F12" t="s">
        <v>232</v>
      </c>
      <c r="G12">
        <v>4</v>
      </c>
      <c r="H12" t="s">
        <v>346</v>
      </c>
      <c r="I12">
        <v>1</v>
      </c>
      <c r="J12" t="s">
        <v>936</v>
      </c>
      <c r="K12" t="s">
        <v>936</v>
      </c>
      <c r="L12" t="s">
        <v>17</v>
      </c>
      <c r="M12">
        <v>0</v>
      </c>
      <c r="N12" t="s">
        <v>17</v>
      </c>
      <c r="O12" t="s">
        <v>17</v>
      </c>
      <c r="P12">
        <v>0</v>
      </c>
    </row>
    <row r="13" spans="5:17">
      <c r="E13">
        <v>154</v>
      </c>
      <c r="F13" t="s">
        <v>232</v>
      </c>
      <c r="G13">
        <v>5</v>
      </c>
      <c r="H13" t="s">
        <v>347</v>
      </c>
      <c r="I13">
        <v>1</v>
      </c>
      <c r="J13" t="s">
        <v>937</v>
      </c>
      <c r="K13" t="s">
        <v>937</v>
      </c>
      <c r="L13" t="s">
        <v>17</v>
      </c>
      <c r="M13">
        <v>0</v>
      </c>
      <c r="N13" t="s">
        <v>17</v>
      </c>
      <c r="O13" t="s">
        <v>17</v>
      </c>
      <c r="P13">
        <v>0</v>
      </c>
    </row>
    <row r="14" spans="5:17">
      <c r="E14">
        <v>128</v>
      </c>
      <c r="F14" t="s">
        <v>232</v>
      </c>
      <c r="G14">
        <v>6</v>
      </c>
      <c r="H14" t="s">
        <v>348</v>
      </c>
      <c r="I14">
        <v>1</v>
      </c>
      <c r="J14" t="s">
        <v>936</v>
      </c>
      <c r="K14" t="s">
        <v>936</v>
      </c>
      <c r="L14" t="s">
        <v>17</v>
      </c>
      <c r="M14">
        <v>0</v>
      </c>
      <c r="N14" t="s">
        <v>17</v>
      </c>
      <c r="O14" t="s">
        <v>17</v>
      </c>
      <c r="P14">
        <v>0</v>
      </c>
    </row>
    <row r="15" spans="5:17">
      <c r="E15">
        <v>144</v>
      </c>
      <c r="F15" t="s">
        <v>232</v>
      </c>
      <c r="G15">
        <v>7</v>
      </c>
      <c r="H15" t="s">
        <v>349</v>
      </c>
      <c r="I15">
        <v>1</v>
      </c>
      <c r="J15" t="s">
        <v>938</v>
      </c>
      <c r="K15" t="s">
        <v>938</v>
      </c>
      <c r="L15" t="s">
        <v>17</v>
      </c>
      <c r="M15">
        <v>0</v>
      </c>
      <c r="N15" t="s">
        <v>17</v>
      </c>
      <c r="O15" t="s">
        <v>17</v>
      </c>
      <c r="P15">
        <v>0</v>
      </c>
    </row>
    <row r="16" spans="5:17">
      <c r="E16">
        <v>130</v>
      </c>
      <c r="F16" t="s">
        <v>232</v>
      </c>
      <c r="G16">
        <v>8</v>
      </c>
      <c r="H16" t="s">
        <v>350</v>
      </c>
      <c r="I16">
        <v>2</v>
      </c>
      <c r="J16" t="s">
        <v>541</v>
      </c>
      <c r="K16" t="s">
        <v>541</v>
      </c>
      <c r="L16" t="s">
        <v>17</v>
      </c>
      <c r="M16">
        <v>0</v>
      </c>
      <c r="N16" t="s">
        <v>17</v>
      </c>
      <c r="O16" t="s">
        <v>17</v>
      </c>
      <c r="P16">
        <v>0</v>
      </c>
    </row>
    <row r="17" spans="5:16">
      <c r="E17">
        <v>135</v>
      </c>
      <c r="F17" t="s">
        <v>232</v>
      </c>
      <c r="G17">
        <v>9</v>
      </c>
      <c r="H17" t="s">
        <v>351</v>
      </c>
      <c r="I17">
        <v>1</v>
      </c>
      <c r="J17" t="s">
        <v>939</v>
      </c>
      <c r="K17" t="s">
        <v>939</v>
      </c>
      <c r="L17" t="s">
        <v>17</v>
      </c>
      <c r="M17">
        <v>0</v>
      </c>
      <c r="N17" t="s">
        <v>17</v>
      </c>
      <c r="O17" t="s">
        <v>17</v>
      </c>
      <c r="P17">
        <v>0</v>
      </c>
    </row>
    <row r="18" spans="5:16">
      <c r="E18">
        <v>124</v>
      </c>
      <c r="F18" t="s">
        <v>232</v>
      </c>
      <c r="G18">
        <v>10</v>
      </c>
      <c r="H18" t="s">
        <v>352</v>
      </c>
      <c r="I18">
        <v>10</v>
      </c>
      <c r="J18" t="s">
        <v>940</v>
      </c>
      <c r="K18" t="s">
        <v>940</v>
      </c>
      <c r="L18" t="s">
        <v>17</v>
      </c>
      <c r="M18">
        <v>0</v>
      </c>
      <c r="N18" t="s">
        <v>17</v>
      </c>
      <c r="O18" t="s">
        <v>17</v>
      </c>
      <c r="P18">
        <v>0</v>
      </c>
    </row>
    <row r="19" spans="5:16">
      <c r="E19">
        <v>123</v>
      </c>
      <c r="F19" t="s">
        <v>232</v>
      </c>
      <c r="G19">
        <v>11</v>
      </c>
      <c r="H19" t="s">
        <v>353</v>
      </c>
      <c r="I19">
        <v>8</v>
      </c>
      <c r="J19" t="s">
        <v>937</v>
      </c>
      <c r="K19" t="s">
        <v>937</v>
      </c>
      <c r="L19" t="s">
        <v>17</v>
      </c>
      <c r="M19">
        <v>0</v>
      </c>
      <c r="N19" t="s">
        <v>17</v>
      </c>
      <c r="O19" t="s">
        <v>17</v>
      </c>
      <c r="P19">
        <v>0</v>
      </c>
    </row>
    <row r="20" spans="5:16">
      <c r="E20">
        <v>140</v>
      </c>
      <c r="F20" t="s">
        <v>232</v>
      </c>
      <c r="G20">
        <v>12</v>
      </c>
      <c r="H20" t="s">
        <v>354</v>
      </c>
      <c r="I20">
        <v>1</v>
      </c>
      <c r="J20" t="s">
        <v>941</v>
      </c>
      <c r="K20" t="s">
        <v>941</v>
      </c>
      <c r="L20" t="s">
        <v>17</v>
      </c>
      <c r="M20">
        <v>0</v>
      </c>
      <c r="N20" t="s">
        <v>17</v>
      </c>
      <c r="O20" t="s">
        <v>17</v>
      </c>
      <c r="P20">
        <v>0</v>
      </c>
    </row>
    <row r="21" spans="5:16">
      <c r="E21">
        <v>127</v>
      </c>
      <c r="F21" t="s">
        <v>232</v>
      </c>
      <c r="G21">
        <v>13</v>
      </c>
      <c r="H21" t="s">
        <v>355</v>
      </c>
      <c r="I21">
        <v>1</v>
      </c>
      <c r="J21" t="s">
        <v>942</v>
      </c>
      <c r="K21" t="s">
        <v>942</v>
      </c>
      <c r="L21" t="s">
        <v>17</v>
      </c>
      <c r="M21">
        <v>0</v>
      </c>
      <c r="N21" t="s">
        <v>17</v>
      </c>
      <c r="O21" t="s">
        <v>17</v>
      </c>
      <c r="P21">
        <v>0</v>
      </c>
    </row>
    <row r="22" spans="5:16">
      <c r="E22">
        <v>139</v>
      </c>
      <c r="F22" t="s">
        <v>232</v>
      </c>
      <c r="G22">
        <v>14</v>
      </c>
      <c r="H22" t="s">
        <v>356</v>
      </c>
      <c r="I22">
        <v>1</v>
      </c>
      <c r="J22" t="s">
        <v>943</v>
      </c>
      <c r="K22" t="s">
        <v>943</v>
      </c>
      <c r="L22" t="s">
        <v>17</v>
      </c>
      <c r="M22">
        <v>0</v>
      </c>
      <c r="N22" t="s">
        <v>17</v>
      </c>
      <c r="O22" t="s">
        <v>17</v>
      </c>
      <c r="P22">
        <v>0</v>
      </c>
    </row>
    <row r="23" spans="5:16">
      <c r="E23">
        <v>122</v>
      </c>
      <c r="F23" t="s">
        <v>232</v>
      </c>
      <c r="G23">
        <v>15</v>
      </c>
      <c r="H23" t="s">
        <v>357</v>
      </c>
      <c r="I23">
        <v>1</v>
      </c>
      <c r="J23" t="s">
        <v>944</v>
      </c>
      <c r="K23" t="s">
        <v>944</v>
      </c>
      <c r="L23" t="s">
        <v>17</v>
      </c>
      <c r="M23">
        <v>0</v>
      </c>
      <c r="N23" t="s">
        <v>17</v>
      </c>
      <c r="O23" t="s">
        <v>17</v>
      </c>
      <c r="P23">
        <v>0</v>
      </c>
    </row>
    <row r="24" spans="5:16">
      <c r="E24">
        <v>141</v>
      </c>
      <c r="F24" t="s">
        <v>232</v>
      </c>
      <c r="G24">
        <v>16</v>
      </c>
      <c r="H24" t="s">
        <v>358</v>
      </c>
      <c r="I24">
        <v>2</v>
      </c>
      <c r="J24" t="s">
        <v>938</v>
      </c>
      <c r="K24" t="s">
        <v>938</v>
      </c>
      <c r="L24" t="s">
        <v>17</v>
      </c>
      <c r="M24">
        <v>0</v>
      </c>
      <c r="N24" t="s">
        <v>17</v>
      </c>
      <c r="O24" t="s">
        <v>17</v>
      </c>
      <c r="P24">
        <v>0</v>
      </c>
    </row>
    <row r="25" spans="5:16">
      <c r="E25">
        <v>142</v>
      </c>
      <c r="F25" t="s">
        <v>232</v>
      </c>
      <c r="G25">
        <v>17</v>
      </c>
      <c r="H25" t="s">
        <v>359</v>
      </c>
      <c r="I25">
        <v>2</v>
      </c>
      <c r="J25" t="s">
        <v>939</v>
      </c>
      <c r="K25" t="s">
        <v>939</v>
      </c>
      <c r="L25" t="s">
        <v>17</v>
      </c>
      <c r="M25">
        <v>0</v>
      </c>
      <c r="N25" t="s">
        <v>17</v>
      </c>
      <c r="O25" t="s">
        <v>17</v>
      </c>
      <c r="P25">
        <v>0</v>
      </c>
    </row>
    <row r="26" spans="5:16">
      <c r="E26">
        <v>152</v>
      </c>
      <c r="F26" t="s">
        <v>232</v>
      </c>
      <c r="G26">
        <v>18</v>
      </c>
      <c r="H26" t="s">
        <v>360</v>
      </c>
      <c r="I26">
        <v>1</v>
      </c>
      <c r="J26" t="s">
        <v>939</v>
      </c>
      <c r="K26" t="s">
        <v>939</v>
      </c>
      <c r="L26" t="s">
        <v>17</v>
      </c>
      <c r="M26">
        <v>0</v>
      </c>
      <c r="N26" t="s">
        <v>17</v>
      </c>
      <c r="O26" t="s">
        <v>17</v>
      </c>
      <c r="P26">
        <v>0</v>
      </c>
    </row>
    <row r="27" spans="5:16">
      <c r="E27">
        <v>146</v>
      </c>
      <c r="F27" t="s">
        <v>232</v>
      </c>
      <c r="G27">
        <v>19</v>
      </c>
      <c r="H27" t="s">
        <v>361</v>
      </c>
      <c r="I27">
        <v>1</v>
      </c>
      <c r="J27" t="s">
        <v>945</v>
      </c>
      <c r="K27" t="s">
        <v>945</v>
      </c>
      <c r="L27" t="s">
        <v>17</v>
      </c>
      <c r="M27">
        <v>0</v>
      </c>
      <c r="N27" t="s">
        <v>17</v>
      </c>
      <c r="O27" t="s">
        <v>17</v>
      </c>
      <c r="P27">
        <v>0</v>
      </c>
    </row>
    <row r="28" spans="5:16">
      <c r="E28">
        <v>145</v>
      </c>
      <c r="F28" t="s">
        <v>232</v>
      </c>
      <c r="G28">
        <v>20</v>
      </c>
      <c r="H28" t="s">
        <v>362</v>
      </c>
      <c r="I28">
        <v>1</v>
      </c>
      <c r="J28" t="s">
        <v>946</v>
      </c>
      <c r="K28" t="s">
        <v>946</v>
      </c>
      <c r="L28" t="s">
        <v>17</v>
      </c>
      <c r="M28">
        <v>0</v>
      </c>
      <c r="N28" t="s">
        <v>17</v>
      </c>
      <c r="O28" t="s">
        <v>17</v>
      </c>
      <c r="P28">
        <v>0</v>
      </c>
    </row>
    <row r="29" spans="5:16">
      <c r="E29">
        <v>121</v>
      </c>
      <c r="F29" t="s">
        <v>232</v>
      </c>
      <c r="G29">
        <v>21</v>
      </c>
      <c r="H29" t="s">
        <v>363</v>
      </c>
      <c r="I29">
        <v>3</v>
      </c>
      <c r="J29" t="s">
        <v>947</v>
      </c>
      <c r="K29" t="s">
        <v>947</v>
      </c>
      <c r="L29" t="s">
        <v>17</v>
      </c>
      <c r="M29">
        <v>0</v>
      </c>
      <c r="N29" t="s">
        <v>17</v>
      </c>
      <c r="O29" t="s">
        <v>17</v>
      </c>
      <c r="P29">
        <v>0</v>
      </c>
    </row>
    <row r="30" spans="5:16">
      <c r="E30">
        <v>126</v>
      </c>
      <c r="F30" t="s">
        <v>232</v>
      </c>
      <c r="G30">
        <v>22</v>
      </c>
      <c r="H30" t="s">
        <v>364</v>
      </c>
      <c r="I30">
        <v>6</v>
      </c>
      <c r="J30" t="s">
        <v>948</v>
      </c>
      <c r="K30" t="s">
        <v>948</v>
      </c>
      <c r="L30" t="s">
        <v>17</v>
      </c>
      <c r="M30">
        <v>0</v>
      </c>
      <c r="N30" t="s">
        <v>17</v>
      </c>
      <c r="O30" t="s">
        <v>17</v>
      </c>
      <c r="P30">
        <v>0</v>
      </c>
    </row>
    <row r="31" spans="5:16">
      <c r="E31">
        <v>149</v>
      </c>
      <c r="F31" t="s">
        <v>232</v>
      </c>
      <c r="G31">
        <v>23</v>
      </c>
      <c r="H31" t="s">
        <v>365</v>
      </c>
      <c r="I31">
        <v>26</v>
      </c>
      <c r="J31" t="s">
        <v>949</v>
      </c>
      <c r="K31" t="s">
        <v>949</v>
      </c>
      <c r="L31" t="s">
        <v>17</v>
      </c>
      <c r="M31">
        <v>0</v>
      </c>
      <c r="N31" t="s">
        <v>17</v>
      </c>
      <c r="O31" t="s">
        <v>17</v>
      </c>
      <c r="P31">
        <v>0</v>
      </c>
    </row>
    <row r="32" spans="5:16">
      <c r="E32">
        <v>148</v>
      </c>
      <c r="F32" t="s">
        <v>232</v>
      </c>
      <c r="G32">
        <v>24</v>
      </c>
      <c r="H32" t="s">
        <v>366</v>
      </c>
      <c r="I32">
        <v>2</v>
      </c>
      <c r="J32" t="s">
        <v>942</v>
      </c>
      <c r="K32" t="s">
        <v>942</v>
      </c>
      <c r="L32" t="s">
        <v>17</v>
      </c>
      <c r="M32">
        <v>0</v>
      </c>
      <c r="N32" t="s">
        <v>17</v>
      </c>
      <c r="O32" t="s">
        <v>17</v>
      </c>
      <c r="P32">
        <v>0</v>
      </c>
    </row>
    <row r="33" spans="5:16">
      <c r="E33">
        <v>133</v>
      </c>
      <c r="F33" t="s">
        <v>232</v>
      </c>
      <c r="G33">
        <v>25</v>
      </c>
      <c r="H33" t="s">
        <v>367</v>
      </c>
      <c r="I33">
        <v>1</v>
      </c>
      <c r="J33" t="s">
        <v>950</v>
      </c>
      <c r="K33" t="s">
        <v>950</v>
      </c>
      <c r="L33" t="s">
        <v>17</v>
      </c>
      <c r="M33">
        <v>0</v>
      </c>
      <c r="N33" t="s">
        <v>17</v>
      </c>
      <c r="O33" t="s">
        <v>17</v>
      </c>
      <c r="P33">
        <v>0</v>
      </c>
    </row>
    <row r="34" spans="5:16">
      <c r="E34">
        <v>143</v>
      </c>
      <c r="F34" t="s">
        <v>232</v>
      </c>
      <c r="G34">
        <v>26</v>
      </c>
      <c r="H34" t="s">
        <v>368</v>
      </c>
      <c r="I34">
        <v>4</v>
      </c>
      <c r="J34" t="s">
        <v>936</v>
      </c>
      <c r="K34" t="s">
        <v>936</v>
      </c>
      <c r="L34" t="s">
        <v>17</v>
      </c>
      <c r="M34">
        <v>0</v>
      </c>
      <c r="N34" t="s">
        <v>17</v>
      </c>
      <c r="O34" t="s">
        <v>17</v>
      </c>
      <c r="P34">
        <v>0</v>
      </c>
    </row>
    <row r="35" spans="5:16">
      <c r="E35">
        <v>155</v>
      </c>
      <c r="F35" t="s">
        <v>232</v>
      </c>
      <c r="G35">
        <v>27</v>
      </c>
      <c r="H35" t="s">
        <v>369</v>
      </c>
      <c r="I35">
        <v>1</v>
      </c>
      <c r="J35" t="s">
        <v>951</v>
      </c>
      <c r="K35" t="s">
        <v>951</v>
      </c>
      <c r="L35" t="s">
        <v>17</v>
      </c>
      <c r="M35">
        <v>0</v>
      </c>
      <c r="N35" t="s">
        <v>17</v>
      </c>
      <c r="O35" t="s">
        <v>17</v>
      </c>
      <c r="P35">
        <v>0</v>
      </c>
    </row>
    <row r="36" spans="5:16">
      <c r="E36">
        <v>129</v>
      </c>
      <c r="F36" t="s">
        <v>232</v>
      </c>
      <c r="G36">
        <v>28</v>
      </c>
      <c r="H36" t="s">
        <v>370</v>
      </c>
      <c r="I36">
        <v>1</v>
      </c>
      <c r="J36" t="s">
        <v>940</v>
      </c>
      <c r="K36" t="s">
        <v>940</v>
      </c>
      <c r="L36" t="s">
        <v>17</v>
      </c>
      <c r="M36">
        <v>0</v>
      </c>
      <c r="N36" t="s">
        <v>17</v>
      </c>
      <c r="O36" t="s">
        <v>17</v>
      </c>
      <c r="P36">
        <v>0</v>
      </c>
    </row>
    <row r="37" spans="5:16">
      <c r="E37">
        <v>132</v>
      </c>
      <c r="F37" t="s">
        <v>232</v>
      </c>
      <c r="G37">
        <v>29</v>
      </c>
      <c r="H37" t="s">
        <v>371</v>
      </c>
      <c r="I37">
        <v>1</v>
      </c>
      <c r="J37" t="s">
        <v>938</v>
      </c>
      <c r="K37" t="s">
        <v>938</v>
      </c>
      <c r="L37" t="s">
        <v>17</v>
      </c>
      <c r="M37">
        <v>0</v>
      </c>
      <c r="N37" t="s">
        <v>17</v>
      </c>
      <c r="O37" t="s">
        <v>17</v>
      </c>
      <c r="P37">
        <v>0</v>
      </c>
    </row>
    <row r="38" spans="5:16">
      <c r="E38">
        <v>136</v>
      </c>
      <c r="F38" t="s">
        <v>232</v>
      </c>
      <c r="G38">
        <v>30</v>
      </c>
      <c r="H38" t="s">
        <v>372</v>
      </c>
      <c r="I38">
        <v>1</v>
      </c>
      <c r="J38" t="s">
        <v>945</v>
      </c>
      <c r="K38" t="s">
        <v>945</v>
      </c>
      <c r="L38" t="s">
        <v>17</v>
      </c>
      <c r="M38">
        <v>0</v>
      </c>
      <c r="N38" t="s">
        <v>17</v>
      </c>
      <c r="O38" t="s">
        <v>17</v>
      </c>
      <c r="P38">
        <v>0</v>
      </c>
    </row>
    <row r="39" spans="5:16">
      <c r="E39">
        <v>131</v>
      </c>
      <c r="F39" t="s">
        <v>232</v>
      </c>
      <c r="G39">
        <v>31</v>
      </c>
      <c r="H39" t="s">
        <v>373</v>
      </c>
      <c r="I39">
        <v>1</v>
      </c>
      <c r="J39" t="s">
        <v>806</v>
      </c>
      <c r="K39" t="s">
        <v>806</v>
      </c>
      <c r="L39" t="s">
        <v>17</v>
      </c>
      <c r="M39">
        <v>0</v>
      </c>
      <c r="N39" t="s">
        <v>17</v>
      </c>
      <c r="O39" t="s">
        <v>17</v>
      </c>
      <c r="P39">
        <v>0</v>
      </c>
    </row>
    <row r="40" spans="5:16">
      <c r="E40">
        <v>151</v>
      </c>
      <c r="F40" t="s">
        <v>232</v>
      </c>
      <c r="G40">
        <v>32</v>
      </c>
      <c r="H40" t="s">
        <v>374</v>
      </c>
      <c r="I40">
        <v>1</v>
      </c>
      <c r="J40" t="s">
        <v>952</v>
      </c>
      <c r="K40" t="s">
        <v>952</v>
      </c>
      <c r="L40" t="s">
        <v>17</v>
      </c>
      <c r="M40">
        <v>0</v>
      </c>
      <c r="N40" t="s">
        <v>17</v>
      </c>
      <c r="O40" t="s">
        <v>17</v>
      </c>
      <c r="P40">
        <v>0</v>
      </c>
    </row>
    <row r="41" spans="5:16">
      <c r="E41">
        <v>150</v>
      </c>
      <c r="F41" t="s">
        <v>232</v>
      </c>
      <c r="G41">
        <v>33</v>
      </c>
      <c r="H41" t="s">
        <v>375</v>
      </c>
      <c r="I41">
        <v>1</v>
      </c>
      <c r="J41" t="s">
        <v>939</v>
      </c>
      <c r="K41" t="s">
        <v>939</v>
      </c>
      <c r="L41" t="s">
        <v>17</v>
      </c>
      <c r="M41">
        <v>0</v>
      </c>
      <c r="N41" t="s">
        <v>17</v>
      </c>
      <c r="O41" t="s">
        <v>17</v>
      </c>
      <c r="P41">
        <v>0</v>
      </c>
    </row>
    <row r="42" spans="5:16">
      <c r="E42">
        <v>147</v>
      </c>
      <c r="F42" t="s">
        <v>232</v>
      </c>
      <c r="G42">
        <v>34</v>
      </c>
      <c r="H42" t="s">
        <v>376</v>
      </c>
      <c r="I42">
        <v>1</v>
      </c>
      <c r="J42" t="s">
        <v>953</v>
      </c>
      <c r="K42" t="s">
        <v>953</v>
      </c>
      <c r="L42" t="s">
        <v>17</v>
      </c>
      <c r="M42">
        <v>0</v>
      </c>
      <c r="N42" t="s">
        <v>17</v>
      </c>
      <c r="O42" t="s">
        <v>17</v>
      </c>
      <c r="P42">
        <v>0</v>
      </c>
    </row>
    <row r="43" spans="5:16">
      <c r="E43">
        <v>134</v>
      </c>
      <c r="F43" t="s">
        <v>232</v>
      </c>
      <c r="G43">
        <v>35</v>
      </c>
      <c r="H43" t="s">
        <v>377</v>
      </c>
      <c r="I43">
        <v>1</v>
      </c>
      <c r="J43" t="s">
        <v>954</v>
      </c>
      <c r="K43" t="s">
        <v>954</v>
      </c>
      <c r="L43" t="s">
        <v>17</v>
      </c>
      <c r="M43">
        <v>0</v>
      </c>
      <c r="N43" t="s">
        <v>17</v>
      </c>
      <c r="O43" t="s">
        <v>17</v>
      </c>
      <c r="P43">
        <v>0</v>
      </c>
    </row>
    <row r="44" spans="5:16">
      <c r="E44">
        <v>120</v>
      </c>
      <c r="F44" t="s">
        <v>232</v>
      </c>
      <c r="G44">
        <v>36</v>
      </c>
      <c r="H44" t="s">
        <v>378</v>
      </c>
      <c r="I44">
        <v>3</v>
      </c>
      <c r="J44" t="s">
        <v>951</v>
      </c>
      <c r="K44" t="s">
        <v>951</v>
      </c>
      <c r="L44" t="s">
        <v>17</v>
      </c>
      <c r="M44">
        <v>0</v>
      </c>
      <c r="N44" t="s">
        <v>17</v>
      </c>
      <c r="O44" t="s">
        <v>17</v>
      </c>
      <c r="P44">
        <v>0</v>
      </c>
    </row>
    <row r="45" spans="5:16">
      <c r="E45">
        <v>157</v>
      </c>
      <c r="F45" t="s">
        <v>232</v>
      </c>
      <c r="G45">
        <v>37</v>
      </c>
      <c r="H45" t="s">
        <v>379</v>
      </c>
      <c r="I45">
        <v>1</v>
      </c>
      <c r="J45" t="s">
        <v>955</v>
      </c>
      <c r="K45" t="s">
        <v>955</v>
      </c>
      <c r="L45" t="s">
        <v>17</v>
      </c>
      <c r="M45">
        <v>0</v>
      </c>
      <c r="N45" t="s">
        <v>17</v>
      </c>
      <c r="O45" t="s">
        <v>17</v>
      </c>
      <c r="P45">
        <v>0</v>
      </c>
    </row>
    <row r="46" spans="5:16">
      <c r="E46">
        <v>138</v>
      </c>
      <c r="F46" t="s">
        <v>232</v>
      </c>
      <c r="G46">
        <v>38</v>
      </c>
      <c r="H46" t="s">
        <v>380</v>
      </c>
      <c r="I46">
        <v>2</v>
      </c>
      <c r="J46" t="s">
        <v>956</v>
      </c>
      <c r="K46" t="s">
        <v>956</v>
      </c>
      <c r="L46" t="s">
        <v>17</v>
      </c>
      <c r="M46">
        <v>0</v>
      </c>
      <c r="N46" t="s">
        <v>17</v>
      </c>
      <c r="O46" t="s">
        <v>17</v>
      </c>
      <c r="P46">
        <v>0</v>
      </c>
    </row>
    <row r="47" spans="5:16">
      <c r="E47">
        <v>125</v>
      </c>
      <c r="F47" t="s">
        <v>232</v>
      </c>
      <c r="G47">
        <v>39</v>
      </c>
      <c r="H47" t="s">
        <v>381</v>
      </c>
      <c r="I47">
        <v>1</v>
      </c>
      <c r="J47" t="s">
        <v>957</v>
      </c>
      <c r="K47" t="s">
        <v>957</v>
      </c>
      <c r="L47" t="s">
        <v>17</v>
      </c>
      <c r="M47">
        <v>0</v>
      </c>
      <c r="N47" t="s">
        <v>17</v>
      </c>
      <c r="O47" t="s">
        <v>17</v>
      </c>
      <c r="P47">
        <v>0</v>
      </c>
    </row>
    <row r="48" spans="5:16">
      <c r="E48">
        <v>156</v>
      </c>
      <c r="F48" t="s">
        <v>232</v>
      </c>
      <c r="G48">
        <v>40</v>
      </c>
      <c r="H48" t="s">
        <v>382</v>
      </c>
      <c r="I48">
        <v>1</v>
      </c>
      <c r="J48" t="s">
        <v>958</v>
      </c>
      <c r="K48" t="s">
        <v>958</v>
      </c>
      <c r="L48" t="s">
        <v>17</v>
      </c>
      <c r="M48">
        <v>0</v>
      </c>
      <c r="N48" t="s">
        <v>17</v>
      </c>
      <c r="O48" t="s">
        <v>17</v>
      </c>
      <c r="P48">
        <v>0</v>
      </c>
    </row>
    <row r="49" spans="5:16">
      <c r="E49">
        <v>23</v>
      </c>
      <c r="F49" t="s">
        <v>232</v>
      </c>
      <c r="G49">
        <v>41</v>
      </c>
      <c r="H49" t="s">
        <v>233</v>
      </c>
      <c r="I49">
        <v>14</v>
      </c>
      <c r="J49" t="s">
        <v>959</v>
      </c>
      <c r="K49" t="s">
        <v>959</v>
      </c>
      <c r="L49" t="s">
        <v>17</v>
      </c>
      <c r="M49">
        <v>0</v>
      </c>
      <c r="N49" t="s">
        <v>17</v>
      </c>
      <c r="O49" t="s">
        <v>17</v>
      </c>
      <c r="P49">
        <v>0</v>
      </c>
    </row>
    <row r="50" spans="5:16">
      <c r="E50">
        <v>22</v>
      </c>
      <c r="F50" t="s">
        <v>232</v>
      </c>
      <c r="G50">
        <v>42</v>
      </c>
      <c r="H50" t="s">
        <v>234</v>
      </c>
      <c r="I50">
        <v>16</v>
      </c>
      <c r="J50" t="s">
        <v>947</v>
      </c>
      <c r="K50" t="s">
        <v>947</v>
      </c>
      <c r="L50" t="s">
        <v>17</v>
      </c>
      <c r="M50">
        <v>0</v>
      </c>
      <c r="N50" t="s">
        <v>17</v>
      </c>
      <c r="O50" t="s">
        <v>17</v>
      </c>
      <c r="P50">
        <v>0</v>
      </c>
    </row>
    <row r="51" spans="5:16">
      <c r="E51">
        <v>21</v>
      </c>
      <c r="F51" t="s">
        <v>232</v>
      </c>
      <c r="G51">
        <v>43</v>
      </c>
      <c r="H51" t="s">
        <v>235</v>
      </c>
      <c r="I51">
        <v>17</v>
      </c>
      <c r="J51" t="s">
        <v>960</v>
      </c>
      <c r="K51" t="s">
        <v>960</v>
      </c>
      <c r="L51" t="s">
        <v>17</v>
      </c>
      <c r="M51">
        <v>0</v>
      </c>
      <c r="N51" t="s">
        <v>17</v>
      </c>
      <c r="O51" t="s">
        <v>17</v>
      </c>
      <c r="P51">
        <v>0</v>
      </c>
    </row>
    <row r="52" spans="5:16">
      <c r="E52">
        <v>20</v>
      </c>
      <c r="F52" t="s">
        <v>232</v>
      </c>
      <c r="G52">
        <v>44</v>
      </c>
      <c r="H52" t="s">
        <v>236</v>
      </c>
      <c r="I52">
        <v>23</v>
      </c>
      <c r="J52" t="s">
        <v>949</v>
      </c>
      <c r="K52" t="s">
        <v>949</v>
      </c>
      <c r="L52" t="s">
        <v>17</v>
      </c>
      <c r="M52">
        <v>0</v>
      </c>
      <c r="N52" t="s">
        <v>17</v>
      </c>
      <c r="O52" t="s">
        <v>17</v>
      </c>
      <c r="P52">
        <v>0</v>
      </c>
    </row>
    <row r="53" spans="5:16">
      <c r="E53">
        <v>118</v>
      </c>
      <c r="F53" t="s">
        <v>232</v>
      </c>
      <c r="G53">
        <v>45</v>
      </c>
      <c r="H53" t="s">
        <v>383</v>
      </c>
      <c r="I53">
        <v>3</v>
      </c>
      <c r="J53" t="s">
        <v>956</v>
      </c>
      <c r="K53" t="s">
        <v>956</v>
      </c>
      <c r="L53" t="s">
        <v>17</v>
      </c>
      <c r="M53">
        <v>0</v>
      </c>
      <c r="N53" t="s">
        <v>17</v>
      </c>
      <c r="O53" t="s">
        <v>17</v>
      </c>
      <c r="P53">
        <v>0</v>
      </c>
    </row>
    <row r="54" spans="5:16">
      <c r="E54">
        <v>76</v>
      </c>
      <c r="F54" t="s">
        <v>237</v>
      </c>
      <c r="G54">
        <v>1</v>
      </c>
      <c r="H54" t="s">
        <v>237</v>
      </c>
      <c r="I54">
        <v>170</v>
      </c>
      <c r="J54" t="s">
        <v>961</v>
      </c>
      <c r="K54" t="s">
        <v>961</v>
      </c>
      <c r="L54">
        <v>0</v>
      </c>
      <c r="M54" t="s">
        <v>147</v>
      </c>
      <c r="N54" t="s">
        <v>992</v>
      </c>
      <c r="O54" t="s">
        <v>992</v>
      </c>
      <c r="P54">
        <v>1</v>
      </c>
    </row>
    <row r="55" spans="5:16">
      <c r="E55">
        <v>57</v>
      </c>
      <c r="F55" t="s">
        <v>237</v>
      </c>
      <c r="G55">
        <v>2</v>
      </c>
      <c r="H55" t="s">
        <v>384</v>
      </c>
      <c r="I55">
        <v>18</v>
      </c>
      <c r="J55" t="s">
        <v>942</v>
      </c>
      <c r="K55" t="s">
        <v>942</v>
      </c>
      <c r="L55" t="s">
        <v>17</v>
      </c>
      <c r="M55">
        <v>0</v>
      </c>
      <c r="N55" t="s">
        <v>17</v>
      </c>
      <c r="O55" t="s">
        <v>17</v>
      </c>
      <c r="P55">
        <v>0</v>
      </c>
    </row>
    <row r="56" spans="5:16">
      <c r="E56">
        <v>56</v>
      </c>
      <c r="F56" t="s">
        <v>237</v>
      </c>
      <c r="G56">
        <v>3</v>
      </c>
      <c r="H56" t="s">
        <v>385</v>
      </c>
      <c r="I56">
        <v>13</v>
      </c>
      <c r="J56" t="s">
        <v>942</v>
      </c>
      <c r="K56" t="s">
        <v>942</v>
      </c>
      <c r="L56" t="s">
        <v>17</v>
      </c>
      <c r="M56">
        <v>0</v>
      </c>
      <c r="N56" t="s">
        <v>17</v>
      </c>
      <c r="O56" t="s">
        <v>17</v>
      </c>
      <c r="P56">
        <v>0</v>
      </c>
    </row>
    <row r="57" spans="5:16">
      <c r="E57">
        <v>70</v>
      </c>
      <c r="F57" t="s">
        <v>237</v>
      </c>
      <c r="G57">
        <v>4</v>
      </c>
      <c r="H57" t="s">
        <v>386</v>
      </c>
      <c r="I57">
        <v>3</v>
      </c>
      <c r="J57" t="s">
        <v>939</v>
      </c>
      <c r="K57" t="s">
        <v>939</v>
      </c>
      <c r="L57" t="s">
        <v>17</v>
      </c>
      <c r="M57">
        <v>0</v>
      </c>
      <c r="N57" t="s">
        <v>17</v>
      </c>
      <c r="O57" t="s">
        <v>17</v>
      </c>
      <c r="P57">
        <v>0</v>
      </c>
    </row>
    <row r="58" spans="5:16">
      <c r="E58">
        <v>59</v>
      </c>
      <c r="F58" t="s">
        <v>237</v>
      </c>
      <c r="G58">
        <v>5</v>
      </c>
      <c r="H58" t="s">
        <v>387</v>
      </c>
      <c r="I58">
        <v>8</v>
      </c>
      <c r="J58" t="s">
        <v>960</v>
      </c>
      <c r="K58" t="s">
        <v>960</v>
      </c>
      <c r="L58" t="s">
        <v>17</v>
      </c>
      <c r="M58">
        <v>0</v>
      </c>
      <c r="N58" t="s">
        <v>17</v>
      </c>
      <c r="O58" t="s">
        <v>17</v>
      </c>
      <c r="P58">
        <v>0</v>
      </c>
    </row>
    <row r="59" spans="5:16">
      <c r="E59">
        <v>61</v>
      </c>
      <c r="F59" t="s">
        <v>237</v>
      </c>
      <c r="G59">
        <v>6</v>
      </c>
      <c r="H59" t="s">
        <v>388</v>
      </c>
      <c r="I59">
        <v>3</v>
      </c>
      <c r="J59" t="s">
        <v>940</v>
      </c>
      <c r="K59" t="s">
        <v>940</v>
      </c>
      <c r="L59" t="s">
        <v>17</v>
      </c>
      <c r="M59">
        <v>0</v>
      </c>
      <c r="N59" t="s">
        <v>17</v>
      </c>
      <c r="O59" t="s">
        <v>17</v>
      </c>
      <c r="P59">
        <v>0</v>
      </c>
    </row>
    <row r="60" spans="5:16">
      <c r="E60">
        <v>10</v>
      </c>
      <c r="F60" t="s">
        <v>237</v>
      </c>
      <c r="G60">
        <v>7</v>
      </c>
      <c r="H60" t="s">
        <v>238</v>
      </c>
      <c r="I60">
        <v>3</v>
      </c>
      <c r="J60" t="s">
        <v>962</v>
      </c>
      <c r="K60" t="s">
        <v>962</v>
      </c>
      <c r="L60">
        <v>0</v>
      </c>
      <c r="M60" t="s">
        <v>147</v>
      </c>
      <c r="N60" t="s">
        <v>992</v>
      </c>
      <c r="O60" t="s">
        <v>992</v>
      </c>
      <c r="P60">
        <v>0</v>
      </c>
    </row>
    <row r="61" spans="5:16">
      <c r="E61">
        <v>12</v>
      </c>
      <c r="F61" t="s">
        <v>237</v>
      </c>
      <c r="G61">
        <v>8</v>
      </c>
      <c r="H61" t="s">
        <v>239</v>
      </c>
      <c r="I61">
        <v>3</v>
      </c>
      <c r="J61" t="s">
        <v>806</v>
      </c>
      <c r="K61" t="s">
        <v>806</v>
      </c>
      <c r="L61" t="s">
        <v>17</v>
      </c>
      <c r="M61">
        <v>0</v>
      </c>
      <c r="N61" t="s">
        <v>17</v>
      </c>
      <c r="O61" t="s">
        <v>17</v>
      </c>
      <c r="P61">
        <v>0</v>
      </c>
    </row>
    <row r="62" spans="5:16">
      <c r="E62">
        <v>73</v>
      </c>
      <c r="F62" t="s">
        <v>237</v>
      </c>
      <c r="G62">
        <v>9</v>
      </c>
      <c r="H62" t="s">
        <v>389</v>
      </c>
      <c r="I62">
        <v>1</v>
      </c>
      <c r="J62" t="s">
        <v>945</v>
      </c>
      <c r="K62" t="s">
        <v>945</v>
      </c>
      <c r="L62" t="s">
        <v>17</v>
      </c>
      <c r="M62">
        <v>0</v>
      </c>
      <c r="N62" t="s">
        <v>17</v>
      </c>
      <c r="O62" t="s">
        <v>17</v>
      </c>
      <c r="P62">
        <v>0</v>
      </c>
    </row>
    <row r="63" spans="5:16">
      <c r="E63">
        <v>75</v>
      </c>
      <c r="F63" t="s">
        <v>237</v>
      </c>
      <c r="G63">
        <v>10</v>
      </c>
      <c r="H63" t="s">
        <v>390</v>
      </c>
      <c r="I63">
        <v>2</v>
      </c>
      <c r="J63" t="s">
        <v>960</v>
      </c>
      <c r="K63" t="s">
        <v>960</v>
      </c>
      <c r="L63" t="s">
        <v>17</v>
      </c>
      <c r="M63">
        <v>0</v>
      </c>
      <c r="N63" t="s">
        <v>17</v>
      </c>
      <c r="O63" t="s">
        <v>17</v>
      </c>
      <c r="P63">
        <v>0</v>
      </c>
    </row>
    <row r="64" spans="5:16">
      <c r="E64">
        <v>69</v>
      </c>
      <c r="F64" t="s">
        <v>237</v>
      </c>
      <c r="G64">
        <v>11</v>
      </c>
      <c r="H64" t="s">
        <v>391</v>
      </c>
      <c r="I64">
        <v>29</v>
      </c>
      <c r="J64" t="s">
        <v>963</v>
      </c>
      <c r="K64" t="s">
        <v>963</v>
      </c>
      <c r="L64" t="s">
        <v>17</v>
      </c>
      <c r="M64">
        <v>0</v>
      </c>
      <c r="N64" t="s">
        <v>17</v>
      </c>
      <c r="O64" t="s">
        <v>17</v>
      </c>
      <c r="P64">
        <v>0</v>
      </c>
    </row>
    <row r="65" spans="5:16">
      <c r="E65">
        <v>68</v>
      </c>
      <c r="F65" t="s">
        <v>237</v>
      </c>
      <c r="G65">
        <v>12</v>
      </c>
      <c r="H65" t="s">
        <v>392</v>
      </c>
      <c r="I65">
        <v>4</v>
      </c>
      <c r="J65" t="s">
        <v>541</v>
      </c>
      <c r="K65" t="s">
        <v>541</v>
      </c>
      <c r="L65" t="s">
        <v>17</v>
      </c>
      <c r="M65">
        <v>0</v>
      </c>
      <c r="N65" t="s">
        <v>17</v>
      </c>
      <c r="O65" t="s">
        <v>17</v>
      </c>
      <c r="P65">
        <v>0</v>
      </c>
    </row>
    <row r="66" spans="5:16">
      <c r="E66">
        <v>74</v>
      </c>
      <c r="F66" t="s">
        <v>237</v>
      </c>
      <c r="G66">
        <v>13</v>
      </c>
      <c r="H66" t="s">
        <v>393</v>
      </c>
      <c r="I66">
        <v>1</v>
      </c>
      <c r="J66" t="s">
        <v>541</v>
      </c>
      <c r="K66" t="s">
        <v>541</v>
      </c>
      <c r="L66" t="s">
        <v>17</v>
      </c>
      <c r="M66">
        <v>0</v>
      </c>
      <c r="N66" t="s">
        <v>17</v>
      </c>
      <c r="O66" t="s">
        <v>17</v>
      </c>
      <c r="P66">
        <v>0</v>
      </c>
    </row>
    <row r="67" spans="5:16">
      <c r="E67">
        <v>72</v>
      </c>
      <c r="F67" t="s">
        <v>237</v>
      </c>
      <c r="G67">
        <v>14</v>
      </c>
      <c r="H67" t="s">
        <v>394</v>
      </c>
      <c r="I67">
        <v>8</v>
      </c>
      <c r="J67" t="s">
        <v>946</v>
      </c>
      <c r="K67" t="s">
        <v>946</v>
      </c>
      <c r="L67" t="s">
        <v>17</v>
      </c>
      <c r="M67">
        <v>0</v>
      </c>
      <c r="N67" t="s">
        <v>17</v>
      </c>
      <c r="O67" t="s">
        <v>17</v>
      </c>
      <c r="P67">
        <v>0</v>
      </c>
    </row>
    <row r="68" spans="5:16">
      <c r="E68">
        <v>66</v>
      </c>
      <c r="F68" t="s">
        <v>237</v>
      </c>
      <c r="G68">
        <v>15</v>
      </c>
      <c r="H68" t="s">
        <v>395</v>
      </c>
      <c r="I68">
        <v>2</v>
      </c>
      <c r="J68" t="s">
        <v>950</v>
      </c>
      <c r="K68" t="s">
        <v>950</v>
      </c>
      <c r="L68" t="s">
        <v>17</v>
      </c>
      <c r="M68">
        <v>0</v>
      </c>
      <c r="N68" t="s">
        <v>17</v>
      </c>
      <c r="O68" t="s">
        <v>17</v>
      </c>
      <c r="P68">
        <v>0</v>
      </c>
    </row>
    <row r="69" spans="5:16">
      <c r="E69">
        <v>65</v>
      </c>
      <c r="F69" t="s">
        <v>237</v>
      </c>
      <c r="G69">
        <v>16</v>
      </c>
      <c r="H69" t="s">
        <v>396</v>
      </c>
      <c r="I69">
        <v>1</v>
      </c>
      <c r="J69" t="s">
        <v>950</v>
      </c>
      <c r="K69" t="s">
        <v>950</v>
      </c>
      <c r="L69" t="s">
        <v>17</v>
      </c>
      <c r="M69">
        <v>0</v>
      </c>
      <c r="N69" t="s">
        <v>17</v>
      </c>
      <c r="O69" t="s">
        <v>17</v>
      </c>
      <c r="P69">
        <v>0</v>
      </c>
    </row>
    <row r="70" spans="5:16">
      <c r="E70">
        <v>64</v>
      </c>
      <c r="F70" t="s">
        <v>237</v>
      </c>
      <c r="G70">
        <v>17</v>
      </c>
      <c r="H70" t="s">
        <v>397</v>
      </c>
      <c r="I70">
        <v>2</v>
      </c>
      <c r="J70" t="s">
        <v>963</v>
      </c>
      <c r="K70" t="s">
        <v>963</v>
      </c>
      <c r="L70" t="s">
        <v>17</v>
      </c>
      <c r="M70">
        <v>0</v>
      </c>
      <c r="N70" t="s">
        <v>17</v>
      </c>
      <c r="O70" t="s">
        <v>17</v>
      </c>
      <c r="P70">
        <v>0</v>
      </c>
    </row>
    <row r="71" spans="5:16">
      <c r="E71">
        <v>63</v>
      </c>
      <c r="F71" t="s">
        <v>237</v>
      </c>
      <c r="G71">
        <v>18</v>
      </c>
      <c r="H71" t="s">
        <v>398</v>
      </c>
      <c r="I71">
        <v>10</v>
      </c>
      <c r="J71" t="s">
        <v>963</v>
      </c>
      <c r="K71" t="s">
        <v>963</v>
      </c>
      <c r="L71" t="s">
        <v>17</v>
      </c>
      <c r="M71">
        <v>0</v>
      </c>
      <c r="N71" t="s">
        <v>17</v>
      </c>
      <c r="O71" t="s">
        <v>17</v>
      </c>
      <c r="P71">
        <v>0</v>
      </c>
    </row>
    <row r="72" spans="5:16">
      <c r="E72">
        <v>76</v>
      </c>
      <c r="F72" t="s">
        <v>237</v>
      </c>
      <c r="G72">
        <v>19</v>
      </c>
      <c r="H72" t="s">
        <v>399</v>
      </c>
      <c r="I72">
        <v>2</v>
      </c>
      <c r="J72" t="s">
        <v>949</v>
      </c>
      <c r="K72" t="s">
        <v>949</v>
      </c>
      <c r="L72" t="s">
        <v>17</v>
      </c>
      <c r="M72">
        <v>0</v>
      </c>
      <c r="N72" t="s">
        <v>17</v>
      </c>
      <c r="O72" t="s">
        <v>17</v>
      </c>
      <c r="P72">
        <v>0</v>
      </c>
    </row>
    <row r="73" spans="5:16">
      <c r="E73">
        <v>11</v>
      </c>
      <c r="F73" t="s">
        <v>237</v>
      </c>
      <c r="G73">
        <v>20</v>
      </c>
      <c r="H73" t="s">
        <v>240</v>
      </c>
      <c r="I73">
        <v>8</v>
      </c>
      <c r="J73" t="s">
        <v>806</v>
      </c>
      <c r="K73" t="s">
        <v>806</v>
      </c>
      <c r="L73" t="s">
        <v>17</v>
      </c>
      <c r="M73">
        <v>0</v>
      </c>
      <c r="N73" t="s">
        <v>17</v>
      </c>
      <c r="O73" t="s">
        <v>17</v>
      </c>
      <c r="P73">
        <v>0</v>
      </c>
    </row>
    <row r="74" spans="5:16">
      <c r="E74">
        <v>54</v>
      </c>
      <c r="F74" t="s">
        <v>237</v>
      </c>
      <c r="G74">
        <v>21</v>
      </c>
      <c r="H74" t="s">
        <v>400</v>
      </c>
      <c r="I74">
        <v>11</v>
      </c>
      <c r="J74" t="s">
        <v>954</v>
      </c>
      <c r="K74" t="s">
        <v>954</v>
      </c>
      <c r="L74" t="s">
        <v>17</v>
      </c>
      <c r="M74">
        <v>0</v>
      </c>
      <c r="N74" t="s">
        <v>17</v>
      </c>
      <c r="O74" t="s">
        <v>17</v>
      </c>
      <c r="P74">
        <v>0</v>
      </c>
    </row>
    <row r="75" spans="5:16">
      <c r="E75">
        <v>71</v>
      </c>
      <c r="F75" t="s">
        <v>237</v>
      </c>
      <c r="G75">
        <v>22</v>
      </c>
      <c r="H75" t="s">
        <v>401</v>
      </c>
      <c r="I75">
        <v>5</v>
      </c>
      <c r="J75" t="s">
        <v>940</v>
      </c>
      <c r="K75" t="s">
        <v>940</v>
      </c>
      <c r="L75" t="s">
        <v>17</v>
      </c>
      <c r="M75">
        <v>0</v>
      </c>
      <c r="N75" t="s">
        <v>17</v>
      </c>
      <c r="O75" t="s">
        <v>17</v>
      </c>
      <c r="P75">
        <v>0</v>
      </c>
    </row>
    <row r="76" spans="5:16">
      <c r="E76">
        <v>67</v>
      </c>
      <c r="F76" t="s">
        <v>237</v>
      </c>
      <c r="G76">
        <v>23</v>
      </c>
      <c r="H76" t="s">
        <v>402</v>
      </c>
      <c r="I76">
        <v>2</v>
      </c>
      <c r="J76" t="s">
        <v>936</v>
      </c>
      <c r="K76" t="s">
        <v>936</v>
      </c>
      <c r="L76" t="s">
        <v>17</v>
      </c>
      <c r="M76">
        <v>0</v>
      </c>
      <c r="N76" t="s">
        <v>17</v>
      </c>
      <c r="O76" t="s">
        <v>17</v>
      </c>
      <c r="P76">
        <v>0</v>
      </c>
    </row>
    <row r="77" spans="5:16">
      <c r="E77">
        <v>14</v>
      </c>
      <c r="F77" t="s">
        <v>237</v>
      </c>
      <c r="G77">
        <v>24</v>
      </c>
      <c r="H77" t="s">
        <v>241</v>
      </c>
      <c r="I77">
        <v>4</v>
      </c>
      <c r="J77" t="s">
        <v>962</v>
      </c>
      <c r="K77" t="s">
        <v>962</v>
      </c>
      <c r="L77" t="s">
        <v>17</v>
      </c>
      <c r="M77">
        <v>0</v>
      </c>
      <c r="N77" t="s">
        <v>17</v>
      </c>
      <c r="O77" t="s">
        <v>17</v>
      </c>
      <c r="P77">
        <v>0</v>
      </c>
    </row>
    <row r="78" spans="5:16">
      <c r="E78">
        <v>13</v>
      </c>
      <c r="F78" t="s">
        <v>237</v>
      </c>
      <c r="G78">
        <v>25</v>
      </c>
      <c r="H78" t="s">
        <v>242</v>
      </c>
      <c r="I78">
        <v>4</v>
      </c>
      <c r="J78" t="s">
        <v>942</v>
      </c>
      <c r="K78" t="s">
        <v>942</v>
      </c>
      <c r="L78" t="s">
        <v>17</v>
      </c>
      <c r="M78">
        <v>0</v>
      </c>
      <c r="N78" t="s">
        <v>17</v>
      </c>
      <c r="O78" t="s">
        <v>17</v>
      </c>
      <c r="P78">
        <v>0</v>
      </c>
    </row>
    <row r="79" spans="5:16">
      <c r="E79">
        <v>55</v>
      </c>
      <c r="F79" t="s">
        <v>237</v>
      </c>
      <c r="G79">
        <v>26</v>
      </c>
      <c r="H79" t="s">
        <v>403</v>
      </c>
      <c r="I79">
        <v>8</v>
      </c>
      <c r="J79" t="s">
        <v>954</v>
      </c>
      <c r="K79" t="s">
        <v>954</v>
      </c>
      <c r="L79" t="s">
        <v>17</v>
      </c>
      <c r="M79">
        <v>0</v>
      </c>
      <c r="N79" t="s">
        <v>17</v>
      </c>
      <c r="O79" t="s">
        <v>17</v>
      </c>
      <c r="P79">
        <v>0</v>
      </c>
    </row>
    <row r="80" spans="5:16">
      <c r="E80">
        <v>15</v>
      </c>
      <c r="F80" t="s">
        <v>237</v>
      </c>
      <c r="G80">
        <v>27</v>
      </c>
      <c r="H80" t="s">
        <v>243</v>
      </c>
      <c r="I80">
        <v>4</v>
      </c>
      <c r="J80" t="s">
        <v>960</v>
      </c>
      <c r="K80" t="s">
        <v>960</v>
      </c>
      <c r="L80" t="s">
        <v>17</v>
      </c>
      <c r="M80">
        <v>0</v>
      </c>
      <c r="N80" t="s">
        <v>17</v>
      </c>
      <c r="O80" t="s">
        <v>17</v>
      </c>
      <c r="P80">
        <v>0</v>
      </c>
    </row>
    <row r="81" spans="5:16">
      <c r="E81">
        <v>62</v>
      </c>
      <c r="F81" t="s">
        <v>237</v>
      </c>
      <c r="G81">
        <v>28</v>
      </c>
      <c r="H81" t="s">
        <v>404</v>
      </c>
      <c r="I81">
        <v>6</v>
      </c>
      <c r="J81" t="s">
        <v>941</v>
      </c>
      <c r="K81" t="s">
        <v>941</v>
      </c>
      <c r="L81" t="s">
        <v>17</v>
      </c>
      <c r="M81">
        <v>0</v>
      </c>
      <c r="N81" t="s">
        <v>17</v>
      </c>
      <c r="O81" t="s">
        <v>17</v>
      </c>
      <c r="P81">
        <v>0</v>
      </c>
    </row>
    <row r="82" spans="5:16">
      <c r="E82">
        <v>53</v>
      </c>
      <c r="F82" t="s">
        <v>237</v>
      </c>
      <c r="G82">
        <v>29</v>
      </c>
      <c r="H82" t="s">
        <v>405</v>
      </c>
      <c r="I82">
        <v>4</v>
      </c>
      <c r="J82" t="s">
        <v>960</v>
      </c>
      <c r="K82" t="s">
        <v>960</v>
      </c>
      <c r="L82" t="s">
        <v>17</v>
      </c>
      <c r="M82">
        <v>0</v>
      </c>
      <c r="N82" t="s">
        <v>17</v>
      </c>
      <c r="O82" t="s">
        <v>17</v>
      </c>
      <c r="P82">
        <v>0</v>
      </c>
    </row>
    <row r="83" spans="5:16">
      <c r="E83">
        <v>58</v>
      </c>
      <c r="F83" t="s">
        <v>237</v>
      </c>
      <c r="G83">
        <v>30</v>
      </c>
      <c r="H83" t="s">
        <v>406</v>
      </c>
      <c r="I83">
        <v>1</v>
      </c>
      <c r="J83" t="s">
        <v>964</v>
      </c>
      <c r="K83" t="s">
        <v>964</v>
      </c>
      <c r="L83" t="s">
        <v>17</v>
      </c>
      <c r="M83">
        <v>0</v>
      </c>
      <c r="N83" t="s">
        <v>17</v>
      </c>
      <c r="O83" t="s">
        <v>17</v>
      </c>
      <c r="P83">
        <v>0</v>
      </c>
    </row>
    <row r="84" spans="5:16">
      <c r="E84">
        <v>116</v>
      </c>
      <c r="F84" t="s">
        <v>244</v>
      </c>
      <c r="G84">
        <v>1</v>
      </c>
      <c r="H84" t="s">
        <v>244</v>
      </c>
      <c r="I84">
        <v>305</v>
      </c>
      <c r="J84" t="s">
        <v>965</v>
      </c>
      <c r="K84" t="s">
        <v>965</v>
      </c>
      <c r="L84" t="s">
        <v>17</v>
      </c>
      <c r="M84">
        <v>0</v>
      </c>
      <c r="N84" t="s">
        <v>17</v>
      </c>
      <c r="O84" t="s">
        <v>17</v>
      </c>
      <c r="P84">
        <v>1</v>
      </c>
    </row>
    <row r="85" spans="5:16">
      <c r="E85">
        <v>88</v>
      </c>
      <c r="F85" t="s">
        <v>244</v>
      </c>
      <c r="G85">
        <v>2</v>
      </c>
      <c r="H85" t="s">
        <v>407</v>
      </c>
      <c r="I85">
        <v>3</v>
      </c>
      <c r="J85" t="s">
        <v>939</v>
      </c>
      <c r="K85" t="s">
        <v>939</v>
      </c>
      <c r="L85" t="s">
        <v>17</v>
      </c>
      <c r="M85">
        <v>0</v>
      </c>
      <c r="N85" t="s">
        <v>17</v>
      </c>
      <c r="O85" t="s">
        <v>17</v>
      </c>
      <c r="P85">
        <v>0</v>
      </c>
    </row>
    <row r="86" spans="5:16">
      <c r="E86">
        <v>104</v>
      </c>
      <c r="F86" t="s">
        <v>244</v>
      </c>
      <c r="G86">
        <v>3</v>
      </c>
      <c r="H86" t="s">
        <v>408</v>
      </c>
      <c r="I86">
        <v>3</v>
      </c>
      <c r="J86" t="s">
        <v>845</v>
      </c>
      <c r="K86" t="s">
        <v>845</v>
      </c>
      <c r="L86" t="s">
        <v>17</v>
      </c>
      <c r="M86">
        <v>0</v>
      </c>
      <c r="N86" t="s">
        <v>17</v>
      </c>
      <c r="O86" t="s">
        <v>17</v>
      </c>
      <c r="P86">
        <v>0</v>
      </c>
    </row>
    <row r="87" spans="5:16">
      <c r="E87">
        <v>108</v>
      </c>
      <c r="F87" t="s">
        <v>244</v>
      </c>
      <c r="G87">
        <v>4</v>
      </c>
      <c r="H87" t="s">
        <v>409</v>
      </c>
      <c r="I87">
        <v>1</v>
      </c>
      <c r="J87" t="s">
        <v>966</v>
      </c>
      <c r="K87" t="s">
        <v>966</v>
      </c>
      <c r="L87" t="s">
        <v>17</v>
      </c>
      <c r="M87">
        <v>0</v>
      </c>
      <c r="N87" t="s">
        <v>17</v>
      </c>
      <c r="O87" t="s">
        <v>17</v>
      </c>
      <c r="P87">
        <v>0</v>
      </c>
    </row>
    <row r="88" spans="5:16">
      <c r="E88">
        <v>96</v>
      </c>
      <c r="F88" t="s">
        <v>244</v>
      </c>
      <c r="G88">
        <v>5</v>
      </c>
      <c r="H88" t="s">
        <v>410</v>
      </c>
      <c r="I88">
        <v>1</v>
      </c>
      <c r="J88" t="s">
        <v>950</v>
      </c>
      <c r="K88" t="s">
        <v>950</v>
      </c>
      <c r="L88" t="s">
        <v>17</v>
      </c>
      <c r="M88">
        <v>0</v>
      </c>
      <c r="N88" t="s">
        <v>17</v>
      </c>
      <c r="O88" t="s">
        <v>17</v>
      </c>
      <c r="P88">
        <v>0</v>
      </c>
    </row>
    <row r="89" spans="5:16">
      <c r="E89">
        <v>93</v>
      </c>
      <c r="F89" t="s">
        <v>244</v>
      </c>
      <c r="G89">
        <v>6</v>
      </c>
      <c r="H89" t="s">
        <v>411</v>
      </c>
      <c r="I89">
        <v>2</v>
      </c>
      <c r="J89" t="s">
        <v>945</v>
      </c>
      <c r="K89" t="s">
        <v>945</v>
      </c>
      <c r="L89" t="s">
        <v>17</v>
      </c>
      <c r="M89">
        <v>0</v>
      </c>
      <c r="N89" t="s">
        <v>17</v>
      </c>
      <c r="O89" t="s">
        <v>17</v>
      </c>
      <c r="P89">
        <v>0</v>
      </c>
    </row>
    <row r="90" spans="5:16">
      <c r="E90">
        <v>94</v>
      </c>
      <c r="F90" t="s">
        <v>244</v>
      </c>
      <c r="G90">
        <v>7</v>
      </c>
      <c r="H90" t="s">
        <v>412</v>
      </c>
      <c r="I90">
        <v>3</v>
      </c>
      <c r="J90" t="s">
        <v>955</v>
      </c>
      <c r="K90" t="s">
        <v>955</v>
      </c>
      <c r="L90" t="s">
        <v>17</v>
      </c>
      <c r="M90">
        <v>0</v>
      </c>
      <c r="N90" t="s">
        <v>17</v>
      </c>
      <c r="O90" t="s">
        <v>17</v>
      </c>
      <c r="P90">
        <v>0</v>
      </c>
    </row>
    <row r="91" spans="5:16">
      <c r="E91">
        <v>99</v>
      </c>
      <c r="F91" t="s">
        <v>244</v>
      </c>
      <c r="G91">
        <v>8</v>
      </c>
      <c r="H91" t="s">
        <v>413</v>
      </c>
      <c r="I91">
        <v>8</v>
      </c>
      <c r="J91" t="s">
        <v>957</v>
      </c>
      <c r="K91" t="s">
        <v>957</v>
      </c>
      <c r="L91" t="s">
        <v>17</v>
      </c>
      <c r="M91">
        <v>0</v>
      </c>
      <c r="N91" t="s">
        <v>17</v>
      </c>
      <c r="O91" t="s">
        <v>17</v>
      </c>
      <c r="P91">
        <v>0</v>
      </c>
    </row>
    <row r="92" spans="5:16">
      <c r="E92">
        <v>106</v>
      </c>
      <c r="F92" t="s">
        <v>244</v>
      </c>
      <c r="G92">
        <v>9</v>
      </c>
      <c r="H92" t="s">
        <v>414</v>
      </c>
      <c r="I92">
        <v>2</v>
      </c>
      <c r="J92" t="s">
        <v>967</v>
      </c>
      <c r="K92" t="s">
        <v>967</v>
      </c>
      <c r="L92" t="s">
        <v>17</v>
      </c>
      <c r="M92">
        <v>0</v>
      </c>
      <c r="N92" t="s">
        <v>17</v>
      </c>
      <c r="O92" t="s">
        <v>17</v>
      </c>
      <c r="P92">
        <v>0</v>
      </c>
    </row>
    <row r="93" spans="5:16">
      <c r="E93">
        <v>89</v>
      </c>
      <c r="F93" t="s">
        <v>244</v>
      </c>
      <c r="G93">
        <v>10</v>
      </c>
      <c r="H93" t="s">
        <v>415</v>
      </c>
      <c r="I93">
        <v>1</v>
      </c>
      <c r="J93" t="s">
        <v>968</v>
      </c>
      <c r="K93" t="s">
        <v>968</v>
      </c>
      <c r="L93" t="s">
        <v>17</v>
      </c>
      <c r="M93">
        <v>0</v>
      </c>
      <c r="N93" t="s">
        <v>17</v>
      </c>
      <c r="O93" t="s">
        <v>17</v>
      </c>
      <c r="P93">
        <v>0</v>
      </c>
    </row>
    <row r="94" spans="5:16">
      <c r="E94">
        <v>92</v>
      </c>
      <c r="F94" t="s">
        <v>244</v>
      </c>
      <c r="G94">
        <v>11</v>
      </c>
      <c r="H94" t="s">
        <v>416</v>
      </c>
      <c r="I94">
        <v>8</v>
      </c>
      <c r="J94" t="s">
        <v>845</v>
      </c>
      <c r="K94" t="s">
        <v>845</v>
      </c>
      <c r="L94" t="s">
        <v>17</v>
      </c>
      <c r="M94">
        <v>0</v>
      </c>
      <c r="N94" t="s">
        <v>17</v>
      </c>
      <c r="O94" t="s">
        <v>17</v>
      </c>
      <c r="P94">
        <v>0</v>
      </c>
    </row>
    <row r="95" spans="5:16">
      <c r="E95">
        <v>98</v>
      </c>
      <c r="F95" t="s">
        <v>244</v>
      </c>
      <c r="G95">
        <v>12</v>
      </c>
      <c r="H95" t="s">
        <v>417</v>
      </c>
      <c r="I95">
        <v>5</v>
      </c>
      <c r="J95" t="s">
        <v>845</v>
      </c>
      <c r="K95" t="s">
        <v>845</v>
      </c>
      <c r="L95" t="s">
        <v>17</v>
      </c>
      <c r="M95">
        <v>0</v>
      </c>
      <c r="N95" t="s">
        <v>17</v>
      </c>
      <c r="O95" t="s">
        <v>17</v>
      </c>
      <c r="P95">
        <v>0</v>
      </c>
    </row>
    <row r="96" spans="5:16">
      <c r="E96">
        <v>116</v>
      </c>
      <c r="F96" t="s">
        <v>244</v>
      </c>
      <c r="G96">
        <v>13</v>
      </c>
      <c r="H96" t="s">
        <v>418</v>
      </c>
      <c r="I96">
        <v>53</v>
      </c>
      <c r="J96" t="s">
        <v>969</v>
      </c>
      <c r="K96" t="s">
        <v>969</v>
      </c>
      <c r="L96" t="s">
        <v>17</v>
      </c>
      <c r="M96">
        <v>0</v>
      </c>
      <c r="N96" t="s">
        <v>17</v>
      </c>
      <c r="O96" t="s">
        <v>17</v>
      </c>
      <c r="P96">
        <v>0</v>
      </c>
    </row>
    <row r="97" spans="5:16">
      <c r="E97">
        <v>85</v>
      </c>
      <c r="F97" t="s">
        <v>244</v>
      </c>
      <c r="G97">
        <v>14</v>
      </c>
      <c r="H97" t="s">
        <v>419</v>
      </c>
      <c r="I97">
        <v>14</v>
      </c>
      <c r="J97" t="s">
        <v>939</v>
      </c>
      <c r="K97" t="s">
        <v>939</v>
      </c>
      <c r="L97" t="s">
        <v>17</v>
      </c>
      <c r="M97">
        <v>0</v>
      </c>
      <c r="N97" t="s">
        <v>17</v>
      </c>
      <c r="O97" t="s">
        <v>17</v>
      </c>
      <c r="P97">
        <v>0</v>
      </c>
    </row>
    <row r="98" spans="5:16">
      <c r="E98">
        <v>79</v>
      </c>
      <c r="F98" t="s">
        <v>244</v>
      </c>
      <c r="G98">
        <v>15</v>
      </c>
      <c r="H98" t="s">
        <v>420</v>
      </c>
      <c r="I98">
        <v>11</v>
      </c>
      <c r="J98" t="s">
        <v>970</v>
      </c>
      <c r="K98" t="s">
        <v>970</v>
      </c>
      <c r="L98" t="s">
        <v>17</v>
      </c>
      <c r="M98">
        <v>0</v>
      </c>
      <c r="N98" t="s">
        <v>17</v>
      </c>
      <c r="O98" t="s">
        <v>17</v>
      </c>
      <c r="P98">
        <v>0</v>
      </c>
    </row>
    <row r="99" spans="5:16">
      <c r="E99">
        <v>77</v>
      </c>
      <c r="F99" t="s">
        <v>244</v>
      </c>
      <c r="G99">
        <v>16</v>
      </c>
      <c r="H99" t="s">
        <v>421</v>
      </c>
      <c r="I99">
        <v>3</v>
      </c>
      <c r="J99" t="s">
        <v>845</v>
      </c>
      <c r="K99" t="s">
        <v>845</v>
      </c>
      <c r="L99" t="s">
        <v>17</v>
      </c>
      <c r="M99">
        <v>0</v>
      </c>
      <c r="N99" t="s">
        <v>17</v>
      </c>
      <c r="O99" t="s">
        <v>17</v>
      </c>
      <c r="P99">
        <v>0</v>
      </c>
    </row>
    <row r="100" spans="5:16">
      <c r="E100">
        <v>97</v>
      </c>
      <c r="F100" t="s">
        <v>244</v>
      </c>
      <c r="G100">
        <v>17</v>
      </c>
      <c r="H100" t="s">
        <v>422</v>
      </c>
      <c r="I100">
        <v>8</v>
      </c>
      <c r="J100" t="s">
        <v>971</v>
      </c>
      <c r="K100" t="s">
        <v>971</v>
      </c>
      <c r="L100" t="s">
        <v>17</v>
      </c>
      <c r="M100">
        <v>0</v>
      </c>
      <c r="N100" t="s">
        <v>17</v>
      </c>
      <c r="O100" t="s">
        <v>17</v>
      </c>
      <c r="P100">
        <v>0</v>
      </c>
    </row>
    <row r="101" spans="5:16">
      <c r="E101">
        <v>95</v>
      </c>
      <c r="F101" t="s">
        <v>244</v>
      </c>
      <c r="G101">
        <v>18</v>
      </c>
      <c r="H101" t="s">
        <v>423</v>
      </c>
      <c r="I101">
        <v>3</v>
      </c>
      <c r="J101" t="s">
        <v>937</v>
      </c>
      <c r="K101" t="s">
        <v>937</v>
      </c>
      <c r="L101" t="s">
        <v>17</v>
      </c>
      <c r="M101">
        <v>0</v>
      </c>
      <c r="N101" t="s">
        <v>17</v>
      </c>
      <c r="O101" t="s">
        <v>17</v>
      </c>
      <c r="P101">
        <v>0</v>
      </c>
    </row>
    <row r="102" spans="5:16">
      <c r="E102">
        <v>100</v>
      </c>
      <c r="F102" t="s">
        <v>244</v>
      </c>
      <c r="G102">
        <v>19</v>
      </c>
      <c r="H102" t="s">
        <v>424</v>
      </c>
      <c r="I102">
        <v>1</v>
      </c>
      <c r="J102" t="s">
        <v>967</v>
      </c>
      <c r="K102" t="s">
        <v>967</v>
      </c>
      <c r="L102" t="s">
        <v>17</v>
      </c>
      <c r="M102">
        <v>0</v>
      </c>
      <c r="N102" t="s">
        <v>17</v>
      </c>
      <c r="O102" t="s">
        <v>17</v>
      </c>
      <c r="P102">
        <v>0</v>
      </c>
    </row>
    <row r="103" spans="5:16">
      <c r="E103">
        <v>91</v>
      </c>
      <c r="F103" t="s">
        <v>244</v>
      </c>
      <c r="G103">
        <v>20</v>
      </c>
      <c r="H103" t="s">
        <v>425</v>
      </c>
      <c r="I103">
        <v>6</v>
      </c>
      <c r="J103" t="s">
        <v>945</v>
      </c>
      <c r="K103" t="s">
        <v>945</v>
      </c>
      <c r="L103" t="s">
        <v>17</v>
      </c>
      <c r="M103">
        <v>0</v>
      </c>
      <c r="N103" t="s">
        <v>17</v>
      </c>
      <c r="O103" t="s">
        <v>17</v>
      </c>
      <c r="P103">
        <v>0</v>
      </c>
    </row>
    <row r="104" spans="5:16">
      <c r="E104">
        <v>111</v>
      </c>
      <c r="F104" t="s">
        <v>244</v>
      </c>
      <c r="G104">
        <v>21</v>
      </c>
      <c r="H104" t="s">
        <v>426</v>
      </c>
      <c r="I104">
        <v>3</v>
      </c>
      <c r="J104" t="s">
        <v>972</v>
      </c>
      <c r="K104" t="s">
        <v>972</v>
      </c>
      <c r="L104" t="s">
        <v>17</v>
      </c>
      <c r="M104">
        <v>0</v>
      </c>
      <c r="N104" t="s">
        <v>17</v>
      </c>
      <c r="O104" t="s">
        <v>17</v>
      </c>
      <c r="P104">
        <v>0</v>
      </c>
    </row>
    <row r="105" spans="5:16">
      <c r="E105">
        <v>112</v>
      </c>
      <c r="F105" t="s">
        <v>244</v>
      </c>
      <c r="G105">
        <v>22</v>
      </c>
      <c r="H105" t="s">
        <v>427</v>
      </c>
      <c r="I105">
        <v>3</v>
      </c>
      <c r="J105" t="s">
        <v>845</v>
      </c>
      <c r="K105" t="s">
        <v>845</v>
      </c>
      <c r="L105" t="s">
        <v>17</v>
      </c>
      <c r="M105">
        <v>0</v>
      </c>
      <c r="N105" t="s">
        <v>17</v>
      </c>
      <c r="O105" t="s">
        <v>17</v>
      </c>
      <c r="P105">
        <v>0</v>
      </c>
    </row>
    <row r="106" spans="5:16">
      <c r="E106">
        <v>86</v>
      </c>
      <c r="F106" t="s">
        <v>244</v>
      </c>
      <c r="G106">
        <v>23</v>
      </c>
      <c r="H106" t="s">
        <v>428</v>
      </c>
      <c r="I106">
        <v>4</v>
      </c>
      <c r="J106" t="s">
        <v>970</v>
      </c>
      <c r="K106" t="s">
        <v>970</v>
      </c>
      <c r="L106" t="s">
        <v>17</v>
      </c>
      <c r="M106">
        <v>0</v>
      </c>
      <c r="N106" t="s">
        <v>17</v>
      </c>
      <c r="O106" t="s">
        <v>17</v>
      </c>
      <c r="P106">
        <v>0</v>
      </c>
    </row>
    <row r="107" spans="5:16">
      <c r="E107">
        <v>110</v>
      </c>
      <c r="F107" t="s">
        <v>244</v>
      </c>
      <c r="G107">
        <v>24</v>
      </c>
      <c r="H107" t="s">
        <v>429</v>
      </c>
      <c r="I107">
        <v>2</v>
      </c>
      <c r="J107" t="s">
        <v>973</v>
      </c>
      <c r="K107" t="s">
        <v>973</v>
      </c>
      <c r="L107" t="s">
        <v>17</v>
      </c>
      <c r="M107">
        <v>0</v>
      </c>
      <c r="N107" t="s">
        <v>17</v>
      </c>
      <c r="O107" t="s">
        <v>17</v>
      </c>
      <c r="P107">
        <v>0</v>
      </c>
    </row>
    <row r="108" spans="5:16">
      <c r="E108">
        <v>19</v>
      </c>
      <c r="F108" t="s">
        <v>244</v>
      </c>
      <c r="G108">
        <v>25</v>
      </c>
      <c r="H108" t="s">
        <v>245</v>
      </c>
      <c r="I108">
        <v>12</v>
      </c>
      <c r="J108" t="s">
        <v>974</v>
      </c>
      <c r="K108" t="s">
        <v>974</v>
      </c>
      <c r="L108" t="s">
        <v>17</v>
      </c>
      <c r="M108">
        <v>0</v>
      </c>
      <c r="N108" t="s">
        <v>17</v>
      </c>
      <c r="O108" t="s">
        <v>17</v>
      </c>
      <c r="P108">
        <v>0</v>
      </c>
    </row>
    <row r="109" spans="5:16">
      <c r="E109">
        <v>16</v>
      </c>
      <c r="F109" t="s">
        <v>244</v>
      </c>
      <c r="G109">
        <v>26</v>
      </c>
      <c r="H109" t="s">
        <v>246</v>
      </c>
      <c r="I109">
        <v>13</v>
      </c>
      <c r="J109" t="s">
        <v>971</v>
      </c>
      <c r="K109" t="s">
        <v>971</v>
      </c>
      <c r="L109" t="s">
        <v>17</v>
      </c>
      <c r="M109">
        <v>0</v>
      </c>
      <c r="N109" t="s">
        <v>17</v>
      </c>
      <c r="O109" t="s">
        <v>17</v>
      </c>
      <c r="P109">
        <v>0</v>
      </c>
    </row>
    <row r="110" spans="5:16">
      <c r="E110">
        <v>18</v>
      </c>
      <c r="F110" t="s">
        <v>244</v>
      </c>
      <c r="G110">
        <v>27</v>
      </c>
      <c r="H110" t="s">
        <v>247</v>
      </c>
      <c r="I110">
        <v>35</v>
      </c>
      <c r="J110" t="s">
        <v>971</v>
      </c>
      <c r="K110" t="s">
        <v>971</v>
      </c>
      <c r="L110" t="s">
        <v>17</v>
      </c>
      <c r="M110">
        <v>0</v>
      </c>
      <c r="N110" t="s">
        <v>17</v>
      </c>
      <c r="O110" t="s">
        <v>17</v>
      </c>
      <c r="P110">
        <v>0</v>
      </c>
    </row>
    <row r="111" spans="5:16">
      <c r="E111">
        <v>115</v>
      </c>
      <c r="F111" t="s">
        <v>244</v>
      </c>
      <c r="G111">
        <v>28</v>
      </c>
      <c r="H111" t="s">
        <v>430</v>
      </c>
      <c r="I111">
        <v>23</v>
      </c>
      <c r="J111" t="s">
        <v>975</v>
      </c>
      <c r="K111" t="s">
        <v>975</v>
      </c>
      <c r="L111" t="s">
        <v>17</v>
      </c>
      <c r="M111">
        <v>0</v>
      </c>
      <c r="N111" t="s">
        <v>17</v>
      </c>
      <c r="O111" t="s">
        <v>17</v>
      </c>
      <c r="P111">
        <v>0</v>
      </c>
    </row>
    <row r="112" spans="5:16">
      <c r="E112">
        <v>81</v>
      </c>
      <c r="F112" t="s">
        <v>244</v>
      </c>
      <c r="G112">
        <v>29</v>
      </c>
      <c r="H112" t="s">
        <v>431</v>
      </c>
      <c r="I112">
        <v>2</v>
      </c>
      <c r="J112" t="s">
        <v>845</v>
      </c>
      <c r="K112" t="s">
        <v>845</v>
      </c>
      <c r="L112" t="s">
        <v>17</v>
      </c>
      <c r="M112">
        <v>0</v>
      </c>
      <c r="N112" t="s">
        <v>17</v>
      </c>
      <c r="O112" t="s">
        <v>17</v>
      </c>
      <c r="P112">
        <v>0</v>
      </c>
    </row>
    <row r="113" spans="5:16">
      <c r="E113">
        <v>80</v>
      </c>
      <c r="F113" t="s">
        <v>244</v>
      </c>
      <c r="G113">
        <v>30</v>
      </c>
      <c r="H113" t="s">
        <v>432</v>
      </c>
      <c r="I113">
        <v>16</v>
      </c>
      <c r="J113" t="s">
        <v>976</v>
      </c>
      <c r="K113" t="s">
        <v>976</v>
      </c>
      <c r="L113" t="s">
        <v>17</v>
      </c>
      <c r="M113">
        <v>0</v>
      </c>
      <c r="N113" t="s">
        <v>17</v>
      </c>
      <c r="O113" t="s">
        <v>17</v>
      </c>
      <c r="P113">
        <v>0</v>
      </c>
    </row>
    <row r="114" spans="5:16">
      <c r="E114">
        <v>103</v>
      </c>
      <c r="F114" t="s">
        <v>244</v>
      </c>
      <c r="G114">
        <v>31</v>
      </c>
      <c r="H114" t="s">
        <v>433</v>
      </c>
      <c r="I114">
        <v>2</v>
      </c>
      <c r="J114" t="s">
        <v>971</v>
      </c>
      <c r="K114" t="s">
        <v>971</v>
      </c>
      <c r="L114" t="s">
        <v>17</v>
      </c>
      <c r="M114">
        <v>0</v>
      </c>
      <c r="N114" t="s">
        <v>17</v>
      </c>
      <c r="O114" t="s">
        <v>17</v>
      </c>
      <c r="P114">
        <v>0</v>
      </c>
    </row>
    <row r="115" spans="5:16">
      <c r="E115">
        <v>109</v>
      </c>
      <c r="F115" t="s">
        <v>244</v>
      </c>
      <c r="G115">
        <v>32</v>
      </c>
      <c r="H115" t="s">
        <v>434</v>
      </c>
      <c r="I115">
        <v>2</v>
      </c>
      <c r="J115" t="s">
        <v>968</v>
      </c>
      <c r="K115" t="s">
        <v>968</v>
      </c>
      <c r="L115" t="s">
        <v>17</v>
      </c>
      <c r="M115">
        <v>0</v>
      </c>
      <c r="N115" t="s">
        <v>17</v>
      </c>
      <c r="O115" t="s">
        <v>17</v>
      </c>
      <c r="P115">
        <v>0</v>
      </c>
    </row>
    <row r="116" spans="5:16">
      <c r="E116">
        <v>101</v>
      </c>
      <c r="F116" t="s">
        <v>244</v>
      </c>
      <c r="G116">
        <v>33</v>
      </c>
      <c r="H116" t="s">
        <v>435</v>
      </c>
      <c r="I116">
        <v>3</v>
      </c>
      <c r="J116" t="s">
        <v>977</v>
      </c>
      <c r="K116" t="s">
        <v>977</v>
      </c>
      <c r="L116" t="s">
        <v>17</v>
      </c>
      <c r="M116">
        <v>0</v>
      </c>
      <c r="N116" t="s">
        <v>17</v>
      </c>
      <c r="O116" t="s">
        <v>17</v>
      </c>
      <c r="P116">
        <v>0</v>
      </c>
    </row>
    <row r="117" spans="5:16">
      <c r="E117">
        <v>90</v>
      </c>
      <c r="F117" t="s">
        <v>244</v>
      </c>
      <c r="G117">
        <v>34</v>
      </c>
      <c r="H117" t="s">
        <v>436</v>
      </c>
      <c r="I117">
        <v>9</v>
      </c>
      <c r="J117" t="s">
        <v>978</v>
      </c>
      <c r="K117" t="s">
        <v>978</v>
      </c>
      <c r="L117" t="s">
        <v>17</v>
      </c>
      <c r="M117">
        <v>0</v>
      </c>
      <c r="N117" t="s">
        <v>17</v>
      </c>
      <c r="O117" t="s">
        <v>17</v>
      </c>
      <c r="P117">
        <v>0</v>
      </c>
    </row>
    <row r="118" spans="5:16">
      <c r="E118">
        <v>102</v>
      </c>
      <c r="F118" t="s">
        <v>244</v>
      </c>
      <c r="G118">
        <v>35</v>
      </c>
      <c r="H118" t="s">
        <v>437</v>
      </c>
      <c r="I118">
        <v>1</v>
      </c>
      <c r="J118" t="s">
        <v>943</v>
      </c>
      <c r="K118" t="s">
        <v>943</v>
      </c>
      <c r="L118" t="s">
        <v>17</v>
      </c>
      <c r="M118">
        <v>0</v>
      </c>
      <c r="N118" t="s">
        <v>17</v>
      </c>
      <c r="O118" t="s">
        <v>17</v>
      </c>
      <c r="P118">
        <v>0</v>
      </c>
    </row>
    <row r="119" spans="5:16">
      <c r="E119">
        <v>84</v>
      </c>
      <c r="F119" t="s">
        <v>244</v>
      </c>
      <c r="G119">
        <v>36</v>
      </c>
      <c r="H119" t="s">
        <v>438</v>
      </c>
      <c r="I119">
        <v>6</v>
      </c>
      <c r="J119" t="s">
        <v>939</v>
      </c>
      <c r="K119" t="s">
        <v>939</v>
      </c>
      <c r="L119" t="s">
        <v>17</v>
      </c>
      <c r="M119">
        <v>0</v>
      </c>
      <c r="N119" t="s">
        <v>17</v>
      </c>
      <c r="O119" t="s">
        <v>17</v>
      </c>
      <c r="P119">
        <v>0</v>
      </c>
    </row>
    <row r="120" spans="5:16">
      <c r="E120">
        <v>78</v>
      </c>
      <c r="F120" t="s">
        <v>244</v>
      </c>
      <c r="G120">
        <v>37</v>
      </c>
      <c r="H120" t="s">
        <v>439</v>
      </c>
      <c r="I120">
        <v>2</v>
      </c>
      <c r="J120" t="s">
        <v>936</v>
      </c>
      <c r="K120" t="s">
        <v>936</v>
      </c>
      <c r="L120" t="s">
        <v>17</v>
      </c>
      <c r="M120">
        <v>0</v>
      </c>
      <c r="N120" t="s">
        <v>17</v>
      </c>
      <c r="O120" t="s">
        <v>17</v>
      </c>
      <c r="P120">
        <v>0</v>
      </c>
    </row>
    <row r="121" spans="5:16">
      <c r="E121">
        <v>17</v>
      </c>
      <c r="F121" t="s">
        <v>244</v>
      </c>
      <c r="G121">
        <v>38</v>
      </c>
      <c r="H121" t="s">
        <v>248</v>
      </c>
      <c r="I121">
        <v>6</v>
      </c>
      <c r="J121" t="s">
        <v>941</v>
      </c>
      <c r="K121" t="s">
        <v>941</v>
      </c>
      <c r="L121" t="s">
        <v>17</v>
      </c>
      <c r="M121">
        <v>0</v>
      </c>
      <c r="N121" t="s">
        <v>17</v>
      </c>
      <c r="O121" t="s">
        <v>17</v>
      </c>
      <c r="P121">
        <v>0</v>
      </c>
    </row>
    <row r="122" spans="5:16">
      <c r="E122">
        <v>105</v>
      </c>
      <c r="F122" t="s">
        <v>244</v>
      </c>
      <c r="G122">
        <v>39</v>
      </c>
      <c r="H122" t="s">
        <v>440</v>
      </c>
      <c r="I122">
        <v>1</v>
      </c>
      <c r="J122" t="s">
        <v>845</v>
      </c>
      <c r="K122" t="s">
        <v>845</v>
      </c>
      <c r="L122" t="s">
        <v>17</v>
      </c>
      <c r="M122">
        <v>0</v>
      </c>
      <c r="N122" t="s">
        <v>17</v>
      </c>
      <c r="O122" t="s">
        <v>17</v>
      </c>
      <c r="P122">
        <v>0</v>
      </c>
    </row>
    <row r="123" spans="5:16">
      <c r="E123">
        <v>113</v>
      </c>
      <c r="F123" t="s">
        <v>244</v>
      </c>
      <c r="G123">
        <v>40</v>
      </c>
      <c r="H123" t="s">
        <v>441</v>
      </c>
      <c r="I123">
        <v>5</v>
      </c>
      <c r="J123" t="s">
        <v>975</v>
      </c>
      <c r="K123" t="s">
        <v>975</v>
      </c>
      <c r="L123" t="s">
        <v>17</v>
      </c>
      <c r="M123">
        <v>0</v>
      </c>
      <c r="N123" t="s">
        <v>17</v>
      </c>
      <c r="O123" t="s">
        <v>17</v>
      </c>
      <c r="P123">
        <v>0</v>
      </c>
    </row>
    <row r="124" spans="5:16">
      <c r="E124">
        <v>87</v>
      </c>
      <c r="F124" t="s">
        <v>244</v>
      </c>
      <c r="G124">
        <v>41</v>
      </c>
      <c r="H124" t="s">
        <v>442</v>
      </c>
      <c r="I124">
        <v>7</v>
      </c>
      <c r="J124" t="s">
        <v>944</v>
      </c>
      <c r="K124" t="s">
        <v>944</v>
      </c>
      <c r="L124" t="s">
        <v>17</v>
      </c>
      <c r="M124">
        <v>0</v>
      </c>
      <c r="N124" t="s">
        <v>17</v>
      </c>
      <c r="O124" t="s">
        <v>17</v>
      </c>
      <c r="P124">
        <v>0</v>
      </c>
    </row>
    <row r="125" spans="5:16">
      <c r="E125">
        <v>114</v>
      </c>
      <c r="F125" t="s">
        <v>244</v>
      </c>
      <c r="G125">
        <v>42</v>
      </c>
      <c r="H125" t="s">
        <v>443</v>
      </c>
      <c r="I125">
        <v>1</v>
      </c>
      <c r="J125" t="s">
        <v>947</v>
      </c>
      <c r="K125" t="s">
        <v>947</v>
      </c>
      <c r="L125" t="s">
        <v>17</v>
      </c>
      <c r="M125">
        <v>0</v>
      </c>
      <c r="N125" t="s">
        <v>17</v>
      </c>
      <c r="O125" t="s">
        <v>17</v>
      </c>
      <c r="P125">
        <v>0</v>
      </c>
    </row>
    <row r="126" spans="5:16">
      <c r="E126">
        <v>83</v>
      </c>
      <c r="F126" t="s">
        <v>244</v>
      </c>
      <c r="G126">
        <v>43</v>
      </c>
      <c r="H126" t="s">
        <v>444</v>
      </c>
      <c r="I126">
        <v>4</v>
      </c>
      <c r="J126" t="s">
        <v>939</v>
      </c>
      <c r="K126" t="s">
        <v>939</v>
      </c>
      <c r="L126" t="s">
        <v>17</v>
      </c>
      <c r="M126">
        <v>0</v>
      </c>
      <c r="N126" t="s">
        <v>17</v>
      </c>
      <c r="O126" t="s">
        <v>17</v>
      </c>
      <c r="P126">
        <v>0</v>
      </c>
    </row>
    <row r="127" spans="5:16">
      <c r="E127">
        <v>82</v>
      </c>
      <c r="F127" t="s">
        <v>244</v>
      </c>
      <c r="G127">
        <v>44</v>
      </c>
      <c r="H127" t="s">
        <v>445</v>
      </c>
      <c r="I127">
        <v>6</v>
      </c>
      <c r="J127" t="s">
        <v>974</v>
      </c>
      <c r="K127" t="s">
        <v>974</v>
      </c>
      <c r="L127" t="s">
        <v>17</v>
      </c>
      <c r="M127">
        <v>0</v>
      </c>
      <c r="N127" t="s">
        <v>17</v>
      </c>
      <c r="O127" t="s">
        <v>17</v>
      </c>
      <c r="P127">
        <v>0</v>
      </c>
    </row>
    <row r="128" spans="5:16">
      <c r="E128">
        <v>107</v>
      </c>
      <c r="F128" t="s">
        <v>244</v>
      </c>
      <c r="G128">
        <v>45</v>
      </c>
      <c r="H128" t="s">
        <v>446</v>
      </c>
      <c r="I128">
        <v>1</v>
      </c>
      <c r="J128" t="s">
        <v>967</v>
      </c>
      <c r="K128" t="s">
        <v>967</v>
      </c>
      <c r="L128" t="s">
        <v>17</v>
      </c>
      <c r="M128">
        <v>0</v>
      </c>
      <c r="N128" t="s">
        <v>17</v>
      </c>
      <c r="O128" t="s">
        <v>17</v>
      </c>
      <c r="P128">
        <v>0</v>
      </c>
    </row>
    <row r="129" spans="5:16">
      <c r="E129">
        <v>52</v>
      </c>
      <c r="F129" t="s">
        <v>249</v>
      </c>
      <c r="G129">
        <v>1</v>
      </c>
      <c r="H129" t="s">
        <v>249</v>
      </c>
      <c r="I129">
        <v>317</v>
      </c>
      <c r="J129" t="s">
        <v>998</v>
      </c>
      <c r="K129" t="s">
        <v>998</v>
      </c>
      <c r="L129">
        <v>100</v>
      </c>
      <c r="M129" t="s">
        <v>147</v>
      </c>
      <c r="N129" t="s">
        <v>993</v>
      </c>
      <c r="O129" t="s">
        <v>993</v>
      </c>
      <c r="P129">
        <v>1</v>
      </c>
    </row>
    <row r="130" spans="5:16">
      <c r="E130">
        <v>44</v>
      </c>
      <c r="F130" t="s">
        <v>249</v>
      </c>
      <c r="G130">
        <v>2</v>
      </c>
      <c r="H130" t="s">
        <v>447</v>
      </c>
      <c r="I130">
        <v>8</v>
      </c>
      <c r="J130" t="s">
        <v>980</v>
      </c>
      <c r="K130" t="s">
        <v>980</v>
      </c>
      <c r="L130" t="s">
        <v>17</v>
      </c>
      <c r="M130">
        <v>0</v>
      </c>
      <c r="N130" t="s">
        <v>17</v>
      </c>
      <c r="O130" t="s">
        <v>17</v>
      </c>
      <c r="P130">
        <v>0</v>
      </c>
    </row>
    <row r="131" spans="5:16">
      <c r="E131">
        <v>43</v>
      </c>
      <c r="F131" t="s">
        <v>249</v>
      </c>
      <c r="G131">
        <v>3</v>
      </c>
      <c r="H131" t="s">
        <v>448</v>
      </c>
      <c r="I131">
        <v>69</v>
      </c>
      <c r="J131" t="s">
        <v>980</v>
      </c>
      <c r="K131" t="s">
        <v>980</v>
      </c>
      <c r="L131" t="s">
        <v>17</v>
      </c>
      <c r="M131">
        <v>0</v>
      </c>
      <c r="N131" t="s">
        <v>17</v>
      </c>
      <c r="O131" t="s">
        <v>17</v>
      </c>
      <c r="P131">
        <v>0</v>
      </c>
    </row>
    <row r="132" spans="5:16">
      <c r="E132">
        <v>42</v>
      </c>
      <c r="F132" t="s">
        <v>249</v>
      </c>
      <c r="G132">
        <v>4</v>
      </c>
      <c r="H132" t="s">
        <v>449</v>
      </c>
      <c r="I132">
        <v>57</v>
      </c>
      <c r="J132" t="s">
        <v>974</v>
      </c>
      <c r="K132" t="s">
        <v>974</v>
      </c>
      <c r="L132" t="s">
        <v>17</v>
      </c>
      <c r="M132">
        <v>0</v>
      </c>
      <c r="N132" t="s">
        <v>17</v>
      </c>
      <c r="O132" t="s">
        <v>17</v>
      </c>
      <c r="P132">
        <v>0</v>
      </c>
    </row>
    <row r="133" spans="5:16">
      <c r="E133">
        <v>48</v>
      </c>
      <c r="F133" t="s">
        <v>249</v>
      </c>
      <c r="G133">
        <v>5</v>
      </c>
      <c r="H133" t="s">
        <v>450</v>
      </c>
      <c r="I133">
        <v>7</v>
      </c>
      <c r="J133" t="s">
        <v>981</v>
      </c>
      <c r="K133" t="s">
        <v>981</v>
      </c>
      <c r="L133" t="s">
        <v>17</v>
      </c>
      <c r="M133">
        <v>0</v>
      </c>
      <c r="N133" t="s">
        <v>17</v>
      </c>
      <c r="O133" t="s">
        <v>17</v>
      </c>
      <c r="P133">
        <v>0</v>
      </c>
    </row>
    <row r="134" spans="5:16">
      <c r="E134">
        <v>46</v>
      </c>
      <c r="F134" t="s">
        <v>249</v>
      </c>
      <c r="G134">
        <v>6</v>
      </c>
      <c r="H134" t="s">
        <v>451</v>
      </c>
      <c r="I134">
        <v>22</v>
      </c>
      <c r="J134" t="s">
        <v>982</v>
      </c>
      <c r="K134" t="s">
        <v>982</v>
      </c>
      <c r="L134" t="s">
        <v>17</v>
      </c>
      <c r="M134">
        <v>0</v>
      </c>
      <c r="N134" t="s">
        <v>17</v>
      </c>
      <c r="O134" t="s">
        <v>17</v>
      </c>
      <c r="P134">
        <v>0</v>
      </c>
    </row>
    <row r="135" spans="5:16">
      <c r="E135">
        <v>45</v>
      </c>
      <c r="F135" t="s">
        <v>249</v>
      </c>
      <c r="G135">
        <v>7</v>
      </c>
      <c r="H135" t="s">
        <v>452</v>
      </c>
      <c r="I135">
        <v>8</v>
      </c>
      <c r="J135" t="s">
        <v>977</v>
      </c>
      <c r="K135" t="s">
        <v>977</v>
      </c>
      <c r="L135" t="s">
        <v>17</v>
      </c>
      <c r="M135">
        <v>0</v>
      </c>
      <c r="N135" t="s">
        <v>17</v>
      </c>
      <c r="O135" t="s">
        <v>17</v>
      </c>
      <c r="P135">
        <v>0</v>
      </c>
    </row>
    <row r="136" spans="5:16">
      <c r="E136">
        <v>28</v>
      </c>
      <c r="F136" t="s">
        <v>249</v>
      </c>
      <c r="G136">
        <v>8</v>
      </c>
      <c r="H136" t="s">
        <v>250</v>
      </c>
      <c r="I136">
        <v>86</v>
      </c>
      <c r="J136" t="s">
        <v>952</v>
      </c>
      <c r="K136" t="s">
        <v>952</v>
      </c>
      <c r="L136">
        <v>100</v>
      </c>
      <c r="M136" t="s">
        <v>147</v>
      </c>
      <c r="N136" t="s">
        <v>993</v>
      </c>
      <c r="O136" t="s">
        <v>993</v>
      </c>
      <c r="P136">
        <v>0</v>
      </c>
    </row>
    <row r="137" spans="5:16">
      <c r="E137">
        <v>49</v>
      </c>
      <c r="F137" t="s">
        <v>249</v>
      </c>
      <c r="G137">
        <v>9</v>
      </c>
      <c r="H137" t="s">
        <v>453</v>
      </c>
      <c r="I137">
        <v>6</v>
      </c>
      <c r="J137" t="s">
        <v>806</v>
      </c>
      <c r="K137" t="s">
        <v>806</v>
      </c>
      <c r="L137" t="s">
        <v>17</v>
      </c>
      <c r="M137">
        <v>0</v>
      </c>
      <c r="N137" t="s">
        <v>17</v>
      </c>
      <c r="O137" t="s">
        <v>17</v>
      </c>
      <c r="P137">
        <v>0</v>
      </c>
    </row>
    <row r="138" spans="5:16">
      <c r="E138">
        <v>5</v>
      </c>
      <c r="F138" t="s">
        <v>249</v>
      </c>
      <c r="G138">
        <v>10</v>
      </c>
      <c r="H138" t="s">
        <v>251</v>
      </c>
      <c r="I138">
        <v>4</v>
      </c>
      <c r="J138" t="s">
        <v>937</v>
      </c>
      <c r="K138" t="s">
        <v>937</v>
      </c>
      <c r="L138" t="s">
        <v>17</v>
      </c>
      <c r="M138">
        <v>0</v>
      </c>
      <c r="N138" t="s">
        <v>17</v>
      </c>
      <c r="O138" t="s">
        <v>17</v>
      </c>
      <c r="P138">
        <v>0</v>
      </c>
    </row>
    <row r="139" spans="5:16">
      <c r="E139">
        <v>6</v>
      </c>
      <c r="F139" t="s">
        <v>249</v>
      </c>
      <c r="G139">
        <v>11</v>
      </c>
      <c r="H139" t="s">
        <v>252</v>
      </c>
      <c r="I139">
        <v>4</v>
      </c>
      <c r="J139" t="s">
        <v>937</v>
      </c>
      <c r="K139" t="s">
        <v>937</v>
      </c>
      <c r="L139" t="s">
        <v>17</v>
      </c>
      <c r="M139">
        <v>0</v>
      </c>
      <c r="N139" t="s">
        <v>17</v>
      </c>
      <c r="O139" t="s">
        <v>17</v>
      </c>
      <c r="P139">
        <v>0</v>
      </c>
    </row>
    <row r="140" spans="5:16">
      <c r="E140">
        <v>39</v>
      </c>
      <c r="F140" t="s">
        <v>249</v>
      </c>
      <c r="G140">
        <v>12</v>
      </c>
      <c r="H140" t="s">
        <v>454</v>
      </c>
      <c r="I140">
        <v>1</v>
      </c>
      <c r="J140" t="s">
        <v>806</v>
      </c>
      <c r="K140" t="s">
        <v>806</v>
      </c>
      <c r="L140" t="s">
        <v>17</v>
      </c>
      <c r="M140">
        <v>0</v>
      </c>
      <c r="N140" t="s">
        <v>17</v>
      </c>
      <c r="O140" t="s">
        <v>17</v>
      </c>
      <c r="P140">
        <v>0</v>
      </c>
    </row>
    <row r="141" spans="5:16">
      <c r="E141">
        <v>41</v>
      </c>
      <c r="F141" t="s">
        <v>249</v>
      </c>
      <c r="G141">
        <v>13</v>
      </c>
      <c r="H141" t="s">
        <v>455</v>
      </c>
      <c r="I141">
        <v>1</v>
      </c>
      <c r="J141" t="s">
        <v>952</v>
      </c>
      <c r="K141" t="s">
        <v>952</v>
      </c>
      <c r="L141" t="s">
        <v>17</v>
      </c>
      <c r="M141">
        <v>0</v>
      </c>
      <c r="N141" t="s">
        <v>17</v>
      </c>
      <c r="O141" t="s">
        <v>17</v>
      </c>
      <c r="P141">
        <v>0</v>
      </c>
    </row>
    <row r="142" spans="5:16">
      <c r="E142">
        <v>7</v>
      </c>
      <c r="F142" t="s">
        <v>249</v>
      </c>
      <c r="G142">
        <v>14</v>
      </c>
      <c r="H142" t="s">
        <v>253</v>
      </c>
      <c r="I142">
        <v>5</v>
      </c>
      <c r="J142" t="s">
        <v>937</v>
      </c>
      <c r="K142" t="s">
        <v>937</v>
      </c>
      <c r="L142" t="s">
        <v>17</v>
      </c>
      <c r="M142">
        <v>0</v>
      </c>
      <c r="N142" t="s">
        <v>17</v>
      </c>
      <c r="O142" t="s">
        <v>17</v>
      </c>
      <c r="P142">
        <v>0</v>
      </c>
    </row>
    <row r="143" spans="5:16">
      <c r="E143">
        <v>1</v>
      </c>
      <c r="F143" t="s">
        <v>249</v>
      </c>
      <c r="G143">
        <v>15</v>
      </c>
      <c r="H143" t="s">
        <v>254</v>
      </c>
      <c r="I143">
        <v>3</v>
      </c>
      <c r="J143" t="s">
        <v>960</v>
      </c>
      <c r="K143" t="s">
        <v>960</v>
      </c>
      <c r="L143" t="s">
        <v>17</v>
      </c>
      <c r="M143">
        <v>0</v>
      </c>
      <c r="N143" t="s">
        <v>17</v>
      </c>
      <c r="O143" t="s">
        <v>17</v>
      </c>
      <c r="P143">
        <v>0</v>
      </c>
    </row>
    <row r="144" spans="5:16">
      <c r="E144">
        <v>3</v>
      </c>
      <c r="F144" t="s">
        <v>249</v>
      </c>
      <c r="G144">
        <v>16</v>
      </c>
      <c r="H144" t="s">
        <v>255</v>
      </c>
      <c r="I144">
        <v>1</v>
      </c>
      <c r="J144" t="s">
        <v>541</v>
      </c>
      <c r="K144" t="s">
        <v>541</v>
      </c>
      <c r="L144" t="s">
        <v>17</v>
      </c>
      <c r="M144">
        <v>0</v>
      </c>
      <c r="N144" t="s">
        <v>17</v>
      </c>
      <c r="O144" t="s">
        <v>17</v>
      </c>
      <c r="P144">
        <v>0</v>
      </c>
    </row>
    <row r="145" spans="5:16">
      <c r="E145">
        <v>8</v>
      </c>
      <c r="F145" t="s">
        <v>249</v>
      </c>
      <c r="G145">
        <v>17</v>
      </c>
      <c r="H145" t="s">
        <v>256</v>
      </c>
      <c r="I145">
        <v>2</v>
      </c>
      <c r="J145" t="s">
        <v>960</v>
      </c>
      <c r="K145" t="s">
        <v>960</v>
      </c>
      <c r="L145" t="s">
        <v>17</v>
      </c>
      <c r="M145">
        <v>0</v>
      </c>
      <c r="N145" t="s">
        <v>17</v>
      </c>
      <c r="O145" t="s">
        <v>17</v>
      </c>
      <c r="P145">
        <v>0</v>
      </c>
    </row>
    <row r="146" spans="5:16">
      <c r="E146">
        <v>4</v>
      </c>
      <c r="F146" t="s">
        <v>249</v>
      </c>
      <c r="G146">
        <v>18</v>
      </c>
      <c r="H146" t="s">
        <v>257</v>
      </c>
      <c r="I146">
        <v>5</v>
      </c>
      <c r="J146" t="s">
        <v>960</v>
      </c>
      <c r="K146" t="s">
        <v>960</v>
      </c>
      <c r="L146" t="s">
        <v>17</v>
      </c>
      <c r="M146">
        <v>0</v>
      </c>
      <c r="N146" t="s">
        <v>17</v>
      </c>
      <c r="O146" t="s">
        <v>17</v>
      </c>
      <c r="P146">
        <v>0</v>
      </c>
    </row>
    <row r="147" spans="5:16">
      <c r="E147">
        <v>50</v>
      </c>
      <c r="F147" t="s">
        <v>249</v>
      </c>
      <c r="G147">
        <v>19</v>
      </c>
      <c r="H147" t="s">
        <v>456</v>
      </c>
      <c r="I147">
        <v>1</v>
      </c>
      <c r="J147" t="s">
        <v>806</v>
      </c>
      <c r="K147" t="s">
        <v>806</v>
      </c>
      <c r="L147" t="s">
        <v>17</v>
      </c>
      <c r="M147">
        <v>0</v>
      </c>
      <c r="N147" t="s">
        <v>17</v>
      </c>
      <c r="O147" t="s">
        <v>17</v>
      </c>
      <c r="P147">
        <v>0</v>
      </c>
    </row>
    <row r="148" spans="5:16">
      <c r="E148">
        <v>31</v>
      </c>
      <c r="F148" t="s">
        <v>249</v>
      </c>
      <c r="G148">
        <v>20</v>
      </c>
      <c r="H148" t="s">
        <v>258</v>
      </c>
      <c r="I148">
        <v>5</v>
      </c>
      <c r="J148" t="s">
        <v>951</v>
      </c>
      <c r="K148" t="s">
        <v>951</v>
      </c>
      <c r="L148" t="s">
        <v>17</v>
      </c>
      <c r="M148">
        <v>0</v>
      </c>
      <c r="N148" t="s">
        <v>17</v>
      </c>
      <c r="O148" t="s">
        <v>17</v>
      </c>
      <c r="P148">
        <v>0</v>
      </c>
    </row>
    <row r="149" spans="5:16">
      <c r="E149">
        <v>40</v>
      </c>
      <c r="F149" t="s">
        <v>249</v>
      </c>
      <c r="G149">
        <v>21</v>
      </c>
      <c r="H149" t="s">
        <v>457</v>
      </c>
      <c r="I149">
        <v>4</v>
      </c>
      <c r="J149" t="s">
        <v>943</v>
      </c>
      <c r="K149" t="s">
        <v>943</v>
      </c>
      <c r="L149" t="s">
        <v>17</v>
      </c>
      <c r="M149">
        <v>0</v>
      </c>
      <c r="N149" t="s">
        <v>17</v>
      </c>
      <c r="O149" t="s">
        <v>17</v>
      </c>
      <c r="P149">
        <v>0</v>
      </c>
    </row>
    <row r="150" spans="5:16">
      <c r="E150">
        <v>32</v>
      </c>
      <c r="F150" t="s">
        <v>249</v>
      </c>
      <c r="G150">
        <v>22</v>
      </c>
      <c r="H150" t="s">
        <v>259</v>
      </c>
      <c r="I150">
        <v>4</v>
      </c>
      <c r="J150" t="s">
        <v>952</v>
      </c>
      <c r="K150" t="s">
        <v>952</v>
      </c>
      <c r="L150" t="s">
        <v>17</v>
      </c>
      <c r="M150">
        <v>0</v>
      </c>
      <c r="N150" t="s">
        <v>17</v>
      </c>
      <c r="O150" t="s">
        <v>17</v>
      </c>
      <c r="P150">
        <v>0</v>
      </c>
    </row>
    <row r="151" spans="5:16">
      <c r="E151">
        <v>52</v>
      </c>
      <c r="F151" t="s">
        <v>249</v>
      </c>
      <c r="G151">
        <v>23</v>
      </c>
      <c r="H151" t="s">
        <v>458</v>
      </c>
      <c r="I151">
        <v>1</v>
      </c>
      <c r="J151" t="s">
        <v>955</v>
      </c>
      <c r="K151" t="s">
        <v>955</v>
      </c>
      <c r="L151" t="s">
        <v>17</v>
      </c>
      <c r="M151">
        <v>0</v>
      </c>
      <c r="N151" t="s">
        <v>17</v>
      </c>
      <c r="O151" t="s">
        <v>17</v>
      </c>
      <c r="P151">
        <v>0</v>
      </c>
    </row>
    <row r="152" spans="5:16">
      <c r="E152">
        <v>51</v>
      </c>
      <c r="F152" t="s">
        <v>249</v>
      </c>
      <c r="G152">
        <v>24</v>
      </c>
      <c r="H152" t="s">
        <v>459</v>
      </c>
      <c r="I152">
        <v>5</v>
      </c>
      <c r="J152" t="s">
        <v>962</v>
      </c>
      <c r="K152" t="s">
        <v>962</v>
      </c>
      <c r="L152" t="s">
        <v>17</v>
      </c>
      <c r="M152">
        <v>0</v>
      </c>
      <c r="N152" t="s">
        <v>17</v>
      </c>
      <c r="O152" t="s">
        <v>17</v>
      </c>
      <c r="P152">
        <v>0</v>
      </c>
    </row>
    <row r="153" spans="5:16">
      <c r="E153">
        <v>2</v>
      </c>
      <c r="F153" t="s">
        <v>249</v>
      </c>
      <c r="G153">
        <v>25</v>
      </c>
      <c r="H153" t="s">
        <v>260</v>
      </c>
      <c r="I153">
        <v>1</v>
      </c>
      <c r="J153" t="s">
        <v>957</v>
      </c>
      <c r="K153" t="s">
        <v>957</v>
      </c>
      <c r="L153" t="s">
        <v>17</v>
      </c>
      <c r="M153">
        <v>0</v>
      </c>
      <c r="N153" t="s">
        <v>17</v>
      </c>
      <c r="O153" t="s">
        <v>17</v>
      </c>
      <c r="P153">
        <v>0</v>
      </c>
    </row>
    <row r="154" spans="5:16">
      <c r="E154">
        <v>47</v>
      </c>
      <c r="F154" t="s">
        <v>249</v>
      </c>
      <c r="G154">
        <v>26</v>
      </c>
      <c r="H154" t="s">
        <v>460</v>
      </c>
      <c r="I154">
        <v>1</v>
      </c>
      <c r="J154" t="s">
        <v>977</v>
      </c>
      <c r="K154" t="s">
        <v>977</v>
      </c>
      <c r="L154" t="s">
        <v>17</v>
      </c>
      <c r="M154">
        <v>0</v>
      </c>
      <c r="N154" t="s">
        <v>17</v>
      </c>
      <c r="O154" t="s">
        <v>17</v>
      </c>
      <c r="P154">
        <v>0</v>
      </c>
    </row>
    <row r="155" spans="5:16">
      <c r="E155">
        <v>9</v>
      </c>
      <c r="F155" t="s">
        <v>249</v>
      </c>
      <c r="G155">
        <v>27</v>
      </c>
      <c r="H155" t="s">
        <v>261</v>
      </c>
      <c r="I155">
        <v>6</v>
      </c>
      <c r="J155" t="s">
        <v>937</v>
      </c>
      <c r="K155" t="s">
        <v>937</v>
      </c>
      <c r="L155" t="s">
        <v>17</v>
      </c>
      <c r="M155">
        <v>0</v>
      </c>
      <c r="N155" t="s">
        <v>17</v>
      </c>
      <c r="O155" t="s">
        <v>17</v>
      </c>
      <c r="P155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topLeftCell="A137" workbookViewId="0">
      <selection activeCell="A155" sqref="A155:N162"/>
    </sheetView>
  </sheetViews>
  <sheetFormatPr defaultRowHeight="15"/>
  <cols>
    <col min="1" max="2" width="9.140625" style="40"/>
    <col min="3" max="3" width="27.42578125" style="118" customWidth="1"/>
    <col min="4" max="4" width="14.28515625" style="40" customWidth="1"/>
    <col min="5" max="6" width="14.5703125" style="40" customWidth="1"/>
    <col min="7" max="7" width="13.7109375" style="40" customWidth="1"/>
    <col min="8" max="8" width="9.140625" style="40"/>
    <col min="9" max="10" width="13.85546875" style="40" customWidth="1"/>
    <col min="11" max="12" width="9.140625" style="40"/>
    <col min="13" max="14" width="14.28515625" style="40" customWidth="1"/>
    <col min="15" max="16384" width="9.140625" style="40"/>
  </cols>
  <sheetData>
    <row r="2" spans="2:14" ht="29.25" customHeight="1">
      <c r="B2" s="179" t="s">
        <v>5</v>
      </c>
      <c r="C2" s="179"/>
      <c r="D2" s="179"/>
      <c r="E2" s="206" t="s">
        <v>282</v>
      </c>
      <c r="F2" s="206"/>
      <c r="G2" s="206"/>
      <c r="H2" s="206"/>
      <c r="I2" s="206"/>
      <c r="J2" s="206"/>
      <c r="K2" s="116"/>
      <c r="L2" s="116"/>
      <c r="N2" s="78" t="s">
        <v>283</v>
      </c>
    </row>
    <row r="4" spans="2:14" ht="15.75" thickBot="1">
      <c r="K4" s="208" t="s">
        <v>473</v>
      </c>
      <c r="L4" s="208"/>
      <c r="M4" s="208"/>
    </row>
    <row r="5" spans="2:14" ht="15.75" thickTop="1">
      <c r="B5" s="214" t="s">
        <v>2</v>
      </c>
      <c r="C5" s="216" t="s">
        <v>262</v>
      </c>
      <c r="D5" s="203" t="s">
        <v>263</v>
      </c>
      <c r="E5" s="218" t="s">
        <v>264</v>
      </c>
      <c r="F5" s="218"/>
      <c r="G5" s="218" t="s">
        <v>267</v>
      </c>
      <c r="H5" s="218"/>
      <c r="I5" s="218"/>
      <c r="J5" s="218"/>
      <c r="K5" s="218" t="s">
        <v>272</v>
      </c>
      <c r="L5" s="218"/>
      <c r="M5" s="218"/>
      <c r="N5" s="219"/>
    </row>
    <row r="6" spans="2:14">
      <c r="B6" s="215"/>
      <c r="C6" s="217"/>
      <c r="D6" s="197"/>
      <c r="E6" s="212" t="s">
        <v>265</v>
      </c>
      <c r="F6" s="212" t="s">
        <v>266</v>
      </c>
      <c r="G6" s="212" t="s">
        <v>268</v>
      </c>
      <c r="H6" s="212" t="s">
        <v>269</v>
      </c>
      <c r="I6" s="212" t="s">
        <v>270</v>
      </c>
      <c r="J6" s="212"/>
      <c r="K6" s="212" t="s">
        <v>273</v>
      </c>
      <c r="L6" s="212" t="s">
        <v>269</v>
      </c>
      <c r="M6" s="212" t="s">
        <v>270</v>
      </c>
      <c r="N6" s="213"/>
    </row>
    <row r="7" spans="2:14">
      <c r="B7" s="215"/>
      <c r="C7" s="217"/>
      <c r="D7" s="197"/>
      <c r="E7" s="212"/>
      <c r="F7" s="212"/>
      <c r="G7" s="212"/>
      <c r="H7" s="212"/>
      <c r="I7" s="86" t="s">
        <v>271</v>
      </c>
      <c r="J7" s="86" t="s">
        <v>141</v>
      </c>
      <c r="K7" s="212"/>
      <c r="L7" s="212"/>
      <c r="M7" s="86" t="s">
        <v>122</v>
      </c>
      <c r="N7" s="87" t="s">
        <v>141</v>
      </c>
    </row>
    <row r="8" spans="2:14" s="21" customFormat="1" ht="14.25">
      <c r="B8" s="27">
        <f>ttxd_xmt_data!G9</f>
        <v>1</v>
      </c>
      <c r="C8" s="119" t="str">
        <f>ttxd_xmt_data!H9</f>
        <v>MAY_CHAY_DIEZEL</v>
      </c>
      <c r="D8" s="81">
        <f>ttxd_xmt_data!I9</f>
        <v>185</v>
      </c>
      <c r="E8" s="81" t="str">
        <f>ttxd_xmt_data!L9</f>
        <v/>
      </c>
      <c r="F8" s="81" t="str">
        <f>TEXT(ttxd_xmt_data!M9/(24*60*60),"[h]:mm")</f>
        <v>0:00</v>
      </c>
      <c r="G8" s="81" t="str">
        <f>ttxd_xmt_data!N9</f>
        <v/>
      </c>
      <c r="H8" s="81" t="str">
        <f>ttxd_xmt_data!O9</f>
        <v/>
      </c>
      <c r="I8" s="81"/>
      <c r="J8" s="81"/>
      <c r="K8" s="81" t="str">
        <f>ttxd_xmt_data!J9</f>
        <v>840.0</v>
      </c>
      <c r="L8" s="81"/>
      <c r="M8" s="81"/>
      <c r="N8" s="82"/>
    </row>
    <row r="9" spans="2:14">
      <c r="B9" s="88">
        <f>ttxd_xmt_data!G10</f>
        <v>2</v>
      </c>
      <c r="C9" s="120" t="str">
        <f>ttxd_xmt_data!H10</f>
        <v>YKC 400</v>
      </c>
      <c r="D9" s="86">
        <f>ttxd_xmt_data!I10</f>
        <v>14</v>
      </c>
      <c r="E9" s="86" t="str">
        <f>ttxd_xmt_data!L10</f>
        <v/>
      </c>
      <c r="F9" s="86" t="str">
        <f>TEXT(ttxd_xmt_data!M10/(24*60*60),"[h]:mm")</f>
        <v>0:00</v>
      </c>
      <c r="G9" s="86" t="str">
        <f>ttxd_xmt_data!N10</f>
        <v/>
      </c>
      <c r="H9" s="86" t="str">
        <f>ttxd_xmt_data!O10</f>
        <v/>
      </c>
      <c r="I9" s="86"/>
      <c r="J9" s="86"/>
      <c r="K9" s="86" t="str">
        <f>ttxd_xmt_data!J10</f>
        <v>18.0</v>
      </c>
      <c r="L9" s="86"/>
      <c r="M9" s="86"/>
      <c r="N9" s="87"/>
    </row>
    <row r="10" spans="2:14">
      <c r="B10" s="88">
        <f>ttxd_xmt_data!G11</f>
        <v>3</v>
      </c>
      <c r="C10" s="120" t="str">
        <f>ttxd_xmt_data!H11</f>
        <v>YCK 8</v>
      </c>
      <c r="D10" s="86">
        <f>ttxd_xmt_data!I11</f>
        <v>3</v>
      </c>
      <c r="E10" s="86" t="str">
        <f>ttxd_xmt_data!L11</f>
        <v/>
      </c>
      <c r="F10" s="86" t="str">
        <f>TEXT(ttxd_xmt_data!M11/(24*60*60),"[h]:mm")</f>
        <v>0:00</v>
      </c>
      <c r="G10" s="86" t="str">
        <f>ttxd_xmt_data!N11</f>
        <v/>
      </c>
      <c r="H10" s="86" t="str">
        <f>ttxd_xmt_data!O11</f>
        <v/>
      </c>
      <c r="I10" s="86"/>
      <c r="J10" s="86"/>
      <c r="K10" s="86" t="str">
        <f>ttxd_xmt_data!J11</f>
        <v>18.0</v>
      </c>
      <c r="L10" s="86"/>
      <c r="M10" s="86"/>
      <c r="N10" s="87"/>
    </row>
    <row r="11" spans="2:14">
      <c r="B11" s="88">
        <f>ttxd_xmt_data!G12</f>
        <v>4</v>
      </c>
      <c r="C11" s="120" t="str">
        <f>ttxd_xmt_data!H12</f>
        <v>Vykino</v>
      </c>
      <c r="D11" s="86">
        <f>ttxd_xmt_data!I12</f>
        <v>1</v>
      </c>
      <c r="E11" s="86" t="str">
        <f>ttxd_xmt_data!L12</f>
        <v/>
      </c>
      <c r="F11" s="86" t="str">
        <f>TEXT(ttxd_xmt_data!M12/(24*60*60),"[h]:mm")</f>
        <v>0:00</v>
      </c>
      <c r="G11" s="86" t="str">
        <f>ttxd_xmt_data!N12</f>
        <v/>
      </c>
      <c r="H11" s="86" t="str">
        <f>ttxd_xmt_data!O12</f>
        <v/>
      </c>
      <c r="I11" s="86"/>
      <c r="J11" s="86"/>
      <c r="K11" s="86" t="str">
        <f>ttxd_xmt_data!J12</f>
        <v>13.0</v>
      </c>
      <c r="L11" s="86"/>
      <c r="M11" s="86"/>
      <c r="N11" s="87"/>
    </row>
    <row r="12" spans="2:14">
      <c r="B12" s="88">
        <f>ttxd_xmt_data!G13</f>
        <v>5</v>
      </c>
      <c r="C12" s="120" t="str">
        <f>ttxd_xmt_data!H13</f>
        <v>TW100</v>
      </c>
      <c r="D12" s="86">
        <f>ttxd_xmt_data!I13</f>
        <v>1</v>
      </c>
      <c r="E12" s="86" t="str">
        <f>ttxd_xmt_data!L13</f>
        <v/>
      </c>
      <c r="F12" s="86" t="str">
        <f>TEXT(ttxd_xmt_data!M13/(24*60*60),"[h]:mm")</f>
        <v>0:00</v>
      </c>
      <c r="G12" s="86" t="str">
        <f>ttxd_xmt_data!N13</f>
        <v/>
      </c>
      <c r="H12" s="86" t="str">
        <f>ttxd_xmt_data!O13</f>
        <v/>
      </c>
      <c r="I12" s="86"/>
      <c r="J12" s="86"/>
      <c r="K12" s="86" t="str">
        <f>ttxd_xmt_data!J13</f>
        <v>15.0</v>
      </c>
      <c r="L12" s="86"/>
      <c r="M12" s="86"/>
      <c r="N12" s="87"/>
    </row>
    <row r="13" spans="2:14">
      <c r="B13" s="88">
        <f>ttxd_xmt_data!G14</f>
        <v>6</v>
      </c>
      <c r="C13" s="120" t="str">
        <f>ttxd_xmt_data!H14</f>
        <v>SKODA</v>
      </c>
      <c r="D13" s="86">
        <f>ttxd_xmt_data!I14</f>
        <v>1</v>
      </c>
      <c r="E13" s="86" t="str">
        <f>ttxd_xmt_data!L14</f>
        <v/>
      </c>
      <c r="F13" s="86" t="str">
        <f>TEXT(ttxd_xmt_data!M14/(24*60*60),"[h]:mm")</f>
        <v>0:00</v>
      </c>
      <c r="G13" s="86" t="str">
        <f>ttxd_xmt_data!N14</f>
        <v/>
      </c>
      <c r="H13" s="86" t="str">
        <f>ttxd_xmt_data!O14</f>
        <v/>
      </c>
      <c r="I13" s="86"/>
      <c r="J13" s="86"/>
      <c r="K13" s="86" t="str">
        <f>ttxd_xmt_data!J14</f>
        <v>13.0</v>
      </c>
      <c r="L13" s="86"/>
      <c r="M13" s="86"/>
      <c r="N13" s="87"/>
    </row>
    <row r="14" spans="2:14">
      <c r="B14" s="88">
        <f>ttxd_xmt_data!G15</f>
        <v>7</v>
      </c>
      <c r="C14" s="120" t="str">
        <f>ttxd_xmt_data!H15</f>
        <v>PT-19TD</v>
      </c>
      <c r="D14" s="86">
        <f>ttxd_xmt_data!I15</f>
        <v>1</v>
      </c>
      <c r="E14" s="86" t="str">
        <f>ttxd_xmt_data!L15</f>
        <v/>
      </c>
      <c r="F14" s="86" t="str">
        <f>TEXT(ttxd_xmt_data!M15/(24*60*60),"[h]:mm")</f>
        <v>0:00</v>
      </c>
      <c r="G14" s="86" t="str">
        <f>ttxd_xmt_data!N15</f>
        <v/>
      </c>
      <c r="H14" s="86" t="str">
        <f>ttxd_xmt_data!O15</f>
        <v/>
      </c>
      <c r="I14" s="86"/>
      <c r="J14" s="86"/>
      <c r="K14" s="86" t="str">
        <f>ttxd_xmt_data!J15</f>
        <v>23.0</v>
      </c>
      <c r="L14" s="86"/>
      <c r="M14" s="86"/>
      <c r="N14" s="87"/>
    </row>
    <row r="15" spans="2:14">
      <c r="B15" s="88">
        <f>ttxd_xmt_data!G16</f>
        <v>8</v>
      </c>
      <c r="C15" s="120" t="str">
        <f>ttxd_xmt_data!H16</f>
        <v>PITER</v>
      </c>
      <c r="D15" s="86">
        <f>ttxd_xmt_data!I16</f>
        <v>2</v>
      </c>
      <c r="E15" s="86" t="str">
        <f>ttxd_xmt_data!L16</f>
        <v/>
      </c>
      <c r="F15" s="86" t="str">
        <f>TEXT(ttxd_xmt_data!M16/(24*60*60),"[h]:mm")</f>
        <v>0:00</v>
      </c>
      <c r="G15" s="86" t="str">
        <f>ttxd_xmt_data!N16</f>
        <v/>
      </c>
      <c r="H15" s="86" t="str">
        <f>ttxd_xmt_data!O16</f>
        <v/>
      </c>
      <c r="I15" s="86"/>
      <c r="J15" s="86"/>
      <c r="K15" s="86" t="str">
        <f>ttxd_xmt_data!J16</f>
        <v>18.0</v>
      </c>
      <c r="L15" s="86"/>
      <c r="M15" s="86"/>
      <c r="N15" s="87"/>
    </row>
    <row r="16" spans="2:14">
      <c r="B16" s="88">
        <f>ttxd_xmt_data!G17</f>
        <v>9</v>
      </c>
      <c r="C16" s="120" t="str">
        <f>ttxd_xmt_data!H17</f>
        <v>Perkins</v>
      </c>
      <c r="D16" s="86">
        <f>ttxd_xmt_data!I17</f>
        <v>1</v>
      </c>
      <c r="E16" s="86" t="str">
        <f>ttxd_xmt_data!L17</f>
        <v/>
      </c>
      <c r="F16" s="86" t="str">
        <f>TEXT(ttxd_xmt_data!M17/(24*60*60),"[h]:mm")</f>
        <v>0:00</v>
      </c>
      <c r="G16" s="86" t="str">
        <f>ttxd_xmt_data!N17</f>
        <v/>
      </c>
      <c r="H16" s="86" t="str">
        <f>ttxd_xmt_data!O17</f>
        <v/>
      </c>
      <c r="I16" s="86"/>
      <c r="J16" s="86"/>
      <c r="K16" s="86" t="str">
        <f>ttxd_xmt_data!J17</f>
        <v>20.0</v>
      </c>
      <c r="L16" s="86"/>
      <c r="M16" s="86"/>
      <c r="N16" s="87"/>
    </row>
    <row r="17" spans="2:14">
      <c r="B17" s="88">
        <f>ttxd_xmt_data!G18</f>
        <v>10</v>
      </c>
      <c r="C17" s="120" t="str">
        <f>ttxd_xmt_data!H18</f>
        <v>Mooc điều hòa</v>
      </c>
      <c r="D17" s="86">
        <f>ttxd_xmt_data!I18</f>
        <v>10</v>
      </c>
      <c r="E17" s="86" t="str">
        <f>ttxd_xmt_data!L18</f>
        <v/>
      </c>
      <c r="F17" s="86" t="str">
        <f>TEXT(ttxd_xmt_data!M18/(24*60*60),"[h]:mm")</f>
        <v>0:00</v>
      </c>
      <c r="G17" s="86" t="str">
        <f>ttxd_xmt_data!N18</f>
        <v/>
      </c>
      <c r="H17" s="86" t="str">
        <f>ttxd_xmt_data!O18</f>
        <v/>
      </c>
      <c r="I17" s="86"/>
      <c r="J17" s="86"/>
      <c r="K17" s="86" t="str">
        <f>ttxd_xmt_data!J18</f>
        <v>22.0</v>
      </c>
      <c r="L17" s="86"/>
      <c r="M17" s="86"/>
      <c r="N17" s="87"/>
    </row>
    <row r="18" spans="2:14">
      <c r="B18" s="88">
        <f>ttxd_xmt_data!G19</f>
        <v>11</v>
      </c>
      <c r="C18" s="120" t="str">
        <f>ttxd_xmt_data!H19</f>
        <v>Móc điện</v>
      </c>
      <c r="D18" s="86">
        <f>ttxd_xmt_data!I19</f>
        <v>8</v>
      </c>
      <c r="E18" s="86" t="str">
        <f>ttxd_xmt_data!L19</f>
        <v/>
      </c>
      <c r="F18" s="86" t="str">
        <f>TEXT(ttxd_xmt_data!M19/(24*60*60),"[h]:mm")</f>
        <v>0:00</v>
      </c>
      <c r="G18" s="86" t="str">
        <f>ttxd_xmt_data!N19</f>
        <v/>
      </c>
      <c r="H18" s="86" t="str">
        <f>ttxd_xmt_data!O19</f>
        <v/>
      </c>
      <c r="I18" s="86"/>
      <c r="J18" s="86"/>
      <c r="K18" s="86" t="str">
        <f>ttxd_xmt_data!J19</f>
        <v>15.0</v>
      </c>
      <c r="L18" s="86"/>
      <c r="M18" s="86"/>
      <c r="N18" s="87"/>
    </row>
    <row r="19" spans="2:14">
      <c r="B19" s="88">
        <f>ttxd_xmt_data!G20</f>
        <v>12</v>
      </c>
      <c r="C19" s="120" t="str">
        <f>ttxd_xmt_data!H20</f>
        <v>Máy TD200s</v>
      </c>
      <c r="D19" s="86">
        <f>ttxd_xmt_data!I20</f>
        <v>1</v>
      </c>
      <c r="E19" s="86" t="str">
        <f>ttxd_xmt_data!L20</f>
        <v/>
      </c>
      <c r="F19" s="86" t="str">
        <f>TEXT(ttxd_xmt_data!M20/(24*60*60),"[h]:mm")</f>
        <v>0:00</v>
      </c>
      <c r="G19" s="86" t="str">
        <f>ttxd_xmt_data!N20</f>
        <v/>
      </c>
      <c r="H19" s="86" t="str">
        <f>ttxd_xmt_data!O20</f>
        <v/>
      </c>
      <c r="I19" s="86"/>
      <c r="J19" s="86"/>
      <c r="K19" s="86" t="str">
        <f>ttxd_xmt_data!J20</f>
        <v>14.0</v>
      </c>
      <c r="L19" s="86"/>
      <c r="M19" s="86"/>
      <c r="N19" s="87"/>
    </row>
    <row r="20" spans="2:14">
      <c r="B20" s="88">
        <f>ttxd_xmt_data!G21</f>
        <v>13</v>
      </c>
      <c r="C20" s="120" t="str">
        <f>ttxd_xmt_data!H21</f>
        <v>Máy T-4000</v>
      </c>
      <c r="D20" s="86">
        <f>ttxd_xmt_data!I21</f>
        <v>1</v>
      </c>
      <c r="E20" s="86" t="str">
        <f>ttxd_xmt_data!L21</f>
        <v/>
      </c>
      <c r="F20" s="86" t="str">
        <f>TEXT(ttxd_xmt_data!M21/(24*60*60),"[h]:mm")</f>
        <v>0:00</v>
      </c>
      <c r="G20" s="86" t="str">
        <f>ttxd_xmt_data!N21</f>
        <v/>
      </c>
      <c r="H20" s="86" t="str">
        <f>ttxd_xmt_data!O21</f>
        <v/>
      </c>
      <c r="I20" s="86"/>
      <c r="J20" s="86"/>
      <c r="K20" s="86" t="str">
        <f>ttxd_xmt_data!J21</f>
        <v>4.0</v>
      </c>
      <c r="L20" s="86"/>
      <c r="M20" s="86"/>
      <c r="N20" s="87"/>
    </row>
    <row r="21" spans="2:14">
      <c r="B21" s="88">
        <f>ttxd_xmt_data!G22</f>
        <v>14</v>
      </c>
      <c r="C21" s="120" t="str">
        <f>ttxd_xmt_data!H22</f>
        <v>Máy HUDA</v>
      </c>
      <c r="D21" s="86">
        <f>ttxd_xmt_data!I22</f>
        <v>1</v>
      </c>
      <c r="E21" s="86" t="str">
        <f>ttxd_xmt_data!L22</f>
        <v/>
      </c>
      <c r="F21" s="86" t="str">
        <f>TEXT(ttxd_xmt_data!M22/(24*60*60),"[h]:mm")</f>
        <v>0:00</v>
      </c>
      <c r="G21" s="86" t="str">
        <f>ttxd_xmt_data!N22</f>
        <v/>
      </c>
      <c r="H21" s="86" t="str">
        <f>ttxd_xmt_data!O22</f>
        <v/>
      </c>
      <c r="I21" s="86"/>
      <c r="J21" s="86"/>
      <c r="K21" s="86" t="str">
        <f>ttxd_xmt_data!J22</f>
        <v>26.0</v>
      </c>
      <c r="L21" s="86"/>
      <c r="M21" s="86"/>
      <c r="N21" s="87"/>
    </row>
    <row r="22" spans="2:14">
      <c r="B22" s="88">
        <f>ttxd_xmt_data!G23</f>
        <v>15</v>
      </c>
      <c r="C22" s="120" t="str">
        <f>ttxd_xmt_data!H23</f>
        <v>Máy GC 50</v>
      </c>
      <c r="D22" s="86">
        <f>ttxd_xmt_data!I23</f>
        <v>1</v>
      </c>
      <c r="E22" s="86" t="str">
        <f>ttxd_xmt_data!L23</f>
        <v/>
      </c>
      <c r="F22" s="86" t="str">
        <f>TEXT(ttxd_xmt_data!M23/(24*60*60),"[h]:mm")</f>
        <v>0:00</v>
      </c>
      <c r="G22" s="86" t="str">
        <f>ttxd_xmt_data!N23</f>
        <v/>
      </c>
      <c r="H22" s="86" t="str">
        <f>ttxd_xmt_data!O23</f>
        <v/>
      </c>
      <c r="I22" s="86"/>
      <c r="J22" s="86"/>
      <c r="K22" s="86" t="str">
        <f>ttxd_xmt_data!J23</f>
        <v>21.0</v>
      </c>
      <c r="L22" s="86"/>
      <c r="M22" s="86"/>
      <c r="N22" s="87"/>
    </row>
    <row r="23" spans="2:14">
      <c r="B23" s="88">
        <f>ttxd_xmt_data!G24</f>
        <v>16</v>
      </c>
      <c r="C23" s="120" t="str">
        <f>ttxd_xmt_data!H24</f>
        <v>Máy Đô san</v>
      </c>
      <c r="D23" s="86">
        <f>ttxd_xmt_data!I24</f>
        <v>2</v>
      </c>
      <c r="E23" s="86" t="str">
        <f>ttxd_xmt_data!L24</f>
        <v/>
      </c>
      <c r="F23" s="86" t="str">
        <f>TEXT(ttxd_xmt_data!M24/(24*60*60),"[h]:mm")</f>
        <v>0:00</v>
      </c>
      <c r="G23" s="86" t="str">
        <f>ttxd_xmt_data!N24</f>
        <v/>
      </c>
      <c r="H23" s="86" t="str">
        <f>ttxd_xmt_data!O24</f>
        <v/>
      </c>
      <c r="I23" s="86"/>
      <c r="J23" s="86"/>
      <c r="K23" s="86" t="str">
        <f>ttxd_xmt_data!J24</f>
        <v>23.0</v>
      </c>
      <c r="L23" s="86"/>
      <c r="M23" s="86"/>
      <c r="N23" s="87"/>
    </row>
    <row r="24" spans="2:14">
      <c r="B24" s="88">
        <f>ttxd_xmt_data!G25</f>
        <v>17</v>
      </c>
      <c r="C24" s="120" t="str">
        <f>ttxd_xmt_data!H25</f>
        <v>Máy D-4</v>
      </c>
      <c r="D24" s="86">
        <f>ttxd_xmt_data!I25</f>
        <v>2</v>
      </c>
      <c r="E24" s="86" t="str">
        <f>ttxd_xmt_data!L25</f>
        <v/>
      </c>
      <c r="F24" s="86" t="str">
        <f>TEXT(ttxd_xmt_data!M25/(24*60*60),"[h]:mm")</f>
        <v>0:00</v>
      </c>
      <c r="G24" s="86" t="str">
        <f>ttxd_xmt_data!N25</f>
        <v/>
      </c>
      <c r="H24" s="86" t="str">
        <f>ttxd_xmt_data!O25</f>
        <v/>
      </c>
      <c r="I24" s="86"/>
      <c r="J24" s="86"/>
      <c r="K24" s="86" t="str">
        <f>ttxd_xmt_data!J25</f>
        <v>20.0</v>
      </c>
      <c r="L24" s="86"/>
      <c r="M24" s="86"/>
      <c r="N24" s="87"/>
    </row>
    <row r="25" spans="2:14">
      <c r="B25" s="88">
        <f>ttxd_xmt_data!G26</f>
        <v>18</v>
      </c>
      <c r="C25" s="120" t="str">
        <f>ttxd_xmt_data!H26</f>
        <v>Máy bơm 80CYZ</v>
      </c>
      <c r="D25" s="86">
        <f>ttxd_xmt_data!I26</f>
        <v>1</v>
      </c>
      <c r="E25" s="86" t="str">
        <f>ttxd_xmt_data!L26</f>
        <v/>
      </c>
      <c r="F25" s="86" t="str">
        <f>TEXT(ttxd_xmt_data!M26/(24*60*60),"[h]:mm")</f>
        <v>0:00</v>
      </c>
      <c r="G25" s="86" t="str">
        <f>ttxd_xmt_data!N26</f>
        <v/>
      </c>
      <c r="H25" s="86" t="str">
        <f>ttxd_xmt_data!O26</f>
        <v/>
      </c>
      <c r="I25" s="86"/>
      <c r="J25" s="86"/>
      <c r="K25" s="86" t="str">
        <f>ttxd_xmt_data!J26</f>
        <v>20.0</v>
      </c>
      <c r="L25" s="86"/>
      <c r="M25" s="86"/>
      <c r="N25" s="87"/>
    </row>
    <row r="26" spans="2:14">
      <c r="B26" s="88">
        <f>ttxd_xmt_data!G27</f>
        <v>19</v>
      </c>
      <c r="C26" s="120" t="str">
        <f>ttxd_xmt_data!H27</f>
        <v>Máy bơm 60m3/h</v>
      </c>
      <c r="D26" s="86">
        <f>ttxd_xmt_data!I27</f>
        <v>1</v>
      </c>
      <c r="E26" s="86" t="str">
        <f>ttxd_xmt_data!L27</f>
        <v/>
      </c>
      <c r="F26" s="86" t="str">
        <f>TEXT(ttxd_xmt_data!M27/(24*60*60),"[h]:mm")</f>
        <v>0:00</v>
      </c>
      <c r="G26" s="86" t="str">
        <f>ttxd_xmt_data!N27</f>
        <v/>
      </c>
      <c r="H26" s="86" t="str">
        <f>ttxd_xmt_data!O27</f>
        <v/>
      </c>
      <c r="I26" s="86"/>
      <c r="J26" s="86"/>
      <c r="K26" s="86" t="str">
        <f>ttxd_xmt_data!J27</f>
        <v>8.0</v>
      </c>
      <c r="L26" s="86"/>
      <c r="M26" s="86"/>
      <c r="N26" s="87"/>
    </row>
    <row r="27" spans="2:14">
      <c r="B27" s="88">
        <f>ttxd_xmt_data!G28</f>
        <v>20</v>
      </c>
      <c r="C27" s="120" t="str">
        <f>ttxd_xmt_data!H28</f>
        <v>Máy AS-110</v>
      </c>
      <c r="D27" s="86">
        <f>ttxd_xmt_data!I28</f>
        <v>1</v>
      </c>
      <c r="E27" s="86" t="str">
        <f>ttxd_xmt_data!L28</f>
        <v/>
      </c>
      <c r="F27" s="86" t="str">
        <f>TEXT(ttxd_xmt_data!M28/(24*60*60),"[h]:mm")</f>
        <v>0:00</v>
      </c>
      <c r="G27" s="86" t="str">
        <f>ttxd_xmt_data!N28</f>
        <v/>
      </c>
      <c r="H27" s="86" t="str">
        <f>ttxd_xmt_data!O28</f>
        <v/>
      </c>
      <c r="I27" s="86"/>
      <c r="J27" s="86"/>
      <c r="K27" s="86" t="str">
        <f>ttxd_xmt_data!J28</f>
        <v>19.0</v>
      </c>
      <c r="L27" s="86"/>
      <c r="M27" s="86"/>
      <c r="N27" s="87"/>
    </row>
    <row r="28" spans="2:14">
      <c r="B28" s="88">
        <f>ttxd_xmt_data!G29</f>
        <v>21</v>
      </c>
      <c r="C28" s="120" t="str">
        <f>ttxd_xmt_data!H29</f>
        <v>Máy 1 D6</v>
      </c>
      <c r="D28" s="86">
        <f>ttxd_xmt_data!I29</f>
        <v>3</v>
      </c>
      <c r="E28" s="86" t="str">
        <f>ttxd_xmt_data!L29</f>
        <v/>
      </c>
      <c r="F28" s="86" t="str">
        <f>TEXT(ttxd_xmt_data!M29/(24*60*60),"[h]:mm")</f>
        <v>0:00</v>
      </c>
      <c r="G28" s="86" t="str">
        <f>ttxd_xmt_data!N29</f>
        <v/>
      </c>
      <c r="H28" s="86" t="str">
        <f>ttxd_xmt_data!O29</f>
        <v/>
      </c>
      <c r="I28" s="86"/>
      <c r="J28" s="86"/>
      <c r="K28" s="86" t="str">
        <f>ttxd_xmt_data!J29</f>
        <v>17.0</v>
      </c>
      <c r="L28" s="86"/>
      <c r="M28" s="86"/>
      <c r="N28" s="87"/>
    </row>
    <row r="29" spans="2:14">
      <c r="B29" s="88">
        <f>ttxd_xmt_data!G30</f>
        <v>22</v>
      </c>
      <c r="C29" s="120" t="str">
        <f>ttxd_xmt_data!H30</f>
        <v>LISTERTTER</v>
      </c>
      <c r="D29" s="86">
        <f>ttxd_xmt_data!I30</f>
        <v>6</v>
      </c>
      <c r="E29" s="86" t="str">
        <f>ttxd_xmt_data!L30</f>
        <v/>
      </c>
      <c r="F29" s="86" t="str">
        <f>TEXT(ttxd_xmt_data!M30/(24*60*60),"[h]:mm")</f>
        <v>0:00</v>
      </c>
      <c r="G29" s="86" t="str">
        <f>ttxd_xmt_data!N30</f>
        <v/>
      </c>
      <c r="H29" s="86" t="str">
        <f>ttxd_xmt_data!O30</f>
        <v/>
      </c>
      <c r="I29" s="86"/>
      <c r="J29" s="86"/>
      <c r="K29" s="86" t="str">
        <f>ttxd_xmt_data!J30</f>
        <v>5.0</v>
      </c>
      <c r="L29" s="86"/>
      <c r="M29" s="86"/>
      <c r="N29" s="87"/>
    </row>
    <row r="30" spans="2:14">
      <c r="B30" s="88">
        <f>ttxd_xmt_data!G31</f>
        <v>23</v>
      </c>
      <c r="C30" s="120" t="str">
        <f>ttxd_xmt_data!H31</f>
        <v>Kimosa</v>
      </c>
      <c r="D30" s="86">
        <f>ttxd_xmt_data!I31</f>
        <v>26</v>
      </c>
      <c r="E30" s="86" t="str">
        <f>ttxd_xmt_data!L31</f>
        <v/>
      </c>
      <c r="F30" s="86" t="str">
        <f>TEXT(ttxd_xmt_data!M31/(24*60*60),"[h]:mm")</f>
        <v>0:00</v>
      </c>
      <c r="G30" s="86" t="str">
        <f>ttxd_xmt_data!N31</f>
        <v/>
      </c>
      <c r="H30" s="86" t="str">
        <f>ttxd_xmt_data!O31</f>
        <v/>
      </c>
      <c r="I30" s="86"/>
      <c r="J30" s="86"/>
      <c r="K30" s="86" t="str">
        <f>ttxd_xmt_data!J31</f>
        <v>6.0</v>
      </c>
      <c r="L30" s="86"/>
      <c r="M30" s="86"/>
      <c r="N30" s="87"/>
    </row>
    <row r="31" spans="2:14">
      <c r="B31" s="88">
        <f>ttxd_xmt_data!G32</f>
        <v>24</v>
      </c>
      <c r="C31" s="120" t="str">
        <f>ttxd_xmt_data!H32</f>
        <v>Kano</v>
      </c>
      <c r="D31" s="86">
        <f>ttxd_xmt_data!I32</f>
        <v>2</v>
      </c>
      <c r="E31" s="86" t="str">
        <f>ttxd_xmt_data!L32</f>
        <v/>
      </c>
      <c r="F31" s="86" t="str">
        <f>TEXT(ttxd_xmt_data!M32/(24*60*60),"[h]:mm")</f>
        <v>0:00</v>
      </c>
      <c r="G31" s="86" t="str">
        <f>ttxd_xmt_data!N32</f>
        <v/>
      </c>
      <c r="H31" s="86" t="str">
        <f>ttxd_xmt_data!O32</f>
        <v/>
      </c>
      <c r="I31" s="86"/>
      <c r="J31" s="86"/>
      <c r="K31" s="86" t="str">
        <f>ttxd_xmt_data!J32</f>
        <v>4.0</v>
      </c>
      <c r="L31" s="86"/>
      <c r="M31" s="86"/>
      <c r="N31" s="87"/>
    </row>
    <row r="32" spans="2:14">
      <c r="B32" s="88">
        <f>ttxd_xmt_data!G33</f>
        <v>25</v>
      </c>
      <c r="C32" s="120" t="str">
        <f>ttxd_xmt_data!H33</f>
        <v>KAMA-50MFD</v>
      </c>
      <c r="D32" s="86">
        <f>ttxd_xmt_data!I33</f>
        <v>1</v>
      </c>
      <c r="E32" s="86" t="str">
        <f>ttxd_xmt_data!L33</f>
        <v/>
      </c>
      <c r="F32" s="86" t="str">
        <f>TEXT(ttxd_xmt_data!M33/(24*60*60),"[h]:mm")</f>
        <v>0:00</v>
      </c>
      <c r="G32" s="86" t="str">
        <f>ttxd_xmt_data!N33</f>
        <v/>
      </c>
      <c r="H32" s="86" t="str">
        <f>ttxd_xmt_data!O33</f>
        <v/>
      </c>
      <c r="I32" s="86"/>
      <c r="J32" s="86"/>
      <c r="K32" s="86" t="str">
        <f>ttxd_xmt_data!J33</f>
        <v>3.0</v>
      </c>
      <c r="L32" s="86"/>
      <c r="M32" s="86"/>
      <c r="N32" s="87"/>
    </row>
    <row r="33" spans="2:14">
      <c r="B33" s="88">
        <f>ttxd_xmt_data!G34</f>
        <v>26</v>
      </c>
      <c r="C33" s="120" t="str">
        <f>ttxd_xmt_data!H34</f>
        <v>IV-40</v>
      </c>
      <c r="D33" s="86">
        <f>ttxd_xmt_data!I34</f>
        <v>4</v>
      </c>
      <c r="E33" s="86" t="str">
        <f>ttxd_xmt_data!L34</f>
        <v/>
      </c>
      <c r="F33" s="86" t="str">
        <f>TEXT(ttxd_xmt_data!M34/(24*60*60),"[h]:mm")</f>
        <v>0:00</v>
      </c>
      <c r="G33" s="86" t="str">
        <f>ttxd_xmt_data!N34</f>
        <v/>
      </c>
      <c r="H33" s="86" t="str">
        <f>ttxd_xmt_data!O34</f>
        <v/>
      </c>
      <c r="I33" s="86"/>
      <c r="J33" s="86"/>
      <c r="K33" s="86" t="str">
        <f>ttxd_xmt_data!J34</f>
        <v>13.0</v>
      </c>
      <c r="L33" s="86"/>
      <c r="M33" s="86"/>
      <c r="N33" s="87"/>
    </row>
    <row r="34" spans="2:14">
      <c r="B34" s="88">
        <f>ttxd_xmt_data!G35</f>
        <v>27</v>
      </c>
      <c r="C34" s="120" t="str">
        <f>ttxd_xmt_data!H35</f>
        <v>Huyn đai (m_diezel)</v>
      </c>
      <c r="D34" s="86">
        <f>ttxd_xmt_data!I35</f>
        <v>1</v>
      </c>
      <c r="E34" s="86" t="str">
        <f>ttxd_xmt_data!L35</f>
        <v/>
      </c>
      <c r="F34" s="86" t="str">
        <f>TEXT(ttxd_xmt_data!M35/(24*60*60),"[h]:mm")</f>
        <v>0:00</v>
      </c>
      <c r="G34" s="86" t="str">
        <f>ttxd_xmt_data!N35</f>
        <v/>
      </c>
      <c r="H34" s="86" t="str">
        <f>ttxd_xmt_data!O35</f>
        <v/>
      </c>
      <c r="I34" s="86"/>
      <c r="J34" s="86"/>
      <c r="K34" s="86" t="str">
        <f>ttxd_xmt_data!J35</f>
        <v>30.0</v>
      </c>
      <c r="L34" s="86"/>
      <c r="M34" s="86"/>
      <c r="N34" s="87"/>
    </row>
    <row r="35" spans="2:14">
      <c r="B35" s="88">
        <f>ttxd_xmt_data!G36</f>
        <v>28</v>
      </c>
      <c r="C35" s="120" t="str">
        <f>ttxd_xmt_data!H36</f>
        <v>HT5F-10</v>
      </c>
      <c r="D35" s="86">
        <f>ttxd_xmt_data!I36</f>
        <v>1</v>
      </c>
      <c r="E35" s="86" t="str">
        <f>ttxd_xmt_data!L36</f>
        <v/>
      </c>
      <c r="F35" s="86" t="str">
        <f>TEXT(ttxd_xmt_data!M36/(24*60*60),"[h]:mm")</f>
        <v>0:00</v>
      </c>
      <c r="G35" s="86" t="str">
        <f>ttxd_xmt_data!N36</f>
        <v/>
      </c>
      <c r="H35" s="86" t="str">
        <f>ttxd_xmt_data!O36</f>
        <v/>
      </c>
      <c r="I35" s="86"/>
      <c r="J35" s="86"/>
      <c r="K35" s="86" t="str">
        <f>ttxd_xmt_data!J36</f>
        <v>22.0</v>
      </c>
      <c r="L35" s="86"/>
      <c r="M35" s="86"/>
      <c r="N35" s="87"/>
    </row>
    <row r="36" spans="2:14">
      <c r="B36" s="88">
        <f>ttxd_xmt_data!G37</f>
        <v>29</v>
      </c>
      <c r="C36" s="120" t="str">
        <f>ttxd_xmt_data!H37</f>
        <v>HP 163 CM</v>
      </c>
      <c r="D36" s="86">
        <f>ttxd_xmt_data!I37</f>
        <v>1</v>
      </c>
      <c r="E36" s="86" t="str">
        <f>ttxd_xmt_data!L37</f>
        <v/>
      </c>
      <c r="F36" s="86" t="str">
        <f>TEXT(ttxd_xmt_data!M37/(24*60*60),"[h]:mm")</f>
        <v>0:00</v>
      </c>
      <c r="G36" s="86" t="str">
        <f>ttxd_xmt_data!N37</f>
        <v/>
      </c>
      <c r="H36" s="86" t="str">
        <f>ttxd_xmt_data!O37</f>
        <v/>
      </c>
      <c r="I36" s="86"/>
      <c r="J36" s="86"/>
      <c r="K36" s="86" t="str">
        <f>ttxd_xmt_data!J37</f>
        <v>23.0</v>
      </c>
      <c r="L36" s="86"/>
      <c r="M36" s="86"/>
      <c r="N36" s="87"/>
    </row>
    <row r="37" spans="2:14">
      <c r="B37" s="88">
        <f>ttxd_xmt_data!G38</f>
        <v>30</v>
      </c>
      <c r="C37" s="120" t="str">
        <f>ttxd_xmt_data!H38</f>
        <v>Hexikino</v>
      </c>
      <c r="D37" s="86">
        <f>ttxd_xmt_data!I38</f>
        <v>1</v>
      </c>
      <c r="E37" s="86" t="str">
        <f>ttxd_xmt_data!L38</f>
        <v/>
      </c>
      <c r="F37" s="86" t="str">
        <f>TEXT(ttxd_xmt_data!M38/(24*60*60),"[h]:mm")</f>
        <v>0:00</v>
      </c>
      <c r="G37" s="86" t="str">
        <f>ttxd_xmt_data!N38</f>
        <v/>
      </c>
      <c r="H37" s="86" t="str">
        <f>ttxd_xmt_data!O38</f>
        <v/>
      </c>
      <c r="I37" s="86"/>
      <c r="J37" s="86"/>
      <c r="K37" s="86" t="str">
        <f>ttxd_xmt_data!J38</f>
        <v>8.0</v>
      </c>
      <c r="L37" s="86"/>
      <c r="M37" s="86"/>
      <c r="N37" s="87"/>
    </row>
    <row r="38" spans="2:14">
      <c r="B38" s="88">
        <f>ttxd_xmt_data!G39</f>
        <v>31</v>
      </c>
      <c r="C38" s="120" t="str">
        <f>ttxd_xmt_data!H39</f>
        <v>Hasbinger</v>
      </c>
      <c r="D38" s="86">
        <f>ttxd_xmt_data!I39</f>
        <v>1</v>
      </c>
      <c r="E38" s="86" t="str">
        <f>ttxd_xmt_data!L39</f>
        <v/>
      </c>
      <c r="F38" s="86" t="str">
        <f>TEXT(ttxd_xmt_data!M39/(24*60*60),"[h]:mm")</f>
        <v>0:00</v>
      </c>
      <c r="G38" s="86" t="str">
        <f>ttxd_xmt_data!N39</f>
        <v/>
      </c>
      <c r="H38" s="86" t="str">
        <f>ttxd_xmt_data!O39</f>
        <v/>
      </c>
      <c r="I38" s="86"/>
      <c r="J38" s="86"/>
      <c r="K38" s="86" t="str">
        <f>ttxd_xmt_data!J39</f>
        <v>10.0</v>
      </c>
      <c r="L38" s="86"/>
      <c r="M38" s="86"/>
      <c r="N38" s="87"/>
    </row>
    <row r="39" spans="2:14">
      <c r="B39" s="88">
        <f>ttxd_xmt_data!G40</f>
        <v>32</v>
      </c>
      <c r="C39" s="120" t="str">
        <f>ttxd_xmt_data!H40</f>
        <v>GW167P</v>
      </c>
      <c r="D39" s="86">
        <f>ttxd_xmt_data!I40</f>
        <v>1</v>
      </c>
      <c r="E39" s="86" t="str">
        <f>ttxd_xmt_data!L40</f>
        <v/>
      </c>
      <c r="F39" s="86" t="str">
        <f>TEXT(ttxd_xmt_data!M40/(24*60*60),"[h]:mm")</f>
        <v>0:00</v>
      </c>
      <c r="G39" s="86" t="str">
        <f>ttxd_xmt_data!N40</f>
        <v/>
      </c>
      <c r="H39" s="86" t="str">
        <f>ttxd_xmt_data!O40</f>
        <v/>
      </c>
      <c r="I39" s="86"/>
      <c r="J39" s="86"/>
      <c r="K39" s="86" t="str">
        <f>ttxd_xmt_data!J40</f>
        <v>34.0</v>
      </c>
      <c r="L39" s="86"/>
      <c r="M39" s="86"/>
      <c r="N39" s="87"/>
    </row>
    <row r="40" spans="2:14">
      <c r="B40" s="88">
        <f>ttxd_xmt_data!G41</f>
        <v>33</v>
      </c>
      <c r="C40" s="120" t="str">
        <f>ttxd_xmt_data!H41</f>
        <v>GW 95P</v>
      </c>
      <c r="D40" s="86">
        <f>ttxd_xmt_data!I41</f>
        <v>1</v>
      </c>
      <c r="E40" s="86" t="str">
        <f>ttxd_xmt_data!L41</f>
        <v/>
      </c>
      <c r="F40" s="86" t="str">
        <f>TEXT(ttxd_xmt_data!M41/(24*60*60),"[h]:mm")</f>
        <v>0:00</v>
      </c>
      <c r="G40" s="86" t="str">
        <f>ttxd_xmt_data!N41</f>
        <v/>
      </c>
      <c r="H40" s="86" t="str">
        <f>ttxd_xmt_data!O41</f>
        <v/>
      </c>
      <c r="I40" s="86"/>
      <c r="J40" s="86"/>
      <c r="K40" s="86" t="str">
        <f>ttxd_xmt_data!J41</f>
        <v>20.0</v>
      </c>
      <c r="L40" s="86"/>
      <c r="M40" s="86"/>
      <c r="N40" s="87"/>
    </row>
    <row r="41" spans="2:14">
      <c r="B41" s="88">
        <f>ttxd_xmt_data!G42</f>
        <v>34</v>
      </c>
      <c r="C41" s="120" t="str">
        <f>ttxd_xmt_data!H42</f>
        <v>ECP-200</v>
      </c>
      <c r="D41" s="86">
        <f>ttxd_xmt_data!I42</f>
        <v>1</v>
      </c>
      <c r="E41" s="86" t="str">
        <f>ttxd_xmt_data!L42</f>
        <v/>
      </c>
      <c r="F41" s="86" t="str">
        <f>TEXT(ttxd_xmt_data!M42/(24*60*60),"[h]:mm")</f>
        <v>0:00</v>
      </c>
      <c r="G41" s="86" t="str">
        <f>ttxd_xmt_data!N42</f>
        <v/>
      </c>
      <c r="H41" s="86" t="str">
        <f>ttxd_xmt_data!O42</f>
        <v/>
      </c>
      <c r="I41" s="86"/>
      <c r="J41" s="86"/>
      <c r="K41" s="86" t="str">
        <f>ttxd_xmt_data!J42</f>
        <v>60.0</v>
      </c>
      <c r="L41" s="86"/>
      <c r="M41" s="86"/>
      <c r="N41" s="87"/>
    </row>
    <row r="42" spans="2:14">
      <c r="B42" s="88">
        <f>ttxd_xmt_data!G43</f>
        <v>35</v>
      </c>
      <c r="C42" s="120" t="str">
        <f>ttxd_xmt_data!H43</f>
        <v>ECB - 13km</v>
      </c>
      <c r="D42" s="86">
        <f>ttxd_xmt_data!I43</f>
        <v>1</v>
      </c>
      <c r="E42" s="86" t="str">
        <f>ttxd_xmt_data!L43</f>
        <v/>
      </c>
      <c r="F42" s="86" t="str">
        <f>TEXT(ttxd_xmt_data!M43/(24*60*60),"[h]:mm")</f>
        <v>0:00</v>
      </c>
      <c r="G42" s="86" t="str">
        <f>ttxd_xmt_data!N43</f>
        <v/>
      </c>
      <c r="H42" s="86" t="str">
        <f>ttxd_xmt_data!O43</f>
        <v/>
      </c>
      <c r="I42" s="86"/>
      <c r="J42" s="86"/>
      <c r="K42" s="86" t="str">
        <f>ttxd_xmt_data!J43</f>
        <v>11.0</v>
      </c>
      <c r="L42" s="86"/>
      <c r="M42" s="86"/>
      <c r="N42" s="87"/>
    </row>
    <row r="43" spans="2:14">
      <c r="B43" s="88">
        <f>ttxd_xmt_data!G44</f>
        <v>36</v>
      </c>
      <c r="C43" s="120" t="str">
        <f>ttxd_xmt_data!H44</f>
        <v>Đông Phong 75</v>
      </c>
      <c r="D43" s="86">
        <f>ttxd_xmt_data!I44</f>
        <v>3</v>
      </c>
      <c r="E43" s="86" t="str">
        <f>ttxd_xmt_data!L44</f>
        <v/>
      </c>
      <c r="F43" s="86" t="str">
        <f>TEXT(ttxd_xmt_data!M44/(24*60*60),"[h]:mm")</f>
        <v>0:00</v>
      </c>
      <c r="G43" s="86" t="str">
        <f>ttxd_xmt_data!N44</f>
        <v/>
      </c>
      <c r="H43" s="86" t="str">
        <f>ttxd_xmt_data!O44</f>
        <v/>
      </c>
      <c r="I43" s="86"/>
      <c r="J43" s="86"/>
      <c r="K43" s="86" t="str">
        <f>ttxd_xmt_data!J44</f>
        <v>30.0</v>
      </c>
      <c r="L43" s="86"/>
      <c r="M43" s="86"/>
      <c r="N43" s="87"/>
    </row>
    <row r="44" spans="2:14">
      <c r="B44" s="88">
        <f>ttxd_xmt_data!G45</f>
        <v>37</v>
      </c>
      <c r="C44" s="120" t="str">
        <f>ttxd_xmt_data!H45</f>
        <v>DHY</v>
      </c>
      <c r="D44" s="86">
        <f>ttxd_xmt_data!I45</f>
        <v>1</v>
      </c>
      <c r="E44" s="86" t="str">
        <f>ttxd_xmt_data!L45</f>
        <v/>
      </c>
      <c r="F44" s="86" t="str">
        <f>TEXT(ttxd_xmt_data!M45/(24*60*60),"[h]:mm")</f>
        <v>0:00</v>
      </c>
      <c r="G44" s="86" t="str">
        <f>ttxd_xmt_data!N45</f>
        <v/>
      </c>
      <c r="H44" s="86" t="str">
        <f>ttxd_xmt_data!O45</f>
        <v/>
      </c>
      <c r="I44" s="86"/>
      <c r="J44" s="86"/>
      <c r="K44" s="86" t="str">
        <f>ttxd_xmt_data!J45</f>
        <v>9.0</v>
      </c>
      <c r="L44" s="86"/>
      <c r="M44" s="86"/>
      <c r="N44" s="87"/>
    </row>
    <row r="45" spans="2:14">
      <c r="B45" s="88">
        <f>ttxd_xmt_data!G46</f>
        <v>38</v>
      </c>
      <c r="C45" s="120" t="str">
        <f>ttxd_xmt_data!H46</f>
        <v>CU min (máy diezel)</v>
      </c>
      <c r="D45" s="86">
        <f>ttxd_xmt_data!I46</f>
        <v>2</v>
      </c>
      <c r="E45" s="86" t="str">
        <f>ttxd_xmt_data!L46</f>
        <v/>
      </c>
      <c r="F45" s="86" t="str">
        <f>TEXT(ttxd_xmt_data!M46/(24*60*60),"[h]:mm")</f>
        <v>0:00</v>
      </c>
      <c r="G45" s="86" t="str">
        <f>ttxd_xmt_data!N46</f>
        <v/>
      </c>
      <c r="H45" s="86" t="str">
        <f>ttxd_xmt_data!O46</f>
        <v/>
      </c>
      <c r="I45" s="86"/>
      <c r="J45" s="86"/>
      <c r="K45" s="86" t="str">
        <f>ttxd_xmt_data!J46</f>
        <v>49.0</v>
      </c>
      <c r="L45" s="86"/>
      <c r="M45" s="86"/>
      <c r="N45" s="87"/>
    </row>
    <row r="46" spans="2:14">
      <c r="B46" s="88">
        <f>ttxd_xmt_data!G47</f>
        <v>39</v>
      </c>
      <c r="C46" s="120" t="str">
        <f>ttxd_xmt_data!H47</f>
        <v>CU min</v>
      </c>
      <c r="D46" s="86">
        <f>ttxd_xmt_data!I47</f>
        <v>1</v>
      </c>
      <c r="E46" s="86" t="str">
        <f>ttxd_xmt_data!L47</f>
        <v/>
      </c>
      <c r="F46" s="86" t="str">
        <f>TEXT(ttxd_xmt_data!M47/(24*60*60),"[h]:mm")</f>
        <v>0:00</v>
      </c>
      <c r="G46" s="86" t="str">
        <f>ttxd_xmt_data!N47</f>
        <v/>
      </c>
      <c r="H46" s="86" t="str">
        <f>ttxd_xmt_data!O47</f>
        <v/>
      </c>
      <c r="I46" s="86"/>
      <c r="J46" s="86"/>
      <c r="K46" s="86" t="str">
        <f>ttxd_xmt_data!J47</f>
        <v>16.0</v>
      </c>
      <c r="L46" s="86"/>
      <c r="M46" s="86"/>
      <c r="N46" s="87"/>
    </row>
    <row r="47" spans="2:14">
      <c r="B47" s="88">
        <f>ttxd_xmt_data!G48</f>
        <v>40</v>
      </c>
      <c r="C47" s="120" t="str">
        <f>ttxd_xmt_data!H48</f>
        <v>AD75</v>
      </c>
      <c r="D47" s="86">
        <f>ttxd_xmt_data!I48</f>
        <v>1</v>
      </c>
      <c r="E47" s="86" t="str">
        <f>ttxd_xmt_data!L48</f>
        <v/>
      </c>
      <c r="F47" s="86" t="str">
        <f>TEXT(ttxd_xmt_data!M48/(24*60*60),"[h]:mm")</f>
        <v>0:00</v>
      </c>
      <c r="G47" s="86" t="str">
        <f>ttxd_xmt_data!N48</f>
        <v/>
      </c>
      <c r="H47" s="86" t="str">
        <f>ttxd_xmt_data!O48</f>
        <v/>
      </c>
      <c r="I47" s="86"/>
      <c r="J47" s="86"/>
      <c r="K47" s="86" t="str">
        <f>ttxd_xmt_data!J48</f>
        <v>29.0</v>
      </c>
      <c r="L47" s="86"/>
      <c r="M47" s="86"/>
      <c r="N47" s="87"/>
    </row>
    <row r="48" spans="2:14">
      <c r="B48" s="88">
        <f>ttxd_xmt_data!G49</f>
        <v>41</v>
      </c>
      <c r="C48" s="120" t="str">
        <f>ttxd_xmt_data!H49</f>
        <v>AD-50</v>
      </c>
      <c r="D48" s="86">
        <f>ttxd_xmt_data!I49</f>
        <v>14</v>
      </c>
      <c r="E48" s="86" t="str">
        <f>ttxd_xmt_data!L49</f>
        <v/>
      </c>
      <c r="F48" s="86" t="str">
        <f>TEXT(ttxd_xmt_data!M49/(24*60*60),"[h]:mm")</f>
        <v>0:00</v>
      </c>
      <c r="G48" s="86" t="str">
        <f>ttxd_xmt_data!N49</f>
        <v/>
      </c>
      <c r="H48" s="86" t="str">
        <f>ttxd_xmt_data!O49</f>
        <v/>
      </c>
      <c r="I48" s="86"/>
      <c r="J48" s="86"/>
      <c r="K48" s="86" t="str">
        <f>ttxd_xmt_data!J49</f>
        <v>27.0</v>
      </c>
      <c r="L48" s="86"/>
      <c r="M48" s="86"/>
      <c r="N48" s="87"/>
    </row>
    <row r="49" spans="2:14">
      <c r="B49" s="88">
        <f>ttxd_xmt_data!G50</f>
        <v>42</v>
      </c>
      <c r="C49" s="120" t="str">
        <f>ttxd_xmt_data!H50</f>
        <v>AD-30</v>
      </c>
      <c r="D49" s="86">
        <f>ttxd_xmt_data!I50</f>
        <v>16</v>
      </c>
      <c r="E49" s="86" t="str">
        <f>ttxd_xmt_data!L50</f>
        <v/>
      </c>
      <c r="F49" s="86" t="str">
        <f>TEXT(ttxd_xmt_data!M50/(24*60*60),"[h]:mm")</f>
        <v>0:00</v>
      </c>
      <c r="G49" s="86" t="str">
        <f>ttxd_xmt_data!N50</f>
        <v/>
      </c>
      <c r="H49" s="86" t="str">
        <f>ttxd_xmt_data!O50</f>
        <v/>
      </c>
      <c r="I49" s="86"/>
      <c r="J49" s="86"/>
      <c r="K49" s="86" t="str">
        <f>ttxd_xmt_data!J50</f>
        <v>17.0</v>
      </c>
      <c r="L49" s="86"/>
      <c r="M49" s="86"/>
      <c r="N49" s="87"/>
    </row>
    <row r="50" spans="2:14">
      <c r="B50" s="88">
        <f>ttxd_xmt_data!G51</f>
        <v>43</v>
      </c>
      <c r="C50" s="120" t="str">
        <f>ttxd_xmt_data!H51</f>
        <v>AD-20</v>
      </c>
      <c r="D50" s="86">
        <f>ttxd_xmt_data!I51</f>
        <v>17</v>
      </c>
      <c r="E50" s="86" t="str">
        <f>ttxd_xmt_data!L51</f>
        <v/>
      </c>
      <c r="F50" s="86" t="str">
        <f>TEXT(ttxd_xmt_data!M51/(24*60*60),"[h]:mm")</f>
        <v>0:00</v>
      </c>
      <c r="G50" s="86" t="str">
        <f>ttxd_xmt_data!N51</f>
        <v/>
      </c>
      <c r="H50" s="86" t="str">
        <f>ttxd_xmt_data!O51</f>
        <v/>
      </c>
      <c r="I50" s="86"/>
      <c r="J50" s="86"/>
      <c r="K50" s="86" t="str">
        <f>ttxd_xmt_data!J51</f>
        <v>12.0</v>
      </c>
      <c r="L50" s="86"/>
      <c r="M50" s="86"/>
      <c r="N50" s="87"/>
    </row>
    <row r="51" spans="2:14">
      <c r="B51" s="88">
        <f>ttxd_xmt_data!G52</f>
        <v>44</v>
      </c>
      <c r="C51" s="120" t="str">
        <f>ttxd_xmt_data!H52</f>
        <v>AD-10</v>
      </c>
      <c r="D51" s="86">
        <f>ttxd_xmt_data!I52</f>
        <v>23</v>
      </c>
      <c r="E51" s="86" t="str">
        <f>ttxd_xmt_data!L52</f>
        <v/>
      </c>
      <c r="F51" s="86" t="str">
        <f>TEXT(ttxd_xmt_data!M52/(24*60*60),"[h]:mm")</f>
        <v>0:00</v>
      </c>
      <c r="G51" s="86" t="str">
        <f>ttxd_xmt_data!N52</f>
        <v/>
      </c>
      <c r="H51" s="86" t="str">
        <f>ttxd_xmt_data!O52</f>
        <v/>
      </c>
      <c r="I51" s="86"/>
      <c r="J51" s="86"/>
      <c r="K51" s="86" t="str">
        <f>ttxd_xmt_data!J52</f>
        <v>6.0</v>
      </c>
      <c r="L51" s="86"/>
      <c r="M51" s="86"/>
      <c r="N51" s="87"/>
    </row>
    <row r="52" spans="2:14">
      <c r="B52" s="88">
        <f>ttxd_xmt_data!G53</f>
        <v>45</v>
      </c>
      <c r="C52" s="120" t="str">
        <f>ttxd_xmt_data!H53</f>
        <v>250 KW A</v>
      </c>
      <c r="D52" s="86">
        <f>ttxd_xmt_data!I53</f>
        <v>3</v>
      </c>
      <c r="E52" s="86" t="str">
        <f>ttxd_xmt_data!L53</f>
        <v/>
      </c>
      <c r="F52" s="86" t="str">
        <f>TEXT(ttxd_xmt_data!M53/(24*60*60),"[h]:mm")</f>
        <v>0:00</v>
      </c>
      <c r="G52" s="86" t="str">
        <f>ttxd_xmt_data!N53</f>
        <v/>
      </c>
      <c r="H52" s="86" t="str">
        <f>ttxd_xmt_data!O53</f>
        <v/>
      </c>
      <c r="I52" s="86"/>
      <c r="J52" s="86"/>
      <c r="K52" s="86" t="str">
        <f>ttxd_xmt_data!J53</f>
        <v>49.0</v>
      </c>
      <c r="L52" s="86"/>
      <c r="M52" s="86"/>
      <c r="N52" s="87"/>
    </row>
    <row r="53" spans="2:14" s="21" customFormat="1" ht="14.25">
      <c r="B53" s="27">
        <f>ttxd_xmt_data!G54</f>
        <v>1</v>
      </c>
      <c r="C53" s="119" t="str">
        <f>ttxd_xmt_data!H54</f>
        <v>MAY_CHAY_XANG</v>
      </c>
      <c r="D53" s="81">
        <f>ttxd_xmt_data!I54</f>
        <v>170</v>
      </c>
      <c r="E53" s="81">
        <f>ttxd_xmt_data!L54</f>
        <v>0</v>
      </c>
      <c r="F53" s="81" t="str">
        <f>TEXT(ttxd_xmt_data!M54/(24*60*60),"[h]:mm")</f>
        <v>0:00</v>
      </c>
      <c r="G53" s="81" t="str">
        <f>ttxd_xmt_data!N54</f>
        <v>200.0</v>
      </c>
      <c r="H53" s="81" t="str">
        <f>ttxd_xmt_data!O54</f>
        <v>200.0</v>
      </c>
      <c r="I53" s="81"/>
      <c r="J53" s="81"/>
      <c r="K53" s="81" t="str">
        <f>ttxd_xmt_data!J54</f>
        <v>289.0</v>
      </c>
      <c r="L53" s="81"/>
      <c r="M53" s="81"/>
      <c r="N53" s="82"/>
    </row>
    <row r="54" spans="2:14">
      <c r="B54" s="88">
        <f>ttxd_xmt_data!G55</f>
        <v>2</v>
      </c>
      <c r="C54" s="120" t="str">
        <f>ttxd_xmt_data!H55</f>
        <v>YD -25</v>
      </c>
      <c r="D54" s="86">
        <f>ttxd_xmt_data!I55</f>
        <v>18</v>
      </c>
      <c r="E54" s="86" t="str">
        <f>ttxd_xmt_data!L55</f>
        <v/>
      </c>
      <c r="F54" s="86" t="str">
        <f>TEXT(ttxd_xmt_data!M55/(24*60*60),"[h]:mm")</f>
        <v>0:00</v>
      </c>
      <c r="G54" s="86" t="str">
        <f>ttxd_xmt_data!N55</f>
        <v/>
      </c>
      <c r="H54" s="86" t="str">
        <f>ttxd_xmt_data!O55</f>
        <v/>
      </c>
      <c r="I54" s="86"/>
      <c r="J54" s="86"/>
      <c r="K54" s="86" t="str">
        <f>ttxd_xmt_data!J55</f>
        <v>4.0</v>
      </c>
      <c r="L54" s="86"/>
      <c r="M54" s="86"/>
      <c r="N54" s="87"/>
    </row>
    <row r="55" spans="2:14">
      <c r="B55" s="88">
        <f>ttxd_xmt_data!G56</f>
        <v>3</v>
      </c>
      <c r="C55" s="120" t="str">
        <f>ttxd_xmt_data!H56</f>
        <v>YD - 2</v>
      </c>
      <c r="D55" s="86">
        <f>ttxd_xmt_data!I56</f>
        <v>13</v>
      </c>
      <c r="E55" s="86" t="str">
        <f>ttxd_xmt_data!L56</f>
        <v/>
      </c>
      <c r="F55" s="86" t="str">
        <f>TEXT(ttxd_xmt_data!M56/(24*60*60),"[h]:mm")</f>
        <v>0:00</v>
      </c>
      <c r="G55" s="86" t="str">
        <f>ttxd_xmt_data!N56</f>
        <v/>
      </c>
      <c r="H55" s="86" t="str">
        <f>ttxd_xmt_data!O56</f>
        <v/>
      </c>
      <c r="I55" s="86"/>
      <c r="J55" s="86"/>
      <c r="K55" s="86" t="str">
        <f>ttxd_xmt_data!J56</f>
        <v>4.0</v>
      </c>
      <c r="L55" s="86"/>
      <c r="M55" s="86"/>
      <c r="N55" s="87"/>
    </row>
    <row r="56" spans="2:14">
      <c r="B56" s="88">
        <f>ttxd_xmt_data!G57</f>
        <v>4</v>
      </c>
      <c r="C56" s="120" t="str">
        <f>ttxd_xmt_data!H57</f>
        <v>Xuồng ST-450</v>
      </c>
      <c r="D56" s="86">
        <f>ttxd_xmt_data!I57</f>
        <v>3</v>
      </c>
      <c r="E56" s="86" t="str">
        <f>ttxd_xmt_data!L57</f>
        <v/>
      </c>
      <c r="F56" s="86" t="str">
        <f>TEXT(ttxd_xmt_data!M57/(24*60*60),"[h]:mm")</f>
        <v>0:00</v>
      </c>
      <c r="G56" s="86" t="str">
        <f>ttxd_xmt_data!N57</f>
        <v/>
      </c>
      <c r="H56" s="86" t="str">
        <f>ttxd_xmt_data!O57</f>
        <v/>
      </c>
      <c r="I56" s="86"/>
      <c r="J56" s="86"/>
      <c r="K56" s="86" t="str">
        <f>ttxd_xmt_data!J57</f>
        <v>20.0</v>
      </c>
      <c r="L56" s="86"/>
      <c r="M56" s="86"/>
      <c r="N56" s="87"/>
    </row>
    <row r="57" spans="2:14">
      <c r="B57" s="88">
        <f>ttxd_xmt_data!G58</f>
        <v>5</v>
      </c>
      <c r="C57" s="120" t="str">
        <f>ttxd_xmt_data!H58</f>
        <v>TOHA SU</v>
      </c>
      <c r="D57" s="86">
        <f>ttxd_xmt_data!I58</f>
        <v>8</v>
      </c>
      <c r="E57" s="86" t="str">
        <f>ttxd_xmt_data!L58</f>
        <v/>
      </c>
      <c r="F57" s="86" t="str">
        <f>TEXT(ttxd_xmt_data!M58/(24*60*60),"[h]:mm")</f>
        <v>0:00</v>
      </c>
      <c r="G57" s="86" t="str">
        <f>ttxd_xmt_data!N58</f>
        <v/>
      </c>
      <c r="H57" s="86" t="str">
        <f>ttxd_xmt_data!O58</f>
        <v/>
      </c>
      <c r="I57" s="86"/>
      <c r="J57" s="86"/>
      <c r="K57" s="86" t="str">
        <f>ttxd_xmt_data!J58</f>
        <v>12.0</v>
      </c>
      <c r="L57" s="86"/>
      <c r="M57" s="86"/>
      <c r="N57" s="87"/>
    </row>
    <row r="58" spans="2:14">
      <c r="B58" s="88">
        <f>ttxd_xmt_data!G59</f>
        <v>6</v>
      </c>
      <c r="C58" s="120" t="str">
        <f>ttxd_xmt_data!H59</f>
        <v>PNU 35/70</v>
      </c>
      <c r="D58" s="86">
        <f>ttxd_xmt_data!I59</f>
        <v>3</v>
      </c>
      <c r="E58" s="86" t="str">
        <f>ttxd_xmt_data!L59</f>
        <v/>
      </c>
      <c r="F58" s="86" t="str">
        <f>TEXT(ttxd_xmt_data!M59/(24*60*60),"[h]:mm")</f>
        <v>0:00</v>
      </c>
      <c r="G58" s="86" t="str">
        <f>ttxd_xmt_data!N59</f>
        <v/>
      </c>
      <c r="H58" s="86" t="str">
        <f>ttxd_xmt_data!O59</f>
        <v/>
      </c>
      <c r="I58" s="86"/>
      <c r="J58" s="86"/>
      <c r="K58" s="86" t="str">
        <f>ttxd_xmt_data!J59</f>
        <v>22.0</v>
      </c>
      <c r="L58" s="86"/>
      <c r="M58" s="86"/>
      <c r="N58" s="87"/>
    </row>
    <row r="59" spans="2:14">
      <c r="B59" s="88">
        <f>ttxd_xmt_data!G60</f>
        <v>7</v>
      </c>
      <c r="C59" s="120" t="str">
        <f>ttxd_xmt_data!H60</f>
        <v>MJI</v>
      </c>
      <c r="D59" s="86">
        <f>ttxd_xmt_data!I60</f>
        <v>3</v>
      </c>
      <c r="E59" s="86">
        <f>ttxd_xmt_data!L60</f>
        <v>0</v>
      </c>
      <c r="F59" s="86" t="str">
        <f>TEXT(ttxd_xmt_data!M60/(24*60*60),"[h]:mm")</f>
        <v>0:00</v>
      </c>
      <c r="G59" s="86" t="str">
        <f>ttxd_xmt_data!N60</f>
        <v>200.0</v>
      </c>
      <c r="H59" s="86" t="str">
        <f>ttxd_xmt_data!O60</f>
        <v>200.0</v>
      </c>
      <c r="I59" s="86"/>
      <c r="J59" s="86"/>
      <c r="K59" s="86" t="str">
        <f>ttxd_xmt_data!J60</f>
        <v>7.0</v>
      </c>
      <c r="L59" s="86"/>
      <c r="M59" s="86"/>
      <c r="N59" s="87"/>
    </row>
    <row r="60" spans="2:14">
      <c r="B60" s="88">
        <f>ttxd_xmt_data!G61</f>
        <v>8</v>
      </c>
      <c r="C60" s="120" t="str">
        <f>ttxd_xmt_data!H61</f>
        <v>MHYK 80</v>
      </c>
      <c r="D60" s="86">
        <f>ttxd_xmt_data!I61</f>
        <v>3</v>
      </c>
      <c r="E60" s="86" t="str">
        <f>ttxd_xmt_data!L61</f>
        <v/>
      </c>
      <c r="F60" s="86" t="str">
        <f>TEXT(ttxd_xmt_data!M61/(24*60*60),"[h]:mm")</f>
        <v>0:00</v>
      </c>
      <c r="G60" s="86" t="str">
        <f>ttxd_xmt_data!N61</f>
        <v/>
      </c>
      <c r="H60" s="86" t="str">
        <f>ttxd_xmt_data!O61</f>
        <v/>
      </c>
      <c r="I60" s="86"/>
      <c r="J60" s="86"/>
      <c r="K60" s="86" t="str">
        <f>ttxd_xmt_data!J61</f>
        <v>10.0</v>
      </c>
      <c r="L60" s="86"/>
      <c r="M60" s="86"/>
      <c r="N60" s="87"/>
    </row>
    <row r="61" spans="2:14">
      <c r="B61" s="88">
        <f>ttxd_xmt_data!G62</f>
        <v>9</v>
      </c>
      <c r="C61" s="120" t="str">
        <f>ttxd_xmt_data!H62</f>
        <v>Máy phun thuốc</v>
      </c>
      <c r="D61" s="86">
        <f>ttxd_xmt_data!I62</f>
        <v>1</v>
      </c>
      <c r="E61" s="86" t="str">
        <f>ttxd_xmt_data!L62</f>
        <v/>
      </c>
      <c r="F61" s="86" t="str">
        <f>TEXT(ttxd_xmt_data!M62/(24*60*60),"[h]:mm")</f>
        <v>0:00</v>
      </c>
      <c r="G61" s="86" t="str">
        <f>ttxd_xmt_data!N62</f>
        <v/>
      </c>
      <c r="H61" s="86" t="str">
        <f>ttxd_xmt_data!O62</f>
        <v/>
      </c>
      <c r="I61" s="86"/>
      <c r="J61" s="86"/>
      <c r="K61" s="86" t="str">
        <f>ttxd_xmt_data!J62</f>
        <v>8.0</v>
      </c>
      <c r="L61" s="86"/>
      <c r="M61" s="86"/>
      <c r="N61" s="87"/>
    </row>
    <row r="62" spans="2:14">
      <c r="B62" s="88">
        <f>ttxd_xmt_data!G63</f>
        <v>10</v>
      </c>
      <c r="C62" s="120" t="str">
        <f>ttxd_xmt_data!H63</f>
        <v>Máy P455</v>
      </c>
      <c r="D62" s="86">
        <f>ttxd_xmt_data!I63</f>
        <v>2</v>
      </c>
      <c r="E62" s="86" t="str">
        <f>ttxd_xmt_data!L63</f>
        <v/>
      </c>
      <c r="F62" s="86" t="str">
        <f>TEXT(ttxd_xmt_data!M63/(24*60*60),"[h]:mm")</f>
        <v>0:00</v>
      </c>
      <c r="G62" s="86" t="str">
        <f>ttxd_xmt_data!N63</f>
        <v/>
      </c>
      <c r="H62" s="86" t="str">
        <f>ttxd_xmt_data!O63</f>
        <v/>
      </c>
      <c r="I62" s="86"/>
      <c r="J62" s="86"/>
      <c r="K62" s="86" t="str">
        <f>ttxd_xmt_data!J63</f>
        <v>12.0</v>
      </c>
      <c r="L62" s="86"/>
      <c r="M62" s="86"/>
      <c r="N62" s="87"/>
    </row>
    <row r="63" spans="2:14">
      <c r="B63" s="88">
        <f>ttxd_xmt_data!G64</f>
        <v>11</v>
      </c>
      <c r="C63" s="120" t="str">
        <f>ttxd_xmt_data!H64</f>
        <v>Máy cắt cỏ H.đa</v>
      </c>
      <c r="D63" s="86">
        <f>ttxd_xmt_data!I64</f>
        <v>29</v>
      </c>
      <c r="E63" s="86" t="str">
        <f>ttxd_xmt_data!L64</f>
        <v/>
      </c>
      <c r="F63" s="86" t="str">
        <f>TEXT(ttxd_xmt_data!M64/(24*60*60),"[h]:mm")</f>
        <v>0:00</v>
      </c>
      <c r="G63" s="86" t="str">
        <f>ttxd_xmt_data!N64</f>
        <v/>
      </c>
      <c r="H63" s="86" t="str">
        <f>ttxd_xmt_data!O64</f>
        <v/>
      </c>
      <c r="I63" s="86"/>
      <c r="J63" s="86"/>
      <c r="K63" s="86" t="str">
        <f>ttxd_xmt_data!J64</f>
        <v>2.0</v>
      </c>
      <c r="L63" s="86"/>
      <c r="M63" s="86"/>
      <c r="N63" s="87"/>
    </row>
    <row r="64" spans="2:14">
      <c r="B64" s="88">
        <f>ttxd_xmt_data!G65</f>
        <v>12</v>
      </c>
      <c r="C64" s="120" t="str">
        <f>ttxd_xmt_data!H65</f>
        <v>Máy bơm V82</v>
      </c>
      <c r="D64" s="86">
        <f>ttxd_xmt_data!I65</f>
        <v>4</v>
      </c>
      <c r="E64" s="86" t="str">
        <f>ttxd_xmt_data!L65</f>
        <v/>
      </c>
      <c r="F64" s="86" t="str">
        <f>TEXT(ttxd_xmt_data!M65/(24*60*60),"[h]:mm")</f>
        <v>0:00</v>
      </c>
      <c r="G64" s="86" t="str">
        <f>ttxd_xmt_data!N65</f>
        <v/>
      </c>
      <c r="H64" s="86" t="str">
        <f>ttxd_xmt_data!O65</f>
        <v/>
      </c>
      <c r="I64" s="86"/>
      <c r="J64" s="86"/>
      <c r="K64" s="86" t="str">
        <f>ttxd_xmt_data!J65</f>
        <v>18.0</v>
      </c>
      <c r="L64" s="86"/>
      <c r="M64" s="86"/>
      <c r="N64" s="87"/>
    </row>
    <row r="65" spans="2:14">
      <c r="B65" s="88">
        <f>ttxd_xmt_data!G66</f>
        <v>13</v>
      </c>
      <c r="C65" s="120" t="str">
        <f>ttxd_xmt_data!H66</f>
        <v>Máy bơm Rabit</v>
      </c>
      <c r="D65" s="86">
        <f>ttxd_xmt_data!I66</f>
        <v>1</v>
      </c>
      <c r="E65" s="86" t="str">
        <f>ttxd_xmt_data!L66</f>
        <v/>
      </c>
      <c r="F65" s="86" t="str">
        <f>TEXT(ttxd_xmt_data!M66/(24*60*60),"[h]:mm")</f>
        <v>0:00</v>
      </c>
      <c r="G65" s="86" t="str">
        <f>ttxd_xmt_data!N66</f>
        <v/>
      </c>
      <c r="H65" s="86" t="str">
        <f>ttxd_xmt_data!O66</f>
        <v/>
      </c>
      <c r="I65" s="86"/>
      <c r="J65" s="86"/>
      <c r="K65" s="86" t="str">
        <f>ttxd_xmt_data!J66</f>
        <v>18.0</v>
      </c>
      <c r="L65" s="86"/>
      <c r="M65" s="86"/>
      <c r="N65" s="87"/>
    </row>
    <row r="66" spans="2:14">
      <c r="B66" s="88">
        <f>ttxd_xmt_data!G67</f>
        <v>14</v>
      </c>
      <c r="C66" s="120" t="str">
        <f>ttxd_xmt_data!H67</f>
        <v>Máy bay PO 6</v>
      </c>
      <c r="D66" s="86">
        <f>ttxd_xmt_data!I67</f>
        <v>8</v>
      </c>
      <c r="E66" s="86" t="str">
        <f>ttxd_xmt_data!L67</f>
        <v/>
      </c>
      <c r="F66" s="86" t="str">
        <f>TEXT(ttxd_xmt_data!M67/(24*60*60),"[h]:mm")</f>
        <v>0:00</v>
      </c>
      <c r="G66" s="86" t="str">
        <f>ttxd_xmt_data!N67</f>
        <v/>
      </c>
      <c r="H66" s="86" t="str">
        <f>ttxd_xmt_data!O67</f>
        <v/>
      </c>
      <c r="I66" s="86"/>
      <c r="J66" s="86"/>
      <c r="K66" s="86" t="str">
        <f>ttxd_xmt_data!J67</f>
        <v>19.0</v>
      </c>
      <c r="L66" s="86"/>
      <c r="M66" s="86"/>
      <c r="N66" s="87"/>
    </row>
    <row r="67" spans="2:14">
      <c r="B67" s="88">
        <f>ttxd_xmt_data!G68</f>
        <v>15</v>
      </c>
      <c r="C67" s="120" t="str">
        <f>ttxd_xmt_data!H68</f>
        <v>Hon da 5 KW</v>
      </c>
      <c r="D67" s="86">
        <f>ttxd_xmt_data!I68</f>
        <v>2</v>
      </c>
      <c r="E67" s="86" t="str">
        <f>ttxd_xmt_data!L68</f>
        <v/>
      </c>
      <c r="F67" s="86" t="str">
        <f>TEXT(ttxd_xmt_data!M68/(24*60*60),"[h]:mm")</f>
        <v>0:00</v>
      </c>
      <c r="G67" s="86" t="str">
        <f>ttxd_xmt_data!N68</f>
        <v/>
      </c>
      <c r="H67" s="86" t="str">
        <f>ttxd_xmt_data!O68</f>
        <v/>
      </c>
      <c r="I67" s="86"/>
      <c r="J67" s="86"/>
      <c r="K67" s="86" t="str">
        <f>ttxd_xmt_data!J68</f>
        <v>3.0</v>
      </c>
      <c r="L67" s="86"/>
      <c r="M67" s="86"/>
      <c r="N67" s="87"/>
    </row>
    <row r="68" spans="2:14">
      <c r="B68" s="88">
        <f>ttxd_xmt_data!G69</f>
        <v>16</v>
      </c>
      <c r="C68" s="120" t="str">
        <f>ttxd_xmt_data!H69</f>
        <v>Hon da 4,5 KW</v>
      </c>
      <c r="D68" s="86">
        <f>ttxd_xmt_data!I69</f>
        <v>1</v>
      </c>
      <c r="E68" s="86" t="str">
        <f>ttxd_xmt_data!L69</f>
        <v/>
      </c>
      <c r="F68" s="86" t="str">
        <f>TEXT(ttxd_xmt_data!M69/(24*60*60),"[h]:mm")</f>
        <v>0:00</v>
      </c>
      <c r="G68" s="86" t="str">
        <f>ttxd_xmt_data!N69</f>
        <v/>
      </c>
      <c r="H68" s="86" t="str">
        <f>ttxd_xmt_data!O69</f>
        <v/>
      </c>
      <c r="I68" s="86"/>
      <c r="J68" s="86"/>
      <c r="K68" s="86" t="str">
        <f>ttxd_xmt_data!J69</f>
        <v>3.0</v>
      </c>
      <c r="L68" s="86"/>
      <c r="M68" s="86"/>
      <c r="N68" s="87"/>
    </row>
    <row r="69" spans="2:14">
      <c r="B69" s="88">
        <f>ttxd_xmt_data!G70</f>
        <v>17</v>
      </c>
      <c r="C69" s="120" t="str">
        <f>ttxd_xmt_data!H70</f>
        <v>Hon da 3 KW</v>
      </c>
      <c r="D69" s="86">
        <f>ttxd_xmt_data!I70</f>
        <v>2</v>
      </c>
      <c r="E69" s="86" t="str">
        <f>ttxd_xmt_data!L70</f>
        <v/>
      </c>
      <c r="F69" s="86" t="str">
        <f>TEXT(ttxd_xmt_data!M70/(24*60*60),"[h]:mm")</f>
        <v>0:00</v>
      </c>
      <c r="G69" s="86" t="str">
        <f>ttxd_xmt_data!N70</f>
        <v/>
      </c>
      <c r="H69" s="86" t="str">
        <f>ttxd_xmt_data!O70</f>
        <v/>
      </c>
      <c r="I69" s="86"/>
      <c r="J69" s="86"/>
      <c r="K69" s="86" t="str">
        <f>ttxd_xmt_data!J70</f>
        <v>2.0</v>
      </c>
      <c r="L69" s="86"/>
      <c r="M69" s="86"/>
      <c r="N69" s="87"/>
    </row>
    <row r="70" spans="2:14">
      <c r="B70" s="88">
        <f>ttxd_xmt_data!G71</f>
        <v>18</v>
      </c>
      <c r="C70" s="120" t="str">
        <f>ttxd_xmt_data!H71</f>
        <v>Hon da 2,5 KW</v>
      </c>
      <c r="D70" s="86">
        <f>ttxd_xmt_data!I71</f>
        <v>10</v>
      </c>
      <c r="E70" s="86" t="str">
        <f>ttxd_xmt_data!L71</f>
        <v/>
      </c>
      <c r="F70" s="86" t="str">
        <f>TEXT(ttxd_xmt_data!M71/(24*60*60),"[h]:mm")</f>
        <v>0:00</v>
      </c>
      <c r="G70" s="86" t="str">
        <f>ttxd_xmt_data!N71</f>
        <v/>
      </c>
      <c r="H70" s="86" t="str">
        <f>ttxd_xmt_data!O71</f>
        <v/>
      </c>
      <c r="I70" s="86"/>
      <c r="J70" s="86"/>
      <c r="K70" s="86" t="str">
        <f>ttxd_xmt_data!J71</f>
        <v>2.0</v>
      </c>
      <c r="L70" s="86"/>
      <c r="M70" s="86"/>
      <c r="N70" s="87"/>
    </row>
    <row r="71" spans="2:14">
      <c r="B71" s="88">
        <f>ttxd_xmt_data!G72</f>
        <v>19</v>
      </c>
      <c r="C71" s="120" t="str">
        <f>ttxd_xmt_data!H72</f>
        <v>HK16000</v>
      </c>
      <c r="D71" s="86">
        <f>ttxd_xmt_data!I72</f>
        <v>2</v>
      </c>
      <c r="E71" s="86" t="str">
        <f>ttxd_xmt_data!L72</f>
        <v/>
      </c>
      <c r="F71" s="86" t="str">
        <f>TEXT(ttxd_xmt_data!M72/(24*60*60),"[h]:mm")</f>
        <v>0:00</v>
      </c>
      <c r="G71" s="86" t="str">
        <f>ttxd_xmt_data!N72</f>
        <v/>
      </c>
      <c r="H71" s="86" t="str">
        <f>ttxd_xmt_data!O72</f>
        <v/>
      </c>
      <c r="I71" s="86"/>
      <c r="J71" s="86"/>
      <c r="K71" s="86" t="str">
        <f>ttxd_xmt_data!J72</f>
        <v>6.0</v>
      </c>
      <c r="L71" s="86"/>
      <c r="M71" s="86"/>
      <c r="N71" s="87"/>
    </row>
    <row r="72" spans="2:14">
      <c r="B72" s="88">
        <f>ttxd_xmt_data!G73</f>
        <v>20</v>
      </c>
      <c r="C72" s="120" t="str">
        <f>ttxd_xmt_data!H73</f>
        <v>GEM 100</v>
      </c>
      <c r="D72" s="86">
        <f>ttxd_xmt_data!I73</f>
        <v>8</v>
      </c>
      <c r="E72" s="86" t="str">
        <f>ttxd_xmt_data!L73</f>
        <v/>
      </c>
      <c r="F72" s="86" t="str">
        <f>TEXT(ttxd_xmt_data!M73/(24*60*60),"[h]:mm")</f>
        <v>0:00</v>
      </c>
      <c r="G72" s="86" t="str">
        <f>ttxd_xmt_data!N73</f>
        <v/>
      </c>
      <c r="H72" s="86" t="str">
        <f>ttxd_xmt_data!O73</f>
        <v/>
      </c>
      <c r="I72" s="86"/>
      <c r="J72" s="86"/>
      <c r="K72" s="86" t="str">
        <f>ttxd_xmt_data!J73</f>
        <v>10.0</v>
      </c>
      <c r="L72" s="86"/>
      <c r="M72" s="86"/>
      <c r="N72" s="87"/>
    </row>
    <row r="73" spans="2:14">
      <c r="B73" s="88">
        <f>ttxd_xmt_data!G74</f>
        <v>21</v>
      </c>
      <c r="C73" s="120" t="str">
        <f>ttxd_xmt_data!H74</f>
        <v>ECB-12</v>
      </c>
      <c r="D73" s="86">
        <f>ttxd_xmt_data!I74</f>
        <v>11</v>
      </c>
      <c r="E73" s="86" t="str">
        <f>ttxd_xmt_data!L74</f>
        <v/>
      </c>
      <c r="F73" s="86" t="str">
        <f>TEXT(ttxd_xmt_data!M74/(24*60*60),"[h]:mm")</f>
        <v>0:00</v>
      </c>
      <c r="G73" s="86" t="str">
        <f>ttxd_xmt_data!N74</f>
        <v/>
      </c>
      <c r="H73" s="86" t="str">
        <f>ttxd_xmt_data!O74</f>
        <v/>
      </c>
      <c r="I73" s="86"/>
      <c r="J73" s="86"/>
      <c r="K73" s="86" t="str">
        <f>ttxd_xmt_data!J74</f>
        <v>11.0</v>
      </c>
      <c r="L73" s="86"/>
      <c r="M73" s="86"/>
      <c r="N73" s="87"/>
    </row>
    <row r="74" spans="2:14">
      <c r="B74" s="88">
        <f>ttxd_xmt_data!G75</f>
        <v>22</v>
      </c>
      <c r="C74" s="120" t="str">
        <f>ttxd_xmt_data!H75</f>
        <v>CA 30 100Y</v>
      </c>
      <c r="D74" s="86">
        <f>ttxd_xmt_data!I75</f>
        <v>5</v>
      </c>
      <c r="E74" s="86" t="str">
        <f>ttxd_xmt_data!L75</f>
        <v/>
      </c>
      <c r="F74" s="86" t="str">
        <f>TEXT(ttxd_xmt_data!M75/(24*60*60),"[h]:mm")</f>
        <v>0:00</v>
      </c>
      <c r="G74" s="86" t="str">
        <f>ttxd_xmt_data!N75</f>
        <v/>
      </c>
      <c r="H74" s="86" t="str">
        <f>ttxd_xmt_data!O75</f>
        <v/>
      </c>
      <c r="I74" s="86"/>
      <c r="J74" s="86"/>
      <c r="K74" s="86" t="str">
        <f>ttxd_xmt_data!J75</f>
        <v>22.0</v>
      </c>
      <c r="L74" s="86"/>
      <c r="M74" s="86"/>
      <c r="N74" s="87"/>
    </row>
    <row r="75" spans="2:14">
      <c r="B75" s="88">
        <f>ttxd_xmt_data!G76</f>
        <v>23</v>
      </c>
      <c r="C75" s="120" t="str">
        <f>ttxd_xmt_data!H76</f>
        <v>Bơm C.hỏa P455</v>
      </c>
      <c r="D75" s="86">
        <f>ttxd_xmt_data!I76</f>
        <v>2</v>
      </c>
      <c r="E75" s="86" t="str">
        <f>ttxd_xmt_data!L76</f>
        <v/>
      </c>
      <c r="F75" s="86" t="str">
        <f>TEXT(ttxd_xmt_data!M76/(24*60*60),"[h]:mm")</f>
        <v>0:00</v>
      </c>
      <c r="G75" s="86" t="str">
        <f>ttxd_xmt_data!N76</f>
        <v/>
      </c>
      <c r="H75" s="86" t="str">
        <f>ttxd_xmt_data!O76</f>
        <v/>
      </c>
      <c r="I75" s="86"/>
      <c r="J75" s="86"/>
      <c r="K75" s="86" t="str">
        <f>ttxd_xmt_data!J76</f>
        <v>13.0</v>
      </c>
      <c r="L75" s="86"/>
      <c r="M75" s="86"/>
      <c r="N75" s="87"/>
    </row>
    <row r="76" spans="2:14">
      <c r="B76" s="88">
        <f>ttxd_xmt_data!G77</f>
        <v>24</v>
      </c>
      <c r="C76" s="120" t="str">
        <f>ttxd_xmt_data!H77</f>
        <v>AB -8</v>
      </c>
      <c r="D76" s="86">
        <f>ttxd_xmt_data!I77</f>
        <v>4</v>
      </c>
      <c r="E76" s="86" t="str">
        <f>ttxd_xmt_data!L77</f>
        <v/>
      </c>
      <c r="F76" s="86" t="str">
        <f>TEXT(ttxd_xmt_data!M77/(24*60*60),"[h]:mm")</f>
        <v>0:00</v>
      </c>
      <c r="G76" s="86" t="str">
        <f>ttxd_xmt_data!N77</f>
        <v/>
      </c>
      <c r="H76" s="86" t="str">
        <f>ttxd_xmt_data!O77</f>
        <v/>
      </c>
      <c r="I76" s="86"/>
      <c r="J76" s="86"/>
      <c r="K76" s="86" t="str">
        <f>ttxd_xmt_data!J77</f>
        <v>7.0</v>
      </c>
      <c r="L76" s="86"/>
      <c r="M76" s="86"/>
      <c r="N76" s="87"/>
    </row>
    <row r="77" spans="2:14">
      <c r="B77" s="88">
        <f>ttxd_xmt_data!G78</f>
        <v>25</v>
      </c>
      <c r="C77" s="120" t="str">
        <f>ttxd_xmt_data!H78</f>
        <v>AB -4</v>
      </c>
      <c r="D77" s="86">
        <f>ttxd_xmt_data!I78</f>
        <v>4</v>
      </c>
      <c r="E77" s="86" t="str">
        <f>ttxd_xmt_data!L78</f>
        <v/>
      </c>
      <c r="F77" s="86" t="str">
        <f>TEXT(ttxd_xmt_data!M78/(24*60*60),"[h]:mm")</f>
        <v>0:00</v>
      </c>
      <c r="G77" s="86" t="str">
        <f>ttxd_xmt_data!N78</f>
        <v/>
      </c>
      <c r="H77" s="86" t="str">
        <f>ttxd_xmt_data!O78</f>
        <v/>
      </c>
      <c r="I77" s="86"/>
      <c r="J77" s="86"/>
      <c r="K77" s="86" t="str">
        <f>ttxd_xmt_data!J78</f>
        <v>4.0</v>
      </c>
      <c r="L77" s="86"/>
      <c r="M77" s="86"/>
      <c r="N77" s="87"/>
    </row>
    <row r="78" spans="2:14">
      <c r="B78" s="88">
        <f>ttxd_xmt_data!G79</f>
        <v>26</v>
      </c>
      <c r="C78" s="120" t="str">
        <f>ttxd_xmt_data!H79</f>
        <v>AB -16</v>
      </c>
      <c r="D78" s="86">
        <f>ttxd_xmt_data!I79</f>
        <v>8</v>
      </c>
      <c r="E78" s="86" t="str">
        <f>ttxd_xmt_data!L79</f>
        <v/>
      </c>
      <c r="F78" s="86" t="str">
        <f>TEXT(ttxd_xmt_data!M79/(24*60*60),"[h]:mm")</f>
        <v>0:00</v>
      </c>
      <c r="G78" s="86" t="str">
        <f>ttxd_xmt_data!N79</f>
        <v/>
      </c>
      <c r="H78" s="86" t="str">
        <f>ttxd_xmt_data!O79</f>
        <v/>
      </c>
      <c r="I78" s="86"/>
      <c r="J78" s="86"/>
      <c r="K78" s="86" t="str">
        <f>ttxd_xmt_data!J79</f>
        <v>11.0</v>
      </c>
      <c r="L78" s="86"/>
      <c r="M78" s="86"/>
      <c r="N78" s="87"/>
    </row>
    <row r="79" spans="2:14">
      <c r="B79" s="88">
        <f>ttxd_xmt_data!G80</f>
        <v>27</v>
      </c>
      <c r="C79" s="120" t="str">
        <f>ttxd_xmt_data!H80</f>
        <v>AB -10</v>
      </c>
      <c r="D79" s="86">
        <f>ttxd_xmt_data!I80</f>
        <v>4</v>
      </c>
      <c r="E79" s="86" t="str">
        <f>ttxd_xmt_data!L80</f>
        <v/>
      </c>
      <c r="F79" s="86" t="str">
        <f>TEXT(ttxd_xmt_data!M80/(24*60*60),"[h]:mm")</f>
        <v>0:00</v>
      </c>
      <c r="G79" s="86" t="str">
        <f>ttxd_xmt_data!N80</f>
        <v/>
      </c>
      <c r="H79" s="86" t="str">
        <f>ttxd_xmt_data!O80</f>
        <v/>
      </c>
      <c r="I79" s="86"/>
      <c r="J79" s="86"/>
      <c r="K79" s="86" t="str">
        <f>ttxd_xmt_data!J80</f>
        <v>12.0</v>
      </c>
      <c r="L79" s="86"/>
      <c r="M79" s="86"/>
      <c r="N79" s="87"/>
    </row>
    <row r="80" spans="2:14">
      <c r="B80" s="88">
        <f>ttxd_xmt_data!G81</f>
        <v>28</v>
      </c>
      <c r="C80" s="120" t="str">
        <f>ttxd_xmt_data!H81</f>
        <v>AB - 12</v>
      </c>
      <c r="D80" s="86">
        <f>ttxd_xmt_data!I81</f>
        <v>6</v>
      </c>
      <c r="E80" s="86" t="str">
        <f>ttxd_xmt_data!L81</f>
        <v/>
      </c>
      <c r="F80" s="86" t="str">
        <f>TEXT(ttxd_xmt_data!M81/(24*60*60),"[h]:mm")</f>
        <v>0:00</v>
      </c>
      <c r="G80" s="86" t="str">
        <f>ttxd_xmt_data!N81</f>
        <v/>
      </c>
      <c r="H80" s="86" t="str">
        <f>ttxd_xmt_data!O81</f>
        <v/>
      </c>
      <c r="I80" s="86"/>
      <c r="J80" s="86"/>
      <c r="K80" s="86" t="str">
        <f>ttxd_xmt_data!J81</f>
        <v>14.0</v>
      </c>
      <c r="L80" s="86"/>
      <c r="M80" s="86"/>
      <c r="N80" s="87"/>
    </row>
    <row r="81" spans="2:14">
      <c r="B81" s="88">
        <f>ttxd_xmt_data!G82</f>
        <v>29</v>
      </c>
      <c r="C81" s="120" t="str">
        <f>ttxd_xmt_data!H82</f>
        <v>AB - 10</v>
      </c>
      <c r="D81" s="86">
        <f>ttxd_xmt_data!I82</f>
        <v>4</v>
      </c>
      <c r="E81" s="86" t="str">
        <f>ttxd_xmt_data!L82</f>
        <v/>
      </c>
      <c r="F81" s="86" t="str">
        <f>TEXT(ttxd_xmt_data!M82/(24*60*60),"[h]:mm")</f>
        <v>0:00</v>
      </c>
      <c r="G81" s="86" t="str">
        <f>ttxd_xmt_data!N82</f>
        <v/>
      </c>
      <c r="H81" s="86" t="str">
        <f>ttxd_xmt_data!O82</f>
        <v/>
      </c>
      <c r="I81" s="86"/>
      <c r="J81" s="86"/>
      <c r="K81" s="86" t="str">
        <f>ttxd_xmt_data!J82</f>
        <v>12.0</v>
      </c>
      <c r="L81" s="86"/>
      <c r="M81" s="86"/>
      <c r="N81" s="87"/>
    </row>
    <row r="82" spans="2:14">
      <c r="B82" s="88">
        <f>ttxd_xmt_data!G83</f>
        <v>30</v>
      </c>
      <c r="C82" s="120" t="str">
        <f>ttxd_xmt_data!H83</f>
        <v>2CDB</v>
      </c>
      <c r="D82" s="86">
        <f>ttxd_xmt_data!I83</f>
        <v>1</v>
      </c>
      <c r="E82" s="86" t="str">
        <f>ttxd_xmt_data!L83</f>
        <v/>
      </c>
      <c r="F82" s="86" t="str">
        <f>TEXT(ttxd_xmt_data!M83/(24*60*60),"[h]:mm")</f>
        <v>0:00</v>
      </c>
      <c r="G82" s="86" t="str">
        <f>ttxd_xmt_data!N83</f>
        <v/>
      </c>
      <c r="H82" s="86" t="str">
        <f>ttxd_xmt_data!O83</f>
        <v/>
      </c>
      <c r="I82" s="86"/>
      <c r="J82" s="86"/>
      <c r="K82" s="86" t="str">
        <f>ttxd_xmt_data!J83</f>
        <v>1.0</v>
      </c>
      <c r="L82" s="86"/>
      <c r="M82" s="86"/>
      <c r="N82" s="87"/>
    </row>
    <row r="83" spans="2:14" s="21" customFormat="1" ht="14.25">
      <c r="B83" s="27">
        <f>ttxd_xmt_data!G84</f>
        <v>1</v>
      </c>
      <c r="C83" s="119" t="str">
        <f>ttxd_xmt_data!H84</f>
        <v>XE_CHAY_DIEZEL</v>
      </c>
      <c r="D83" s="81">
        <f>ttxd_xmt_data!I84</f>
        <v>305</v>
      </c>
      <c r="E83" s="81" t="str">
        <f>ttxd_xmt_data!L84</f>
        <v/>
      </c>
      <c r="F83" s="81" t="str">
        <f>TEXT(ttxd_xmt_data!M84/(24*60*60),"[h]:mm")</f>
        <v>0:00</v>
      </c>
      <c r="G83" s="81" t="str">
        <f>ttxd_xmt_data!N84</f>
        <v/>
      </c>
      <c r="H83" s="81" t="str">
        <f>ttxd_xmt_data!O84</f>
        <v/>
      </c>
      <c r="I83" s="81"/>
      <c r="J83" s="81"/>
      <c r="K83" s="81" t="str">
        <f>ttxd_xmt_data!J84</f>
        <v>1371.0</v>
      </c>
      <c r="L83" s="81"/>
      <c r="M83" s="81"/>
      <c r="N83" s="82"/>
    </row>
    <row r="84" spans="2:14">
      <c r="B84" s="88">
        <f>ttxd_xmt_data!G85</f>
        <v>2</v>
      </c>
      <c r="C84" s="120" t="str">
        <f>ttxd_xmt_data!H85</f>
        <v>ZIL 133</v>
      </c>
      <c r="D84" s="86">
        <f>ttxd_xmt_data!I85</f>
        <v>3</v>
      </c>
      <c r="E84" s="86" t="str">
        <f>ttxd_xmt_data!L85</f>
        <v/>
      </c>
      <c r="F84" s="86" t="str">
        <f>TEXT(ttxd_xmt_data!M85/(24*60*60),"[h]:mm")</f>
        <v>0:00</v>
      </c>
      <c r="G84" s="86" t="str">
        <f>ttxd_xmt_data!N85</f>
        <v/>
      </c>
      <c r="H84" s="86" t="str">
        <f>ttxd_xmt_data!O85</f>
        <v/>
      </c>
      <c r="I84" s="86"/>
      <c r="J84" s="86"/>
      <c r="K84" s="86" t="str">
        <f>ttxd_xmt_data!J85</f>
        <v>20.0</v>
      </c>
      <c r="L84" s="86"/>
      <c r="M84" s="86"/>
      <c r="N84" s="87"/>
    </row>
    <row r="85" spans="2:14">
      <c r="B85" s="88">
        <f>ttxd_xmt_data!G86</f>
        <v>3</v>
      </c>
      <c r="C85" s="120" t="str">
        <f>ttxd_xmt_data!H86</f>
        <v>Xe Uran 4320(5DM1)</v>
      </c>
      <c r="D85" s="86">
        <f>ttxd_xmt_data!I86</f>
        <v>3</v>
      </c>
      <c r="E85" s="86" t="str">
        <f>ttxd_xmt_data!L86</f>
        <v/>
      </c>
      <c r="F85" s="86" t="str">
        <f>TEXT(ttxd_xmt_data!M86/(24*60*60),"[h]:mm")</f>
        <v>0:00</v>
      </c>
      <c r="G85" s="86" t="str">
        <f>ttxd_xmt_data!N86</f>
        <v/>
      </c>
      <c r="H85" s="86" t="str">
        <f>ttxd_xmt_data!O86</f>
        <v/>
      </c>
      <c r="I85" s="86"/>
      <c r="J85" s="86"/>
      <c r="K85" s="86" t="str">
        <f>ttxd_xmt_data!J86</f>
        <v>50.0</v>
      </c>
      <c r="L85" s="86"/>
      <c r="M85" s="86"/>
      <c r="N85" s="87"/>
    </row>
    <row r="86" spans="2:14">
      <c r="B86" s="88">
        <f>ttxd_xmt_data!G87</f>
        <v>4</v>
      </c>
      <c r="C86" s="120" t="str">
        <f>ttxd_xmt_data!H87</f>
        <v>Xe sup</v>
      </c>
      <c r="D86" s="86">
        <f>ttxd_xmt_data!I87</f>
        <v>1</v>
      </c>
      <c r="E86" s="86" t="str">
        <f>ttxd_xmt_data!L87</f>
        <v/>
      </c>
      <c r="F86" s="86" t="str">
        <f>TEXT(ttxd_xmt_data!M87/(24*60*60),"[h]:mm")</f>
        <v>0:00</v>
      </c>
      <c r="G86" s="86" t="str">
        <f>ttxd_xmt_data!N87</f>
        <v/>
      </c>
      <c r="H86" s="86" t="str">
        <f>ttxd_xmt_data!O87</f>
        <v/>
      </c>
      <c r="I86" s="86"/>
      <c r="J86" s="86"/>
      <c r="K86" s="86" t="str">
        <f>ttxd_xmt_data!J87</f>
        <v>28.0</v>
      </c>
      <c r="L86" s="86"/>
      <c r="M86" s="86"/>
      <c r="N86" s="87"/>
    </row>
    <row r="87" spans="2:14">
      <c r="B87" s="88">
        <f>ttxd_xmt_data!G88</f>
        <v>5</v>
      </c>
      <c r="C87" s="120" t="str">
        <f>ttxd_xmt_data!H88</f>
        <v>xe nạp dầu kuc 600</v>
      </c>
      <c r="D87" s="86">
        <f>ttxd_xmt_data!I88</f>
        <v>1</v>
      </c>
      <c r="E87" s="86" t="str">
        <f>ttxd_xmt_data!L88</f>
        <v/>
      </c>
      <c r="F87" s="86" t="str">
        <f>TEXT(ttxd_xmt_data!M88/(24*60*60),"[h]:mm")</f>
        <v>0:00</v>
      </c>
      <c r="G87" s="86" t="str">
        <f>ttxd_xmt_data!N88</f>
        <v/>
      </c>
      <c r="H87" s="86" t="str">
        <f>ttxd_xmt_data!O88</f>
        <v/>
      </c>
      <c r="I87" s="86"/>
      <c r="J87" s="86"/>
      <c r="K87" s="86" t="str">
        <f>ttxd_xmt_data!J88</f>
        <v>3.0</v>
      </c>
      <c r="L87" s="86"/>
      <c r="M87" s="86"/>
      <c r="N87" s="87"/>
    </row>
    <row r="88" spans="2:14">
      <c r="B88" s="88">
        <f>ttxd_xmt_data!G89</f>
        <v>6</v>
      </c>
      <c r="C88" s="120" t="str">
        <f>ttxd_xmt_data!H89</f>
        <v>Xe nâng Komasu</v>
      </c>
      <c r="D88" s="86">
        <f>ttxd_xmt_data!I89</f>
        <v>2</v>
      </c>
      <c r="E88" s="86" t="str">
        <f>ttxd_xmt_data!L89</f>
        <v/>
      </c>
      <c r="F88" s="86" t="str">
        <f>TEXT(ttxd_xmt_data!M89/(24*60*60),"[h]:mm")</f>
        <v>0:00</v>
      </c>
      <c r="G88" s="86" t="str">
        <f>ttxd_xmt_data!N89</f>
        <v/>
      </c>
      <c r="H88" s="86" t="str">
        <f>ttxd_xmt_data!O89</f>
        <v/>
      </c>
      <c r="I88" s="86"/>
      <c r="J88" s="86"/>
      <c r="K88" s="86" t="str">
        <f>ttxd_xmt_data!J89</f>
        <v>8.0</v>
      </c>
      <c r="L88" s="86"/>
      <c r="M88" s="86"/>
      <c r="N88" s="87"/>
    </row>
    <row r="89" spans="2:14">
      <c r="B89" s="88">
        <f>ttxd_xmt_data!G90</f>
        <v>7</v>
      </c>
      <c r="C89" s="120" t="str">
        <f>ttxd_xmt_data!H90</f>
        <v>Xe nâng gakahkap</v>
      </c>
      <c r="D89" s="86">
        <f>ttxd_xmt_data!I90</f>
        <v>3</v>
      </c>
      <c r="E89" s="86" t="str">
        <f>ttxd_xmt_data!L90</f>
        <v/>
      </c>
      <c r="F89" s="86" t="str">
        <f>TEXT(ttxd_xmt_data!M90/(24*60*60),"[h]:mm")</f>
        <v>0:00</v>
      </c>
      <c r="G89" s="86" t="str">
        <f>ttxd_xmt_data!N90</f>
        <v/>
      </c>
      <c r="H89" s="86" t="str">
        <f>ttxd_xmt_data!O90</f>
        <v/>
      </c>
      <c r="I89" s="86"/>
      <c r="J89" s="86"/>
      <c r="K89" s="86" t="str">
        <f>ttxd_xmt_data!J90</f>
        <v>9.0</v>
      </c>
      <c r="L89" s="86"/>
      <c r="M89" s="86"/>
      <c r="N89" s="87"/>
    </row>
    <row r="90" spans="2:14">
      <c r="B90" s="88">
        <f>ttxd_xmt_data!G91</f>
        <v>8</v>
      </c>
      <c r="C90" s="120" t="str">
        <f>ttxd_xmt_data!H91</f>
        <v>Xe kia</v>
      </c>
      <c r="D90" s="86">
        <f>ttxd_xmt_data!I91</f>
        <v>8</v>
      </c>
      <c r="E90" s="86" t="str">
        <f>ttxd_xmt_data!L91</f>
        <v/>
      </c>
      <c r="F90" s="86" t="str">
        <f>TEXT(ttxd_xmt_data!M91/(24*60*60),"[h]:mm")</f>
        <v>0:00</v>
      </c>
      <c r="G90" s="86" t="str">
        <f>ttxd_xmt_data!N91</f>
        <v/>
      </c>
      <c r="H90" s="86" t="str">
        <f>ttxd_xmt_data!O91</f>
        <v/>
      </c>
      <c r="I90" s="86"/>
      <c r="J90" s="86"/>
      <c r="K90" s="86" t="str">
        <f>ttxd_xmt_data!J91</f>
        <v>16.0</v>
      </c>
      <c r="L90" s="86"/>
      <c r="M90" s="86"/>
      <c r="N90" s="87"/>
    </row>
    <row r="91" spans="2:14">
      <c r="B91" s="88">
        <f>ttxd_xmt_data!G92</f>
        <v>9</v>
      </c>
      <c r="C91" s="120" t="str">
        <f>ttxd_xmt_data!H92</f>
        <v>Xe điện EGU</v>
      </c>
      <c r="D91" s="86">
        <f>ttxd_xmt_data!I92</f>
        <v>2</v>
      </c>
      <c r="E91" s="86" t="str">
        <f>ttxd_xmt_data!L92</f>
        <v/>
      </c>
      <c r="F91" s="86" t="str">
        <f>TEXT(ttxd_xmt_data!M92/(24*60*60),"[h]:mm")</f>
        <v>0:00</v>
      </c>
      <c r="G91" s="86" t="str">
        <f>ttxd_xmt_data!N92</f>
        <v/>
      </c>
      <c r="H91" s="86" t="str">
        <f>ttxd_xmt_data!O92</f>
        <v/>
      </c>
      <c r="I91" s="86"/>
      <c r="J91" s="86"/>
      <c r="K91" s="86" t="str">
        <f>ttxd_xmt_data!J92</f>
        <v>25.0</v>
      </c>
      <c r="L91" s="86"/>
      <c r="M91" s="86"/>
      <c r="N91" s="87"/>
    </row>
    <row r="92" spans="2:14">
      <c r="B92" s="88">
        <f>ttxd_xmt_data!G93</f>
        <v>10</v>
      </c>
      <c r="C92" s="120" t="str">
        <f>ttxd_xmt_data!H93</f>
        <v>Xe C.Hỏa CX 5130</v>
      </c>
      <c r="D92" s="86">
        <f>ttxd_xmt_data!I93</f>
        <v>1</v>
      </c>
      <c r="E92" s="86" t="str">
        <f>ttxd_xmt_data!L93</f>
        <v/>
      </c>
      <c r="F92" s="86" t="str">
        <f>TEXT(ttxd_xmt_data!M93/(24*60*60),"[h]:mm")</f>
        <v>0:00</v>
      </c>
      <c r="G92" s="86" t="str">
        <f>ttxd_xmt_data!N93</f>
        <v/>
      </c>
      <c r="H92" s="86" t="str">
        <f>ttxd_xmt_data!O93</f>
        <v/>
      </c>
      <c r="I92" s="86"/>
      <c r="J92" s="86"/>
      <c r="K92" s="86" t="str">
        <f>ttxd_xmt_data!J93</f>
        <v>31.0</v>
      </c>
      <c r="L92" s="86"/>
      <c r="M92" s="86"/>
      <c r="N92" s="87"/>
    </row>
    <row r="93" spans="2:14">
      <c r="B93" s="88">
        <f>ttxd_xmt_data!G94</f>
        <v>11</v>
      </c>
      <c r="C93" s="120" t="str">
        <f>ttxd_xmt_data!H94</f>
        <v>URAL - 4320 cẩu</v>
      </c>
      <c r="D93" s="86">
        <f>ttxd_xmt_data!I94</f>
        <v>8</v>
      </c>
      <c r="E93" s="86" t="str">
        <f>ttxd_xmt_data!L94</f>
        <v/>
      </c>
      <c r="F93" s="86" t="str">
        <f>TEXT(ttxd_xmt_data!M94/(24*60*60),"[h]:mm")</f>
        <v>0:00</v>
      </c>
      <c r="G93" s="86" t="str">
        <f>ttxd_xmt_data!N94</f>
        <v/>
      </c>
      <c r="H93" s="86" t="str">
        <f>ttxd_xmt_data!O94</f>
        <v/>
      </c>
      <c r="I93" s="86"/>
      <c r="J93" s="86"/>
      <c r="K93" s="86" t="str">
        <f>ttxd_xmt_data!J94</f>
        <v>50.0</v>
      </c>
      <c r="L93" s="86"/>
      <c r="M93" s="86"/>
      <c r="N93" s="87"/>
    </row>
    <row r="94" spans="2:14">
      <c r="B94" s="88">
        <f>ttxd_xmt_data!G95</f>
        <v>12</v>
      </c>
      <c r="C94" s="120" t="str">
        <f>ttxd_xmt_data!H95</f>
        <v>URAL-4320 cứu hỏa</v>
      </c>
      <c r="D94" s="86">
        <f>ttxd_xmt_data!I95</f>
        <v>5</v>
      </c>
      <c r="E94" s="86" t="str">
        <f>ttxd_xmt_data!L95</f>
        <v/>
      </c>
      <c r="F94" s="86" t="str">
        <f>TEXT(ttxd_xmt_data!M95/(24*60*60),"[h]:mm")</f>
        <v>0:00</v>
      </c>
      <c r="G94" s="86" t="str">
        <f>ttxd_xmt_data!N95</f>
        <v/>
      </c>
      <c r="H94" s="86" t="str">
        <f>ttxd_xmt_data!O95</f>
        <v/>
      </c>
      <c r="I94" s="86"/>
      <c r="J94" s="86"/>
      <c r="K94" s="86" t="str">
        <f>ttxd_xmt_data!J95</f>
        <v>50.0</v>
      </c>
      <c r="L94" s="86"/>
      <c r="M94" s="86"/>
      <c r="N94" s="87"/>
    </row>
    <row r="95" spans="2:14">
      <c r="B95" s="88">
        <f>ttxd_xmt_data!G96</f>
        <v>13</v>
      </c>
      <c r="C95" s="120" t="str">
        <f>ttxd_xmt_data!H96</f>
        <v xml:space="preserve">UPG300 </v>
      </c>
      <c r="D95" s="86">
        <f>ttxd_xmt_data!I96</f>
        <v>53</v>
      </c>
      <c r="E95" s="86" t="str">
        <f>ttxd_xmt_data!L96</f>
        <v/>
      </c>
      <c r="F95" s="86" t="str">
        <f>TEXT(ttxd_xmt_data!M96/(24*60*60),"[h]:mm")</f>
        <v>0:00</v>
      </c>
      <c r="G95" s="86" t="str">
        <f>ttxd_xmt_data!N96</f>
        <v/>
      </c>
      <c r="H95" s="86" t="str">
        <f>ttxd_xmt_data!O96</f>
        <v/>
      </c>
      <c r="I95" s="86"/>
      <c r="J95" s="86"/>
      <c r="K95" s="86" t="str">
        <f>ttxd_xmt_data!J96</f>
        <v>43.0</v>
      </c>
      <c r="L95" s="86"/>
      <c r="M95" s="86"/>
      <c r="N95" s="87"/>
    </row>
    <row r="96" spans="2:14">
      <c r="B96" s="88">
        <f>ttxd_xmt_data!G97</f>
        <v>14</v>
      </c>
      <c r="C96" s="120" t="str">
        <f>ttxd_xmt_data!H97</f>
        <v>U RAL 4320(apa,oxi,azot)</v>
      </c>
      <c r="D96" s="86">
        <f>ttxd_xmt_data!I97</f>
        <v>14</v>
      </c>
      <c r="E96" s="86" t="str">
        <f>ttxd_xmt_data!L97</f>
        <v/>
      </c>
      <c r="F96" s="86" t="str">
        <f>TEXT(ttxd_xmt_data!M97/(24*60*60),"[h]:mm")</f>
        <v>0:00</v>
      </c>
      <c r="G96" s="86" t="str">
        <f>ttxd_xmt_data!N97</f>
        <v/>
      </c>
      <c r="H96" s="86" t="str">
        <f>ttxd_xmt_data!O97</f>
        <v/>
      </c>
      <c r="I96" s="86"/>
      <c r="J96" s="86"/>
      <c r="K96" s="86" t="str">
        <f>ttxd_xmt_data!J97</f>
        <v>20.0</v>
      </c>
      <c r="L96" s="86"/>
      <c r="M96" s="86"/>
      <c r="N96" s="87"/>
    </row>
    <row r="97" spans="2:14">
      <c r="B97" s="88">
        <f>ttxd_xmt_data!G98</f>
        <v>15</v>
      </c>
      <c r="C97" s="120" t="str">
        <f>ttxd_xmt_data!H98</f>
        <v>U RAL 4320</v>
      </c>
      <c r="D97" s="86">
        <f>ttxd_xmt_data!I98</f>
        <v>11</v>
      </c>
      <c r="E97" s="86" t="str">
        <f>ttxd_xmt_data!L98</f>
        <v/>
      </c>
      <c r="F97" s="86" t="str">
        <f>TEXT(ttxd_xmt_data!M98/(24*60*60),"[h]:mm")</f>
        <v>0:00</v>
      </c>
      <c r="G97" s="86" t="str">
        <f>ttxd_xmt_data!N98</f>
        <v/>
      </c>
      <c r="H97" s="86" t="str">
        <f>ttxd_xmt_data!O98</f>
        <v/>
      </c>
      <c r="I97" s="86"/>
      <c r="J97" s="86"/>
      <c r="K97" s="86" t="str">
        <f>ttxd_xmt_data!J98</f>
        <v>36.0</v>
      </c>
      <c r="L97" s="86"/>
      <c r="M97" s="86"/>
      <c r="N97" s="87"/>
    </row>
    <row r="98" spans="2:14">
      <c r="B98" s="88">
        <f>ttxd_xmt_data!G99</f>
        <v>16</v>
      </c>
      <c r="C98" s="120" t="str">
        <f>ttxd_xmt_data!H99</f>
        <v>TZ 22 (Kra-257)</v>
      </c>
      <c r="D98" s="86">
        <f>ttxd_xmt_data!I99</f>
        <v>3</v>
      </c>
      <c r="E98" s="86" t="str">
        <f>ttxd_xmt_data!L99</f>
        <v/>
      </c>
      <c r="F98" s="86" t="str">
        <f>TEXT(ttxd_xmt_data!M99/(24*60*60),"[h]:mm")</f>
        <v>0:00</v>
      </c>
      <c r="G98" s="86" t="str">
        <f>ttxd_xmt_data!N99</f>
        <v/>
      </c>
      <c r="H98" s="86" t="str">
        <f>ttxd_xmt_data!O99</f>
        <v/>
      </c>
      <c r="I98" s="86"/>
      <c r="J98" s="86"/>
      <c r="K98" s="86" t="str">
        <f>ttxd_xmt_data!J99</f>
        <v>50.0</v>
      </c>
      <c r="L98" s="86"/>
      <c r="M98" s="86"/>
      <c r="N98" s="87"/>
    </row>
    <row r="99" spans="2:14">
      <c r="B99" s="88">
        <f>ttxd_xmt_data!G100</f>
        <v>17</v>
      </c>
      <c r="C99" s="120" t="str">
        <f>ttxd_xmt_data!H100</f>
        <v>SCZ - 5190</v>
      </c>
      <c r="D99" s="86">
        <f>ttxd_xmt_data!I100</f>
        <v>8</v>
      </c>
      <c r="E99" s="86" t="str">
        <f>ttxd_xmt_data!L100</f>
        <v/>
      </c>
      <c r="F99" s="86" t="str">
        <f>TEXT(ttxd_xmt_data!M100/(24*60*60),"[h]:mm")</f>
        <v>0:00</v>
      </c>
      <c r="G99" s="86" t="str">
        <f>ttxd_xmt_data!N100</f>
        <v/>
      </c>
      <c r="H99" s="86" t="str">
        <f>ttxd_xmt_data!O100</f>
        <v/>
      </c>
      <c r="I99" s="86"/>
      <c r="J99" s="86"/>
      <c r="K99" s="86" t="str">
        <f>ttxd_xmt_data!J100</f>
        <v>32.0</v>
      </c>
      <c r="L99" s="86"/>
      <c r="M99" s="86"/>
      <c r="N99" s="87"/>
    </row>
    <row r="100" spans="2:14">
      <c r="B100" s="88">
        <f>ttxd_xmt_data!G101</f>
        <v>18</v>
      </c>
      <c r="C100" s="120" t="str">
        <f>ttxd_xmt_data!H101</f>
        <v>Pho tran xít</v>
      </c>
      <c r="D100" s="86">
        <f>ttxd_xmt_data!I101</f>
        <v>3</v>
      </c>
      <c r="E100" s="86" t="str">
        <f>ttxd_xmt_data!L101</f>
        <v/>
      </c>
      <c r="F100" s="86" t="str">
        <f>TEXT(ttxd_xmt_data!M101/(24*60*60),"[h]:mm")</f>
        <v>0:00</v>
      </c>
      <c r="G100" s="86" t="str">
        <f>ttxd_xmt_data!N101</f>
        <v/>
      </c>
      <c r="H100" s="86" t="str">
        <f>ttxd_xmt_data!O101</f>
        <v/>
      </c>
      <c r="I100" s="86"/>
      <c r="J100" s="86"/>
      <c r="K100" s="86" t="str">
        <f>ttxd_xmt_data!J101</f>
        <v>15.0</v>
      </c>
      <c r="L100" s="86"/>
      <c r="M100" s="86"/>
      <c r="N100" s="87"/>
    </row>
    <row r="101" spans="2:14">
      <c r="B101" s="88">
        <f>ttxd_xmt_data!G102</f>
        <v>19</v>
      </c>
      <c r="C101" s="120" t="str">
        <f>ttxd_xmt_data!H102</f>
        <v>Nạp dầu INTER</v>
      </c>
      <c r="D101" s="86">
        <f>ttxd_xmt_data!I102</f>
        <v>1</v>
      </c>
      <c r="E101" s="86" t="str">
        <f>ttxd_xmt_data!L102</f>
        <v/>
      </c>
      <c r="F101" s="86" t="str">
        <f>TEXT(ttxd_xmt_data!M102/(24*60*60),"[h]:mm")</f>
        <v>0:00</v>
      </c>
      <c r="G101" s="86" t="str">
        <f>ttxd_xmt_data!N102</f>
        <v/>
      </c>
      <c r="H101" s="86" t="str">
        <f>ttxd_xmt_data!O102</f>
        <v/>
      </c>
      <c r="I101" s="86"/>
      <c r="J101" s="86"/>
      <c r="K101" s="86" t="str">
        <f>ttxd_xmt_data!J102</f>
        <v>25.0</v>
      </c>
      <c r="L101" s="86"/>
      <c r="M101" s="86"/>
      <c r="N101" s="87"/>
    </row>
    <row r="102" spans="2:14">
      <c r="B102" s="88">
        <f>ttxd_xmt_data!G103</f>
        <v>20</v>
      </c>
      <c r="C102" s="120" t="str">
        <f>ttxd_xmt_data!H103</f>
        <v>MTZ - 80</v>
      </c>
      <c r="D102" s="86">
        <f>ttxd_xmt_data!I103</f>
        <v>6</v>
      </c>
      <c r="E102" s="86" t="str">
        <f>ttxd_xmt_data!L103</f>
        <v/>
      </c>
      <c r="F102" s="86" t="str">
        <f>TEXT(ttxd_xmt_data!M103/(24*60*60),"[h]:mm")</f>
        <v>0:00</v>
      </c>
      <c r="G102" s="86" t="str">
        <f>ttxd_xmt_data!N103</f>
        <v/>
      </c>
      <c r="H102" s="86" t="str">
        <f>ttxd_xmt_data!O103</f>
        <v/>
      </c>
      <c r="I102" s="86"/>
      <c r="J102" s="86"/>
      <c r="K102" s="86" t="str">
        <f>ttxd_xmt_data!J103</f>
        <v>8.0</v>
      </c>
      <c r="L102" s="86"/>
      <c r="M102" s="86"/>
      <c r="N102" s="87"/>
    </row>
    <row r="103" spans="2:14">
      <c r="B103" s="88">
        <f>ttxd_xmt_data!G104</f>
        <v>21</v>
      </c>
      <c r="C103" s="120" t="str">
        <f>ttxd_xmt_data!H104</f>
        <v>Mescedes (Q.rác)</v>
      </c>
      <c r="D103" s="86">
        <f>ttxd_xmt_data!I104</f>
        <v>3</v>
      </c>
      <c r="E103" s="86" t="str">
        <f>ttxd_xmt_data!L104</f>
        <v/>
      </c>
      <c r="F103" s="86" t="str">
        <f>TEXT(ttxd_xmt_data!M104/(24*60*60),"[h]:mm")</f>
        <v>0:00</v>
      </c>
      <c r="G103" s="86" t="str">
        <f>ttxd_xmt_data!N104</f>
        <v/>
      </c>
      <c r="H103" s="86" t="str">
        <f>ttxd_xmt_data!O104</f>
        <v/>
      </c>
      <c r="I103" s="86"/>
      <c r="J103" s="86"/>
      <c r="K103" s="86" t="str">
        <f>ttxd_xmt_data!J104</f>
        <v>42.0</v>
      </c>
      <c r="L103" s="86"/>
      <c r="M103" s="86"/>
      <c r="N103" s="87"/>
    </row>
    <row r="104" spans="2:14">
      <c r="B104" s="88">
        <f>ttxd_xmt_data!G105</f>
        <v>22</v>
      </c>
      <c r="C104" s="120" t="str">
        <f>ttxd_xmt_data!H105</f>
        <v>Mercedes (Cứu hỏa)</v>
      </c>
      <c r="D104" s="86">
        <f>ttxd_xmt_data!I105</f>
        <v>3</v>
      </c>
      <c r="E104" s="86" t="str">
        <f>ttxd_xmt_data!L105</f>
        <v/>
      </c>
      <c r="F104" s="86" t="str">
        <f>TEXT(ttxd_xmt_data!M105/(24*60*60),"[h]:mm")</f>
        <v>0:00</v>
      </c>
      <c r="G104" s="86" t="str">
        <f>ttxd_xmt_data!N105</f>
        <v/>
      </c>
      <c r="H104" s="86" t="str">
        <f>ttxd_xmt_data!O105</f>
        <v/>
      </c>
      <c r="I104" s="86"/>
      <c r="J104" s="86"/>
      <c r="K104" s="86" t="str">
        <f>ttxd_xmt_data!J105</f>
        <v>50.0</v>
      </c>
      <c r="L104" s="86"/>
      <c r="M104" s="86"/>
      <c r="N104" s="87"/>
    </row>
    <row r="105" spans="2:14">
      <c r="B105" s="88">
        <f>ttxd_xmt_data!G106</f>
        <v>23</v>
      </c>
      <c r="C105" s="120" t="str">
        <f>ttxd_xmt_data!H106</f>
        <v>Maz điều hòa</v>
      </c>
      <c r="D105" s="86">
        <f>ttxd_xmt_data!I106</f>
        <v>4</v>
      </c>
      <c r="E105" s="86" t="str">
        <f>ttxd_xmt_data!L106</f>
        <v/>
      </c>
      <c r="F105" s="86" t="str">
        <f>TEXT(ttxd_xmt_data!M106/(24*60*60),"[h]:mm")</f>
        <v>0:00</v>
      </c>
      <c r="G105" s="86" t="str">
        <f>ttxd_xmt_data!N106</f>
        <v/>
      </c>
      <c r="H105" s="86" t="str">
        <f>ttxd_xmt_data!O106</f>
        <v/>
      </c>
      <c r="I105" s="86"/>
      <c r="J105" s="86"/>
      <c r="K105" s="86" t="str">
        <f>ttxd_xmt_data!J106</f>
        <v>36.0</v>
      </c>
      <c r="L105" s="86"/>
      <c r="M105" s="86"/>
      <c r="N105" s="87"/>
    </row>
    <row r="106" spans="2:14">
      <c r="B106" s="88">
        <f>ttxd_xmt_data!G107</f>
        <v>24</v>
      </c>
      <c r="C106" s="120" t="str">
        <f>ttxd_xmt_data!H107</f>
        <v>Maz-5536(Cứu hỏa)</v>
      </c>
      <c r="D106" s="86">
        <f>ttxd_xmt_data!I107</f>
        <v>2</v>
      </c>
      <c r="E106" s="86" t="str">
        <f>ttxd_xmt_data!L107</f>
        <v/>
      </c>
      <c r="F106" s="86" t="str">
        <f>TEXT(ttxd_xmt_data!M107/(24*60*60),"[h]:mm")</f>
        <v>0:00</v>
      </c>
      <c r="G106" s="86" t="str">
        <f>ttxd_xmt_data!N107</f>
        <v/>
      </c>
      <c r="H106" s="86" t="str">
        <f>ttxd_xmt_data!O107</f>
        <v/>
      </c>
      <c r="I106" s="86"/>
      <c r="J106" s="86"/>
      <c r="K106" s="86" t="str">
        <f>ttxd_xmt_data!J107</f>
        <v>41.0</v>
      </c>
      <c r="L106" s="86"/>
      <c r="M106" s="86"/>
      <c r="N106" s="87"/>
    </row>
    <row r="107" spans="2:14">
      <c r="B107" s="88">
        <f>ttxd_xmt_data!G108</f>
        <v>25</v>
      </c>
      <c r="C107" s="120" t="str">
        <f>ttxd_xmt_data!H108</f>
        <v>MAT 6317</v>
      </c>
      <c r="D107" s="86">
        <f>ttxd_xmt_data!I108</f>
        <v>12</v>
      </c>
      <c r="E107" s="86" t="str">
        <f>ttxd_xmt_data!L108</f>
        <v/>
      </c>
      <c r="F107" s="86" t="str">
        <f>TEXT(ttxd_xmt_data!M108/(24*60*60),"[h]:mm")</f>
        <v>0:00</v>
      </c>
      <c r="G107" s="86" t="str">
        <f>ttxd_xmt_data!N108</f>
        <v/>
      </c>
      <c r="H107" s="86" t="str">
        <f>ttxd_xmt_data!O108</f>
        <v/>
      </c>
      <c r="I107" s="86"/>
      <c r="J107" s="86"/>
      <c r="K107" s="86" t="str">
        <f>ttxd_xmt_data!J108</f>
        <v>35.0</v>
      </c>
      <c r="L107" s="86"/>
      <c r="M107" s="86"/>
      <c r="N107" s="87"/>
    </row>
    <row r="108" spans="2:14">
      <c r="B108" s="88">
        <f>ttxd_xmt_data!G109</f>
        <v>26</v>
      </c>
      <c r="C108" s="120" t="str">
        <f>ttxd_xmt_data!H109</f>
        <v>Mat 5430</v>
      </c>
      <c r="D108" s="86">
        <f>ttxd_xmt_data!I109</f>
        <v>13</v>
      </c>
      <c r="E108" s="86" t="str">
        <f>ttxd_xmt_data!L109</f>
        <v/>
      </c>
      <c r="F108" s="86" t="str">
        <f>TEXT(ttxd_xmt_data!M109/(24*60*60),"[h]:mm")</f>
        <v>0:00</v>
      </c>
      <c r="G108" s="86" t="str">
        <f>ttxd_xmt_data!N109</f>
        <v/>
      </c>
      <c r="H108" s="86" t="str">
        <f>ttxd_xmt_data!O109</f>
        <v/>
      </c>
      <c r="I108" s="86"/>
      <c r="J108" s="86"/>
      <c r="K108" s="86" t="str">
        <f>ttxd_xmt_data!J109</f>
        <v>32.0</v>
      </c>
      <c r="L108" s="86"/>
      <c r="M108" s="86"/>
      <c r="N108" s="87"/>
    </row>
    <row r="109" spans="2:14">
      <c r="B109" s="88">
        <f>ttxd_xmt_data!G110</f>
        <v>27</v>
      </c>
      <c r="C109" s="120" t="str">
        <f>ttxd_xmt_data!H110</f>
        <v>MAT 500</v>
      </c>
      <c r="D109" s="86">
        <f>ttxd_xmt_data!I110</f>
        <v>35</v>
      </c>
      <c r="E109" s="86" t="str">
        <f>ttxd_xmt_data!L110</f>
        <v/>
      </c>
      <c r="F109" s="86" t="str">
        <f>TEXT(ttxd_xmt_data!M110/(24*60*60),"[h]:mm")</f>
        <v>0:00</v>
      </c>
      <c r="G109" s="86" t="str">
        <f>ttxd_xmt_data!N110</f>
        <v/>
      </c>
      <c r="H109" s="86" t="str">
        <f>ttxd_xmt_data!O110</f>
        <v/>
      </c>
      <c r="I109" s="86"/>
      <c r="J109" s="86"/>
      <c r="K109" s="86" t="str">
        <f>ttxd_xmt_data!J110</f>
        <v>32.0</v>
      </c>
      <c r="L109" s="86"/>
      <c r="M109" s="86"/>
      <c r="N109" s="87"/>
    </row>
    <row r="110" spans="2:14">
      <c r="B110" s="88">
        <f>ttxd_xmt_data!G111</f>
        <v>28</v>
      </c>
      <c r="C110" s="120" t="str">
        <f>ttxd_xmt_data!H111</f>
        <v>Man TGS</v>
      </c>
      <c r="D110" s="86">
        <f>ttxd_xmt_data!I111</f>
        <v>23</v>
      </c>
      <c r="E110" s="86" t="str">
        <f>ttxd_xmt_data!L111</f>
        <v/>
      </c>
      <c r="F110" s="86" t="str">
        <f>TEXT(ttxd_xmt_data!M111/(24*60*60),"[h]:mm")</f>
        <v>0:00</v>
      </c>
      <c r="G110" s="86" t="str">
        <f>ttxd_xmt_data!N111</f>
        <v/>
      </c>
      <c r="H110" s="86" t="str">
        <f>ttxd_xmt_data!O111</f>
        <v/>
      </c>
      <c r="I110" s="86"/>
      <c r="J110" s="86"/>
      <c r="K110" s="86" t="str">
        <f>ttxd_xmt_data!J111</f>
        <v>40.0</v>
      </c>
      <c r="L110" s="86"/>
      <c r="M110" s="86"/>
      <c r="N110" s="87"/>
    </row>
    <row r="111" spans="2:14">
      <c r="B111" s="88">
        <f>ttxd_xmt_data!G112</f>
        <v>29</v>
      </c>
      <c r="C111" s="120" t="str">
        <f>ttxd_xmt_data!H112</f>
        <v>KRA (257)</v>
      </c>
      <c r="D111" s="86">
        <f>ttxd_xmt_data!I112</f>
        <v>2</v>
      </c>
      <c r="E111" s="86" t="str">
        <f>ttxd_xmt_data!L112</f>
        <v/>
      </c>
      <c r="F111" s="86" t="str">
        <f>TEXT(ttxd_xmt_data!M112/(24*60*60),"[h]:mm")</f>
        <v>0:00</v>
      </c>
      <c r="G111" s="86" t="str">
        <f>ttxd_xmt_data!N112</f>
        <v/>
      </c>
      <c r="H111" s="86" t="str">
        <f>ttxd_xmt_data!O112</f>
        <v/>
      </c>
      <c r="I111" s="86"/>
      <c r="J111" s="86"/>
      <c r="K111" s="86" t="str">
        <f>ttxd_xmt_data!J112</f>
        <v>50.0</v>
      </c>
      <c r="L111" s="86"/>
      <c r="M111" s="86"/>
      <c r="N111" s="87"/>
    </row>
    <row r="112" spans="2:14">
      <c r="B112" s="88">
        <f>ttxd_xmt_data!G113</f>
        <v>30</v>
      </c>
      <c r="C112" s="120" t="str">
        <f>ttxd_xmt_data!H113</f>
        <v>KRA (255B1)</v>
      </c>
      <c r="D112" s="86">
        <f>ttxd_xmt_data!I113</f>
        <v>16</v>
      </c>
      <c r="E112" s="86" t="str">
        <f>ttxd_xmt_data!L113</f>
        <v/>
      </c>
      <c r="F112" s="86" t="str">
        <f>TEXT(ttxd_xmt_data!M113/(24*60*60),"[h]:mm")</f>
        <v>0:00</v>
      </c>
      <c r="G112" s="86" t="str">
        <f>ttxd_xmt_data!N113</f>
        <v/>
      </c>
      <c r="H112" s="86" t="str">
        <f>ttxd_xmt_data!O113</f>
        <v/>
      </c>
      <c r="I112" s="86"/>
      <c r="J112" s="86"/>
      <c r="K112" s="86" t="str">
        <f>ttxd_xmt_data!J113</f>
        <v>72.0</v>
      </c>
      <c r="L112" s="86"/>
      <c r="M112" s="86"/>
      <c r="N112" s="87"/>
    </row>
    <row r="113" spans="2:14">
      <c r="B113" s="88">
        <f>ttxd_xmt_data!G114</f>
        <v>31</v>
      </c>
      <c r="C113" s="120" t="str">
        <f>ttxd_xmt_data!H114</f>
        <v>Kmaz tải</v>
      </c>
      <c r="D113" s="86">
        <f>ttxd_xmt_data!I114</f>
        <v>2</v>
      </c>
      <c r="E113" s="86" t="str">
        <f>ttxd_xmt_data!L114</f>
        <v/>
      </c>
      <c r="F113" s="86" t="str">
        <f>TEXT(ttxd_xmt_data!M114/(24*60*60),"[h]:mm")</f>
        <v>0:00</v>
      </c>
      <c r="G113" s="86" t="str">
        <f>ttxd_xmt_data!N114</f>
        <v/>
      </c>
      <c r="H113" s="86" t="str">
        <f>ttxd_xmt_data!O114</f>
        <v/>
      </c>
      <c r="I113" s="86"/>
      <c r="J113" s="86"/>
      <c r="K113" s="86" t="str">
        <f>ttxd_xmt_data!J114</f>
        <v>32.0</v>
      </c>
      <c r="L113" s="86"/>
      <c r="M113" s="86"/>
      <c r="N113" s="87"/>
    </row>
    <row r="114" spans="2:14">
      <c r="B114" s="88">
        <f>ttxd_xmt_data!G115</f>
        <v>32</v>
      </c>
      <c r="C114" s="120" t="str">
        <f>ttxd_xmt_data!H115</f>
        <v>Kmaz cẩu</v>
      </c>
      <c r="D114" s="86">
        <f>ttxd_xmt_data!I115</f>
        <v>2</v>
      </c>
      <c r="E114" s="86" t="str">
        <f>ttxd_xmt_data!L115</f>
        <v/>
      </c>
      <c r="F114" s="86" t="str">
        <f>TEXT(ttxd_xmt_data!M115/(24*60*60),"[h]:mm")</f>
        <v>0:00</v>
      </c>
      <c r="G114" s="86" t="str">
        <f>ttxd_xmt_data!N115</f>
        <v/>
      </c>
      <c r="H114" s="86" t="str">
        <f>ttxd_xmt_data!O115</f>
        <v/>
      </c>
      <c r="I114" s="86"/>
      <c r="J114" s="86"/>
      <c r="K114" s="86" t="str">
        <f>ttxd_xmt_data!J115</f>
        <v>31.0</v>
      </c>
      <c r="L114" s="86"/>
      <c r="M114" s="86"/>
      <c r="N114" s="87"/>
    </row>
    <row r="115" spans="2:14">
      <c r="B115" s="88">
        <f>ttxd_xmt_data!G116</f>
        <v>33</v>
      </c>
      <c r="C115" s="120" t="str">
        <f>ttxd_xmt_data!H116</f>
        <v>Kmaz 43119</v>
      </c>
      <c r="D115" s="86">
        <f>ttxd_xmt_data!I116</f>
        <v>3</v>
      </c>
      <c r="E115" s="86" t="str">
        <f>ttxd_xmt_data!L116</f>
        <v/>
      </c>
      <c r="F115" s="86" t="str">
        <f>TEXT(ttxd_xmt_data!M116/(24*60*60),"[h]:mm")</f>
        <v>0:00</v>
      </c>
      <c r="G115" s="86" t="str">
        <f>ttxd_xmt_data!N116</f>
        <v/>
      </c>
      <c r="H115" s="86" t="str">
        <f>ttxd_xmt_data!O116</f>
        <v/>
      </c>
      <c r="I115" s="86"/>
      <c r="J115" s="86"/>
      <c r="K115" s="86" t="str">
        <f>ttxd_xmt_data!J116</f>
        <v>45.0</v>
      </c>
      <c r="L115" s="86"/>
      <c r="M115" s="86"/>
      <c r="N115" s="87"/>
    </row>
    <row r="116" spans="2:14">
      <c r="B116" s="88">
        <f>ttxd_xmt_data!G117</f>
        <v>34</v>
      </c>
      <c r="C116" s="120" t="str">
        <f>ttxd_xmt_data!H117</f>
        <v>KAMAZ vận XD</v>
      </c>
      <c r="D116" s="86">
        <f>ttxd_xmt_data!I117</f>
        <v>9</v>
      </c>
      <c r="E116" s="86" t="str">
        <f>ttxd_xmt_data!L117</f>
        <v/>
      </c>
      <c r="F116" s="86" t="str">
        <f>TEXT(ttxd_xmt_data!M117/(24*60*60),"[h]:mm")</f>
        <v>0:00</v>
      </c>
      <c r="G116" s="86" t="str">
        <f>ttxd_xmt_data!N117</f>
        <v/>
      </c>
      <c r="H116" s="86" t="str">
        <f>ttxd_xmt_data!O117</f>
        <v/>
      </c>
      <c r="I116" s="86"/>
      <c r="J116" s="86"/>
      <c r="K116" s="86" t="str">
        <f>ttxd_xmt_data!J117</f>
        <v>33.0</v>
      </c>
      <c r="L116" s="86"/>
      <c r="M116" s="86"/>
      <c r="N116" s="87"/>
    </row>
    <row r="117" spans="2:14">
      <c r="B117" s="88">
        <f>ttxd_xmt_data!G118</f>
        <v>35</v>
      </c>
      <c r="C117" s="120" t="str">
        <f>ttxd_xmt_data!H118</f>
        <v>Kamaz cẩu</v>
      </c>
      <c r="D117" s="86">
        <f>ttxd_xmt_data!I118</f>
        <v>1</v>
      </c>
      <c r="E117" s="86" t="str">
        <f>ttxd_xmt_data!L118</f>
        <v/>
      </c>
      <c r="F117" s="86" t="str">
        <f>TEXT(ttxd_xmt_data!M118/(24*60*60),"[h]:mm")</f>
        <v>0:00</v>
      </c>
      <c r="G117" s="86" t="str">
        <f>ttxd_xmt_data!N118</f>
        <v/>
      </c>
      <c r="H117" s="86" t="str">
        <f>ttxd_xmt_data!O118</f>
        <v/>
      </c>
      <c r="I117" s="86"/>
      <c r="J117" s="86"/>
      <c r="K117" s="86" t="str">
        <f>ttxd_xmt_data!J118</f>
        <v>26.0</v>
      </c>
      <c r="L117" s="86"/>
      <c r="M117" s="86"/>
      <c r="N117" s="87"/>
    </row>
    <row r="118" spans="2:14">
      <c r="B118" s="88">
        <f>ttxd_xmt_data!G119</f>
        <v>36</v>
      </c>
      <c r="C118" s="120" t="str">
        <f>ttxd_xmt_data!H119</f>
        <v>Huyn đai</v>
      </c>
      <c r="D118" s="86">
        <f>ttxd_xmt_data!I119</f>
        <v>6</v>
      </c>
      <c r="E118" s="86" t="str">
        <f>ttxd_xmt_data!L119</f>
        <v/>
      </c>
      <c r="F118" s="86" t="str">
        <f>TEXT(ttxd_xmt_data!M119/(24*60*60),"[h]:mm")</f>
        <v>0:00</v>
      </c>
      <c r="G118" s="86" t="str">
        <f>ttxd_xmt_data!N119</f>
        <v/>
      </c>
      <c r="H118" s="86" t="str">
        <f>ttxd_xmt_data!O119</f>
        <v/>
      </c>
      <c r="I118" s="86"/>
      <c r="J118" s="86"/>
      <c r="K118" s="86" t="str">
        <f>ttxd_xmt_data!J119</f>
        <v>20.0</v>
      </c>
      <c r="L118" s="86"/>
      <c r="M118" s="86"/>
      <c r="N118" s="87"/>
    </row>
    <row r="119" spans="2:14">
      <c r="B119" s="88">
        <f>ttxd_xmt_data!G120</f>
        <v>37</v>
      </c>
      <c r="C119" s="120" t="str">
        <f>ttxd_xmt_data!H120</f>
        <v>Hilux</v>
      </c>
      <c r="D119" s="86">
        <f>ttxd_xmt_data!I120</f>
        <v>2</v>
      </c>
      <c r="E119" s="86" t="str">
        <f>ttxd_xmt_data!L120</f>
        <v/>
      </c>
      <c r="F119" s="86" t="str">
        <f>TEXT(ttxd_xmt_data!M120/(24*60*60),"[h]:mm")</f>
        <v>0:00</v>
      </c>
      <c r="G119" s="86" t="str">
        <f>ttxd_xmt_data!N120</f>
        <v/>
      </c>
      <c r="H119" s="86" t="str">
        <f>ttxd_xmt_data!O120</f>
        <v/>
      </c>
      <c r="I119" s="86"/>
      <c r="J119" s="86"/>
      <c r="K119" s="86" t="str">
        <f>ttxd_xmt_data!J120</f>
        <v>13.0</v>
      </c>
      <c r="L119" s="86"/>
      <c r="M119" s="86"/>
      <c r="N119" s="87"/>
    </row>
    <row r="120" spans="2:14">
      <c r="B120" s="88">
        <f>ttxd_xmt_data!G121</f>
        <v>38</v>
      </c>
      <c r="C120" s="120" t="str">
        <f>ttxd_xmt_data!H121</f>
        <v>Ford Rangger</v>
      </c>
      <c r="D120" s="86">
        <f>ttxd_xmt_data!I121</f>
        <v>6</v>
      </c>
      <c r="E120" s="86" t="str">
        <f>ttxd_xmt_data!L121</f>
        <v/>
      </c>
      <c r="F120" s="86" t="str">
        <f>TEXT(ttxd_xmt_data!M121/(24*60*60),"[h]:mm")</f>
        <v>0:00</v>
      </c>
      <c r="G120" s="86" t="str">
        <f>ttxd_xmt_data!N121</f>
        <v/>
      </c>
      <c r="H120" s="86" t="str">
        <f>ttxd_xmt_data!O121</f>
        <v/>
      </c>
      <c r="I120" s="86"/>
      <c r="J120" s="86"/>
      <c r="K120" s="86" t="str">
        <f>ttxd_xmt_data!J121</f>
        <v>14.0</v>
      </c>
      <c r="L120" s="86"/>
      <c r="M120" s="86"/>
      <c r="N120" s="87"/>
    </row>
    <row r="121" spans="2:14">
      <c r="B121" s="88">
        <f>ttxd_xmt_data!G122</f>
        <v>39</v>
      </c>
      <c r="C121" s="120" t="str">
        <f>ttxd_xmt_data!H122</f>
        <v>Cứu hỏa Kamaz-4310</v>
      </c>
      <c r="D121" s="86">
        <f>ttxd_xmt_data!I122</f>
        <v>1</v>
      </c>
      <c r="E121" s="86" t="str">
        <f>ttxd_xmt_data!L122</f>
        <v/>
      </c>
      <c r="F121" s="86" t="str">
        <f>TEXT(ttxd_xmt_data!M122/(24*60*60),"[h]:mm")</f>
        <v>0:00</v>
      </c>
      <c r="G121" s="86" t="str">
        <f>ttxd_xmt_data!N122</f>
        <v/>
      </c>
      <c r="H121" s="86" t="str">
        <f>ttxd_xmt_data!O122</f>
        <v/>
      </c>
      <c r="I121" s="86"/>
      <c r="J121" s="86"/>
      <c r="K121" s="86" t="str">
        <f>ttxd_xmt_data!J122</f>
        <v>50.0</v>
      </c>
      <c r="L121" s="86"/>
      <c r="M121" s="86"/>
      <c r="N121" s="87"/>
    </row>
    <row r="122" spans="2:14">
      <c r="B122" s="88">
        <f>ttxd_xmt_data!G123</f>
        <v>40</v>
      </c>
      <c r="C122" s="120" t="str">
        <f>ttxd_xmt_data!H123</f>
        <v>CQ-1190</v>
      </c>
      <c r="D122" s="86">
        <f>ttxd_xmt_data!I123</f>
        <v>5</v>
      </c>
      <c r="E122" s="86" t="str">
        <f>ttxd_xmt_data!L123</f>
        <v/>
      </c>
      <c r="F122" s="86" t="str">
        <f>TEXT(ttxd_xmt_data!M123/(24*60*60),"[h]:mm")</f>
        <v>0:00</v>
      </c>
      <c r="G122" s="86" t="str">
        <f>ttxd_xmt_data!N123</f>
        <v/>
      </c>
      <c r="H122" s="86" t="str">
        <f>ttxd_xmt_data!O123</f>
        <v/>
      </c>
      <c r="I122" s="86"/>
      <c r="J122" s="86"/>
      <c r="K122" s="86" t="str">
        <f>ttxd_xmt_data!J123</f>
        <v>40.0</v>
      </c>
      <c r="L122" s="86"/>
      <c r="M122" s="86"/>
      <c r="N122" s="87"/>
    </row>
    <row r="123" spans="2:14">
      <c r="B123" s="88">
        <f>ttxd_xmt_data!G124</f>
        <v>41</v>
      </c>
      <c r="C123" s="120" t="str">
        <f>ttxd_xmt_data!H124</f>
        <v>CA - 10</v>
      </c>
      <c r="D123" s="86">
        <f>ttxd_xmt_data!I124</f>
        <v>7</v>
      </c>
      <c r="E123" s="86" t="str">
        <f>ttxd_xmt_data!L124</f>
        <v/>
      </c>
      <c r="F123" s="86" t="str">
        <f>TEXT(ttxd_xmt_data!M124/(24*60*60),"[h]:mm")</f>
        <v>0:00</v>
      </c>
      <c r="G123" s="86" t="str">
        <f>ttxd_xmt_data!N124</f>
        <v/>
      </c>
      <c r="H123" s="86" t="str">
        <f>ttxd_xmt_data!O124</f>
        <v/>
      </c>
      <c r="I123" s="86"/>
      <c r="J123" s="86"/>
      <c r="K123" s="86" t="str">
        <f>ttxd_xmt_data!J124</f>
        <v>21.0</v>
      </c>
      <c r="L123" s="86"/>
      <c r="M123" s="86"/>
      <c r="N123" s="87"/>
    </row>
    <row r="124" spans="2:14">
      <c r="B124" s="88">
        <f>ttxd_xmt_data!G125</f>
        <v>42</v>
      </c>
      <c r="C124" s="120" t="str">
        <f>ttxd_xmt_data!H125</f>
        <v>C/Thương H.đai tranxit</v>
      </c>
      <c r="D124" s="86">
        <f>ttxd_xmt_data!I125</f>
        <v>1</v>
      </c>
      <c r="E124" s="86" t="str">
        <f>ttxd_xmt_data!L125</f>
        <v/>
      </c>
      <c r="F124" s="86" t="str">
        <f>TEXT(ttxd_xmt_data!M125/(24*60*60),"[h]:mm")</f>
        <v>0:00</v>
      </c>
      <c r="G124" s="86" t="str">
        <f>ttxd_xmt_data!N125</f>
        <v/>
      </c>
      <c r="H124" s="86" t="str">
        <f>ttxd_xmt_data!O125</f>
        <v/>
      </c>
      <c r="I124" s="86"/>
      <c r="J124" s="86"/>
      <c r="K124" s="86" t="str">
        <f>ttxd_xmt_data!J125</f>
        <v>17.0</v>
      </c>
      <c r="L124" s="86"/>
      <c r="M124" s="86"/>
      <c r="N124" s="87"/>
    </row>
    <row r="125" spans="2:14">
      <c r="B125" s="88">
        <f>ttxd_xmt_data!G126</f>
        <v>43</v>
      </c>
      <c r="C125" s="120" t="str">
        <f>ttxd_xmt_data!H126</f>
        <v>APA 5D</v>
      </c>
      <c r="D125" s="86">
        <f>ttxd_xmt_data!I126</f>
        <v>4</v>
      </c>
      <c r="E125" s="86" t="str">
        <f>ttxd_xmt_data!L126</f>
        <v/>
      </c>
      <c r="F125" s="86" t="str">
        <f>TEXT(ttxd_xmt_data!M126/(24*60*60),"[h]:mm")</f>
        <v>0:00</v>
      </c>
      <c r="G125" s="86" t="str">
        <f>ttxd_xmt_data!N126</f>
        <v/>
      </c>
      <c r="H125" s="86" t="str">
        <f>ttxd_xmt_data!O126</f>
        <v/>
      </c>
      <c r="I125" s="86"/>
      <c r="J125" s="86"/>
      <c r="K125" s="86" t="str">
        <f>ttxd_xmt_data!J126</f>
        <v>20.0</v>
      </c>
      <c r="L125" s="86"/>
      <c r="M125" s="86"/>
      <c r="N125" s="87"/>
    </row>
    <row r="126" spans="2:14">
      <c r="B126" s="88">
        <f>ttxd_xmt_data!G127</f>
        <v>44</v>
      </c>
      <c r="C126" s="120" t="str">
        <f>ttxd_xmt_data!H127</f>
        <v>APA 357D6</v>
      </c>
      <c r="D126" s="86">
        <f>ttxd_xmt_data!I127</f>
        <v>6</v>
      </c>
      <c r="E126" s="86" t="str">
        <f>ttxd_xmt_data!L127</f>
        <v/>
      </c>
      <c r="F126" s="86" t="str">
        <f>TEXT(ttxd_xmt_data!M127/(24*60*60),"[h]:mm")</f>
        <v>0:00</v>
      </c>
      <c r="G126" s="86" t="str">
        <f>ttxd_xmt_data!N127</f>
        <v/>
      </c>
      <c r="H126" s="86" t="str">
        <f>ttxd_xmt_data!O127</f>
        <v/>
      </c>
      <c r="I126" s="86"/>
      <c r="J126" s="86"/>
      <c r="K126" s="86" t="str">
        <f>ttxd_xmt_data!J127</f>
        <v>35.0</v>
      </c>
      <c r="L126" s="86"/>
      <c r="M126" s="86"/>
      <c r="N126" s="87"/>
    </row>
    <row r="127" spans="2:14">
      <c r="B127" s="88">
        <f>ttxd_xmt_data!G128</f>
        <v>45</v>
      </c>
      <c r="C127" s="120" t="str">
        <f>ttxd_xmt_data!H128</f>
        <v>APA - 50</v>
      </c>
      <c r="D127" s="86">
        <f>ttxd_xmt_data!I128</f>
        <v>1</v>
      </c>
      <c r="E127" s="86" t="str">
        <f>ttxd_xmt_data!L128</f>
        <v/>
      </c>
      <c r="F127" s="86" t="str">
        <f>TEXT(ttxd_xmt_data!M128/(24*60*60),"[h]:mm")</f>
        <v>0:00</v>
      </c>
      <c r="G127" s="86" t="str">
        <f>ttxd_xmt_data!N128</f>
        <v/>
      </c>
      <c r="H127" s="86" t="str">
        <f>ttxd_xmt_data!O128</f>
        <v/>
      </c>
      <c r="I127" s="86"/>
      <c r="J127" s="86"/>
      <c r="K127" s="86" t="str">
        <f>ttxd_xmt_data!J128</f>
        <v>25.0</v>
      </c>
      <c r="L127" s="86"/>
      <c r="M127" s="86"/>
      <c r="N127" s="87"/>
    </row>
    <row r="128" spans="2:14" s="21" customFormat="1" ht="14.25">
      <c r="B128" s="27">
        <f>ttxd_xmt_data!G129</f>
        <v>1</v>
      </c>
      <c r="C128" s="119" t="str">
        <f>ttxd_xmt_data!H129</f>
        <v>XE_CHAY_XANG</v>
      </c>
      <c r="D128" s="81">
        <f>ttxd_xmt_data!I129</f>
        <v>317</v>
      </c>
      <c r="E128" s="81">
        <f>ttxd_xmt_data!L129</f>
        <v>100</v>
      </c>
      <c r="F128" s="81" t="str">
        <f>TEXT(ttxd_xmt_data!M129/(24*60*60),"[h]:mm")</f>
        <v>0:00</v>
      </c>
      <c r="G128" s="81" t="str">
        <f>ttxd_xmt_data!N129</f>
        <v>800.0</v>
      </c>
      <c r="H128" s="81" t="str">
        <f>ttxd_xmt_data!O129</f>
        <v>800.0</v>
      </c>
      <c r="I128" s="81"/>
      <c r="J128" s="81"/>
      <c r="K128" s="81" t="str">
        <f>ttxd_xmt_data!J129</f>
        <v>671.0</v>
      </c>
      <c r="L128" s="81"/>
      <c r="M128" s="81"/>
      <c r="N128" s="82"/>
    </row>
    <row r="129" spans="2:14">
      <c r="B129" s="88">
        <f>ttxd_xmt_data!G130</f>
        <v>2</v>
      </c>
      <c r="C129" s="120" t="str">
        <f>ttxd_xmt_data!H130</f>
        <v>ZIL 157</v>
      </c>
      <c r="D129" s="86">
        <f>ttxd_xmt_data!I130</f>
        <v>8</v>
      </c>
      <c r="E129" s="86" t="str">
        <f>ttxd_xmt_data!L130</f>
        <v/>
      </c>
      <c r="F129" s="86" t="str">
        <f>TEXT(ttxd_xmt_data!M130/(24*60*60),"[h]:mm")</f>
        <v>0:00</v>
      </c>
      <c r="G129" s="86" t="str">
        <f>ttxd_xmt_data!N130</f>
        <v/>
      </c>
      <c r="H129" s="86" t="str">
        <f>ttxd_xmt_data!O130</f>
        <v/>
      </c>
      <c r="I129" s="86"/>
      <c r="J129" s="86"/>
      <c r="K129" s="86" t="str">
        <f>ttxd_xmt_data!J130</f>
        <v>52.0</v>
      </c>
      <c r="L129" s="86"/>
      <c r="M129" s="86"/>
      <c r="N129" s="87"/>
    </row>
    <row r="130" spans="2:14">
      <c r="B130" s="88">
        <f>ttxd_xmt_data!G131</f>
        <v>3</v>
      </c>
      <c r="C130" s="120" t="str">
        <f>ttxd_xmt_data!H131</f>
        <v>ZIL 131</v>
      </c>
      <c r="D130" s="86">
        <f>ttxd_xmt_data!I131</f>
        <v>69</v>
      </c>
      <c r="E130" s="86" t="str">
        <f>ttxd_xmt_data!L131</f>
        <v/>
      </c>
      <c r="F130" s="86" t="str">
        <f>TEXT(ttxd_xmt_data!M131/(24*60*60),"[h]:mm")</f>
        <v>0:00</v>
      </c>
      <c r="G130" s="86" t="str">
        <f>ttxd_xmt_data!N131</f>
        <v/>
      </c>
      <c r="H130" s="86" t="str">
        <f>ttxd_xmt_data!O131</f>
        <v/>
      </c>
      <c r="I130" s="86"/>
      <c r="J130" s="86"/>
      <c r="K130" s="86" t="str">
        <f>ttxd_xmt_data!J131</f>
        <v>52.0</v>
      </c>
      <c r="L130" s="86"/>
      <c r="M130" s="86"/>
      <c r="N130" s="87"/>
    </row>
    <row r="131" spans="2:14">
      <c r="B131" s="88">
        <f>ttxd_xmt_data!G132</f>
        <v>4</v>
      </c>
      <c r="C131" s="120" t="str">
        <f>ttxd_xmt_data!H132</f>
        <v>ZIL 130</v>
      </c>
      <c r="D131" s="86">
        <f>ttxd_xmt_data!I132</f>
        <v>57</v>
      </c>
      <c r="E131" s="86" t="str">
        <f>ttxd_xmt_data!L132</f>
        <v/>
      </c>
      <c r="F131" s="86" t="str">
        <f>TEXT(ttxd_xmt_data!M132/(24*60*60),"[h]:mm")</f>
        <v>0:00</v>
      </c>
      <c r="G131" s="86" t="str">
        <f>ttxd_xmt_data!N132</f>
        <v/>
      </c>
      <c r="H131" s="86" t="str">
        <f>ttxd_xmt_data!O132</f>
        <v/>
      </c>
      <c r="I131" s="86"/>
      <c r="J131" s="86"/>
      <c r="K131" s="86" t="str">
        <f>ttxd_xmt_data!J132</f>
        <v>35.0</v>
      </c>
      <c r="L131" s="86"/>
      <c r="M131" s="86"/>
      <c r="N131" s="87"/>
    </row>
    <row r="132" spans="2:14">
      <c r="B132" s="88">
        <f>ttxd_xmt_data!G133</f>
        <v>5</v>
      </c>
      <c r="C132" s="120" t="str">
        <f>ttxd_xmt_data!H133</f>
        <v>Xe ka (paz)</v>
      </c>
      <c r="D132" s="86">
        <f>ttxd_xmt_data!I133</f>
        <v>7</v>
      </c>
      <c r="E132" s="86" t="str">
        <f>ttxd_xmt_data!L133</f>
        <v/>
      </c>
      <c r="F132" s="86" t="str">
        <f>TEXT(ttxd_xmt_data!M133/(24*60*60),"[h]:mm")</f>
        <v>0:00</v>
      </c>
      <c r="G132" s="86" t="str">
        <f>ttxd_xmt_data!N133</f>
        <v/>
      </c>
      <c r="H132" s="86" t="str">
        <f>ttxd_xmt_data!O133</f>
        <v/>
      </c>
      <c r="I132" s="86"/>
      <c r="J132" s="86"/>
      <c r="K132" s="86" t="str">
        <f>ttxd_xmt_data!J133</f>
        <v>38.0</v>
      </c>
      <c r="L132" s="86"/>
      <c r="M132" s="86"/>
      <c r="N132" s="87"/>
    </row>
    <row r="133" spans="2:14">
      <c r="B133" s="88">
        <f>ttxd_xmt_data!G134</f>
        <v>6</v>
      </c>
      <c r="C133" s="120" t="str">
        <f>ttxd_xmt_data!H134</f>
        <v>URAL 357</v>
      </c>
      <c r="D133" s="86">
        <f>ttxd_xmt_data!I134</f>
        <v>22</v>
      </c>
      <c r="E133" s="86" t="str">
        <f>ttxd_xmt_data!L134</f>
        <v/>
      </c>
      <c r="F133" s="86" t="str">
        <f>TEXT(ttxd_xmt_data!M134/(24*60*60),"[h]:mm")</f>
        <v>0:00</v>
      </c>
      <c r="G133" s="86" t="str">
        <f>ttxd_xmt_data!N134</f>
        <v/>
      </c>
      <c r="H133" s="86" t="str">
        <f>ttxd_xmt_data!O134</f>
        <v/>
      </c>
      <c r="I133" s="86"/>
      <c r="J133" s="86"/>
      <c r="K133" s="86" t="str">
        <f>ttxd_xmt_data!J134</f>
        <v>70.0</v>
      </c>
      <c r="L133" s="86"/>
      <c r="M133" s="86"/>
      <c r="N133" s="87"/>
    </row>
    <row r="134" spans="2:14">
      <c r="B134" s="88">
        <f>ttxd_xmt_data!G135</f>
        <v>7</v>
      </c>
      <c r="C134" s="120" t="str">
        <f>ttxd_xmt_data!H135</f>
        <v>UPG 300</v>
      </c>
      <c r="D134" s="86">
        <f>ttxd_xmt_data!I135</f>
        <v>8</v>
      </c>
      <c r="E134" s="86" t="str">
        <f>ttxd_xmt_data!L135</f>
        <v/>
      </c>
      <c r="F134" s="86" t="str">
        <f>TEXT(ttxd_xmt_data!M135/(24*60*60),"[h]:mm")</f>
        <v>0:00</v>
      </c>
      <c r="G134" s="86" t="str">
        <f>ttxd_xmt_data!N135</f>
        <v/>
      </c>
      <c r="H134" s="86" t="str">
        <f>ttxd_xmt_data!O135</f>
        <v/>
      </c>
      <c r="I134" s="86"/>
      <c r="J134" s="86"/>
      <c r="K134" s="86" t="str">
        <f>ttxd_xmt_data!J135</f>
        <v>45.0</v>
      </c>
      <c r="L134" s="86"/>
      <c r="M134" s="86"/>
      <c r="N134" s="87"/>
    </row>
    <row r="135" spans="2:14">
      <c r="B135" s="88">
        <f>ttxd_xmt_data!G136</f>
        <v>8</v>
      </c>
      <c r="C135" s="120" t="str">
        <f>ttxd_xmt_data!H136</f>
        <v>Uoat</v>
      </c>
      <c r="D135" s="86">
        <f>ttxd_xmt_data!I136</f>
        <v>86</v>
      </c>
      <c r="E135" s="86">
        <f>ttxd_xmt_data!L136</f>
        <v>100</v>
      </c>
      <c r="F135" s="86" t="str">
        <f>TEXT(ttxd_xmt_data!M136/(24*60*60),"[h]:mm")</f>
        <v>0:00</v>
      </c>
      <c r="G135" s="86" t="str">
        <f>ttxd_xmt_data!N136</f>
        <v>800.0</v>
      </c>
      <c r="H135" s="86" t="str">
        <f>ttxd_xmt_data!O136</f>
        <v>800.0</v>
      </c>
      <c r="I135" s="86"/>
      <c r="J135" s="86"/>
      <c r="K135" s="86" t="str">
        <f>ttxd_xmt_data!J136</f>
        <v>34.0</v>
      </c>
      <c r="L135" s="86"/>
      <c r="M135" s="86"/>
      <c r="N135" s="87"/>
    </row>
    <row r="136" spans="2:14">
      <c r="B136" s="88">
        <f>ttxd_xmt_data!G137</f>
        <v>9</v>
      </c>
      <c r="C136" s="120" t="str">
        <f>ttxd_xmt_data!H137</f>
        <v>TZ 22</v>
      </c>
      <c r="D136" s="86">
        <f>ttxd_xmt_data!I137</f>
        <v>6</v>
      </c>
      <c r="E136" s="86" t="str">
        <f>ttxd_xmt_data!L137</f>
        <v/>
      </c>
      <c r="F136" s="86" t="str">
        <f>TEXT(ttxd_xmt_data!M137/(24*60*60),"[h]:mm")</f>
        <v>0:00</v>
      </c>
      <c r="G136" s="86" t="str">
        <f>ttxd_xmt_data!N137</f>
        <v/>
      </c>
      <c r="H136" s="86" t="str">
        <f>ttxd_xmt_data!O137</f>
        <v/>
      </c>
      <c r="I136" s="86"/>
      <c r="J136" s="86"/>
      <c r="K136" s="86" t="str">
        <f>ttxd_xmt_data!J137</f>
        <v>10.0</v>
      </c>
      <c r="L136" s="86"/>
      <c r="M136" s="86"/>
      <c r="N136" s="87"/>
    </row>
    <row r="137" spans="2:14">
      <c r="B137" s="88">
        <f>ttxd_xmt_data!G138</f>
        <v>10</v>
      </c>
      <c r="C137" s="120" t="str">
        <f>ttxd_xmt_data!H138</f>
        <v>Toyota 16 chỗ</v>
      </c>
      <c r="D137" s="86">
        <f>ttxd_xmt_data!I138</f>
        <v>4</v>
      </c>
      <c r="E137" s="86" t="str">
        <f>ttxd_xmt_data!L138</f>
        <v/>
      </c>
      <c r="F137" s="86" t="str">
        <f>TEXT(ttxd_xmt_data!M138/(24*60*60),"[h]:mm")</f>
        <v>0:00</v>
      </c>
      <c r="G137" s="86" t="str">
        <f>ttxd_xmt_data!N138</f>
        <v/>
      </c>
      <c r="H137" s="86" t="str">
        <f>ttxd_xmt_data!O138</f>
        <v/>
      </c>
      <c r="I137" s="86"/>
      <c r="J137" s="86"/>
      <c r="K137" s="86" t="str">
        <f>ttxd_xmt_data!J138</f>
        <v>15.0</v>
      </c>
      <c r="L137" s="86"/>
      <c r="M137" s="86"/>
      <c r="N137" s="87"/>
    </row>
    <row r="138" spans="2:14">
      <c r="B138" s="88">
        <f>ttxd_xmt_data!G139</f>
        <v>11</v>
      </c>
      <c r="C138" s="120" t="str">
        <f>ttxd_xmt_data!H139</f>
        <v>Toyota 15 chỗ</v>
      </c>
      <c r="D138" s="86">
        <f>ttxd_xmt_data!I139</f>
        <v>4</v>
      </c>
      <c r="E138" s="86" t="str">
        <f>ttxd_xmt_data!L139</f>
        <v/>
      </c>
      <c r="F138" s="86" t="str">
        <f>TEXT(ttxd_xmt_data!M139/(24*60*60),"[h]:mm")</f>
        <v>0:00</v>
      </c>
      <c r="G138" s="86" t="str">
        <f>ttxd_xmt_data!N139</f>
        <v/>
      </c>
      <c r="H138" s="86" t="str">
        <f>ttxd_xmt_data!O139</f>
        <v/>
      </c>
      <c r="I138" s="86"/>
      <c r="J138" s="86"/>
      <c r="K138" s="86" t="str">
        <f>ttxd_xmt_data!J139</f>
        <v>15.0</v>
      </c>
      <c r="L138" s="86"/>
      <c r="M138" s="86"/>
      <c r="N138" s="87"/>
    </row>
    <row r="139" spans="2:14">
      <c r="B139" s="88">
        <f>ttxd_xmt_data!G140</f>
        <v>12</v>
      </c>
      <c r="C139" s="120" t="str">
        <f>ttxd_xmt_data!H140</f>
        <v>Toyota-Corola</v>
      </c>
      <c r="D139" s="86">
        <f>ttxd_xmt_data!I140</f>
        <v>1</v>
      </c>
      <c r="E139" s="86" t="str">
        <f>ttxd_xmt_data!L140</f>
        <v/>
      </c>
      <c r="F139" s="86" t="str">
        <f>TEXT(ttxd_xmt_data!M140/(24*60*60),"[h]:mm")</f>
        <v>0:00</v>
      </c>
      <c r="G139" s="86" t="str">
        <f>ttxd_xmt_data!N140</f>
        <v/>
      </c>
      <c r="H139" s="86" t="str">
        <f>ttxd_xmt_data!O140</f>
        <v/>
      </c>
      <c r="I139" s="86"/>
      <c r="J139" s="86"/>
      <c r="K139" s="86" t="str">
        <f>ttxd_xmt_data!J140</f>
        <v>10.0</v>
      </c>
      <c r="L139" s="86"/>
      <c r="M139" s="86"/>
      <c r="N139" s="87"/>
    </row>
    <row r="140" spans="2:14">
      <c r="B140" s="88">
        <f>ttxd_xmt_data!G141</f>
        <v>13</v>
      </c>
      <c r="C140" s="120" t="str">
        <f>ttxd_xmt_data!H141</f>
        <v>PAZ 3205</v>
      </c>
      <c r="D140" s="86">
        <f>ttxd_xmt_data!I141</f>
        <v>1</v>
      </c>
      <c r="E140" s="86" t="str">
        <f>ttxd_xmt_data!L141</f>
        <v/>
      </c>
      <c r="F140" s="86" t="str">
        <f>TEXT(ttxd_xmt_data!M141/(24*60*60),"[h]:mm")</f>
        <v>0:00</v>
      </c>
      <c r="G140" s="86" t="str">
        <f>ttxd_xmt_data!N141</f>
        <v/>
      </c>
      <c r="H140" s="86" t="str">
        <f>ttxd_xmt_data!O141</f>
        <v/>
      </c>
      <c r="I140" s="86"/>
      <c r="J140" s="86"/>
      <c r="K140" s="86" t="str">
        <f>ttxd_xmt_data!J141</f>
        <v>34.0</v>
      </c>
      <c r="L140" s="86"/>
      <c r="M140" s="86"/>
      <c r="N140" s="87"/>
    </row>
    <row r="141" spans="2:14">
      <c r="B141" s="88">
        <f>ttxd_xmt_data!G142</f>
        <v>14</v>
      </c>
      <c r="C141" s="120" t="str">
        <f>ttxd_xmt_data!H142</f>
        <v>NISAN X-TRAIL</v>
      </c>
      <c r="D141" s="86">
        <f>ttxd_xmt_data!I142</f>
        <v>5</v>
      </c>
      <c r="E141" s="86" t="str">
        <f>ttxd_xmt_data!L142</f>
        <v/>
      </c>
      <c r="F141" s="86" t="str">
        <f>TEXT(ttxd_xmt_data!M142/(24*60*60),"[h]:mm")</f>
        <v>0:00</v>
      </c>
      <c r="G141" s="86" t="str">
        <f>ttxd_xmt_data!N142</f>
        <v/>
      </c>
      <c r="H141" s="86" t="str">
        <f>ttxd_xmt_data!O142</f>
        <v/>
      </c>
      <c r="I141" s="86"/>
      <c r="J141" s="86"/>
      <c r="K141" s="86" t="str">
        <f>ttxd_xmt_data!J142</f>
        <v>15.0</v>
      </c>
      <c r="L141" s="86"/>
      <c r="M141" s="86"/>
      <c r="N141" s="87"/>
    </row>
    <row r="142" spans="2:14">
      <c r="B142" s="88">
        <f>ttxd_xmt_data!G143</f>
        <v>15</v>
      </c>
      <c r="C142" s="120" t="str">
        <f>ttxd_xmt_data!H143</f>
        <v>Maza 4 chỗ</v>
      </c>
      <c r="D142" s="86">
        <f>ttxd_xmt_data!I143</f>
        <v>3</v>
      </c>
      <c r="E142" s="86" t="str">
        <f>ttxd_xmt_data!L143</f>
        <v/>
      </c>
      <c r="F142" s="86" t="str">
        <f>TEXT(ttxd_xmt_data!M143/(24*60*60),"[h]:mm")</f>
        <v>0:00</v>
      </c>
      <c r="G142" s="86" t="str">
        <f>ttxd_xmt_data!N143</f>
        <v/>
      </c>
      <c r="H142" s="86" t="str">
        <f>ttxd_xmt_data!O143</f>
        <v/>
      </c>
      <c r="I142" s="86"/>
      <c r="J142" s="86"/>
      <c r="K142" s="86" t="str">
        <f>ttxd_xmt_data!J143</f>
        <v>12.0</v>
      </c>
      <c r="L142" s="86"/>
      <c r="M142" s="86"/>
      <c r="N142" s="87"/>
    </row>
    <row r="143" spans="2:14">
      <c r="B143" s="88">
        <f>ttxd_xmt_data!G144</f>
        <v>16</v>
      </c>
      <c r="C143" s="120" t="str">
        <f>ttxd_xmt_data!H144</f>
        <v>Maza 12 chỗ (e2000)</v>
      </c>
      <c r="D143" s="86">
        <f>ttxd_xmt_data!I144</f>
        <v>1</v>
      </c>
      <c r="E143" s="86" t="str">
        <f>ttxd_xmt_data!L144</f>
        <v/>
      </c>
      <c r="F143" s="86" t="str">
        <f>TEXT(ttxd_xmt_data!M144/(24*60*60),"[h]:mm")</f>
        <v>0:00</v>
      </c>
      <c r="G143" s="86" t="str">
        <f>ttxd_xmt_data!N144</f>
        <v/>
      </c>
      <c r="H143" s="86" t="str">
        <f>ttxd_xmt_data!O144</f>
        <v/>
      </c>
      <c r="I143" s="86"/>
      <c r="J143" s="86"/>
      <c r="K143" s="86" t="str">
        <f>ttxd_xmt_data!J144</f>
        <v>18.0</v>
      </c>
      <c r="L143" s="86"/>
      <c r="M143" s="86"/>
      <c r="N143" s="87"/>
    </row>
    <row r="144" spans="2:14">
      <c r="B144" s="88">
        <f>ttxd_xmt_data!G145</f>
        <v>17</v>
      </c>
      <c r="C144" s="120" t="str">
        <f>ttxd_xmt_data!H145</f>
        <v>Jolie</v>
      </c>
      <c r="D144" s="86">
        <f>ttxd_xmt_data!I145</f>
        <v>2</v>
      </c>
      <c r="E144" s="86" t="str">
        <f>ttxd_xmt_data!L145</f>
        <v/>
      </c>
      <c r="F144" s="86" t="str">
        <f>TEXT(ttxd_xmt_data!M145/(24*60*60),"[h]:mm")</f>
        <v>0:00</v>
      </c>
      <c r="G144" s="86" t="str">
        <f>ttxd_xmt_data!N145</f>
        <v/>
      </c>
      <c r="H144" s="86" t="str">
        <f>ttxd_xmt_data!O145</f>
        <v/>
      </c>
      <c r="I144" s="86"/>
      <c r="J144" s="86"/>
      <c r="K144" s="86" t="str">
        <f>ttxd_xmt_data!J145</f>
        <v>12.0</v>
      </c>
      <c r="L144" s="86"/>
      <c r="M144" s="86"/>
      <c r="N144" s="87"/>
    </row>
    <row r="145" spans="1:14">
      <c r="B145" s="88">
        <f>ttxd_xmt_data!G146</f>
        <v>18</v>
      </c>
      <c r="C145" s="120" t="str">
        <f>ttxd_xmt_data!H146</f>
        <v>INNOVA</v>
      </c>
      <c r="D145" s="86">
        <f>ttxd_xmt_data!I146</f>
        <v>5</v>
      </c>
      <c r="E145" s="86" t="str">
        <f>ttxd_xmt_data!L146</f>
        <v/>
      </c>
      <c r="F145" s="86" t="str">
        <f>TEXT(ttxd_xmt_data!M146/(24*60*60),"[h]:mm")</f>
        <v>0:00</v>
      </c>
      <c r="G145" s="86" t="str">
        <f>ttxd_xmt_data!N146</f>
        <v/>
      </c>
      <c r="H145" s="86" t="str">
        <f>ttxd_xmt_data!O146</f>
        <v/>
      </c>
      <c r="I145" s="86"/>
      <c r="J145" s="86"/>
      <c r="K145" s="86" t="str">
        <f>ttxd_xmt_data!J146</f>
        <v>12.0</v>
      </c>
      <c r="L145" s="86"/>
      <c r="M145" s="86"/>
      <c r="N145" s="87"/>
    </row>
    <row r="146" spans="1:14">
      <c r="B146" s="88">
        <f>ttxd_xmt_data!G147</f>
        <v>19</v>
      </c>
      <c r="C146" s="120" t="str">
        <f>ttxd_xmt_data!H147</f>
        <v>Hon da Dream II</v>
      </c>
      <c r="D146" s="86">
        <f>ttxd_xmt_data!I147</f>
        <v>1</v>
      </c>
      <c r="E146" s="86" t="str">
        <f>ttxd_xmt_data!L147</f>
        <v/>
      </c>
      <c r="F146" s="86" t="str">
        <f>TEXT(ttxd_xmt_data!M147/(24*60*60),"[h]:mm")</f>
        <v>0:00</v>
      </c>
      <c r="G146" s="86" t="str">
        <f>ttxd_xmt_data!N147</f>
        <v/>
      </c>
      <c r="H146" s="86" t="str">
        <f>ttxd_xmt_data!O147</f>
        <v/>
      </c>
      <c r="I146" s="86"/>
      <c r="J146" s="86"/>
      <c r="K146" s="86" t="str">
        <f>ttxd_xmt_data!J147</f>
        <v>10.0</v>
      </c>
      <c r="L146" s="86"/>
      <c r="M146" s="86"/>
      <c r="N146" s="87"/>
    </row>
    <row r="147" spans="1:14">
      <c r="B147" s="88">
        <f>ttxd_xmt_data!G148</f>
        <v>20</v>
      </c>
      <c r="C147" s="120" t="str">
        <f>ttxd_xmt_data!H148</f>
        <v>Gat 66</v>
      </c>
      <c r="D147" s="86">
        <f>ttxd_xmt_data!I148</f>
        <v>5</v>
      </c>
      <c r="E147" s="86" t="str">
        <f>ttxd_xmt_data!L148</f>
        <v/>
      </c>
      <c r="F147" s="86" t="str">
        <f>TEXT(ttxd_xmt_data!M148/(24*60*60),"[h]:mm")</f>
        <v>0:00</v>
      </c>
      <c r="G147" s="86" t="str">
        <f>ttxd_xmt_data!N148</f>
        <v/>
      </c>
      <c r="H147" s="86" t="str">
        <f>ttxd_xmt_data!O148</f>
        <v/>
      </c>
      <c r="I147" s="86"/>
      <c r="J147" s="86"/>
      <c r="K147" s="86" t="str">
        <f>ttxd_xmt_data!J148</f>
        <v>30.0</v>
      </c>
      <c r="L147" s="86"/>
      <c r="M147" s="86"/>
      <c r="N147" s="87"/>
    </row>
    <row r="148" spans="1:14">
      <c r="B148" s="88">
        <f>ttxd_xmt_data!G149</f>
        <v>21</v>
      </c>
      <c r="C148" s="120" t="str">
        <f>ttxd_xmt_data!H149</f>
        <v>Gat 53</v>
      </c>
      <c r="D148" s="86">
        <f>ttxd_xmt_data!I149</f>
        <v>4</v>
      </c>
      <c r="E148" s="86" t="str">
        <f>ttxd_xmt_data!L149</f>
        <v/>
      </c>
      <c r="F148" s="86" t="str">
        <f>TEXT(ttxd_xmt_data!M149/(24*60*60),"[h]:mm")</f>
        <v>0:00</v>
      </c>
      <c r="G148" s="86" t="str">
        <f>ttxd_xmt_data!N149</f>
        <v/>
      </c>
      <c r="H148" s="86" t="str">
        <f>ttxd_xmt_data!O149</f>
        <v/>
      </c>
      <c r="I148" s="86"/>
      <c r="J148" s="86"/>
      <c r="K148" s="86" t="str">
        <f>ttxd_xmt_data!J149</f>
        <v>26.0</v>
      </c>
      <c r="L148" s="86"/>
      <c r="M148" s="86"/>
      <c r="N148" s="87"/>
    </row>
    <row r="149" spans="1:14">
      <c r="B149" s="88">
        <f>ttxd_xmt_data!G150</f>
        <v>22</v>
      </c>
      <c r="C149" s="120" t="str">
        <f>ttxd_xmt_data!H150</f>
        <v>Gat 52 (UPM)</v>
      </c>
      <c r="D149" s="86">
        <f>ttxd_xmt_data!I150</f>
        <v>4</v>
      </c>
      <c r="E149" s="86" t="str">
        <f>ttxd_xmt_data!L150</f>
        <v/>
      </c>
      <c r="F149" s="86" t="str">
        <f>TEXT(ttxd_xmt_data!M150/(24*60*60),"[h]:mm")</f>
        <v>0:00</v>
      </c>
      <c r="G149" s="86" t="str">
        <f>ttxd_xmt_data!N150</f>
        <v/>
      </c>
      <c r="H149" s="86" t="str">
        <f>ttxd_xmt_data!O150</f>
        <v/>
      </c>
      <c r="I149" s="86"/>
      <c r="J149" s="86"/>
      <c r="K149" s="86" t="str">
        <f>ttxd_xmt_data!J150</f>
        <v>34.0</v>
      </c>
      <c r="L149" s="86"/>
      <c r="M149" s="86"/>
      <c r="N149" s="87"/>
    </row>
    <row r="150" spans="1:14">
      <c r="B150" s="88">
        <f>ttxd_xmt_data!G151</f>
        <v>23</v>
      </c>
      <c r="C150" s="120" t="str">
        <f>ttxd_xmt_data!H151</f>
        <v>Gat 51</v>
      </c>
      <c r="D150" s="86">
        <f>ttxd_xmt_data!I151</f>
        <v>1</v>
      </c>
      <c r="E150" s="86" t="str">
        <f>ttxd_xmt_data!L151</f>
        <v/>
      </c>
      <c r="F150" s="86" t="str">
        <f>TEXT(ttxd_xmt_data!M151/(24*60*60),"[h]:mm")</f>
        <v>0:00</v>
      </c>
      <c r="G150" s="86" t="str">
        <f>ttxd_xmt_data!N151</f>
        <v/>
      </c>
      <c r="H150" s="86" t="str">
        <f>ttxd_xmt_data!O151</f>
        <v/>
      </c>
      <c r="I150" s="86"/>
      <c r="J150" s="86"/>
      <c r="K150" s="86" t="str">
        <f>ttxd_xmt_data!J151</f>
        <v>9.0</v>
      </c>
      <c r="L150" s="86"/>
      <c r="M150" s="86"/>
      <c r="N150" s="87"/>
    </row>
    <row r="151" spans="1:14">
      <c r="B151" s="88">
        <f>ttxd_xmt_data!G152</f>
        <v>24</v>
      </c>
      <c r="C151" s="120" t="str">
        <f>ttxd_xmt_data!H152</f>
        <v>Gat 2705</v>
      </c>
      <c r="D151" s="86">
        <f>ttxd_xmt_data!I152</f>
        <v>5</v>
      </c>
      <c r="E151" s="86" t="str">
        <f>ttxd_xmt_data!L152</f>
        <v/>
      </c>
      <c r="F151" s="86" t="str">
        <f>TEXT(ttxd_xmt_data!M152/(24*60*60),"[h]:mm")</f>
        <v>0:00</v>
      </c>
      <c r="G151" s="86" t="str">
        <f>ttxd_xmt_data!N152</f>
        <v/>
      </c>
      <c r="H151" s="86" t="str">
        <f>ttxd_xmt_data!O152</f>
        <v/>
      </c>
      <c r="I151" s="86"/>
      <c r="J151" s="86"/>
      <c r="K151" s="86" t="str">
        <f>ttxd_xmt_data!J152</f>
        <v>7.0</v>
      </c>
      <c r="L151" s="86"/>
      <c r="M151" s="86"/>
      <c r="N151" s="87"/>
    </row>
    <row r="152" spans="1:14">
      <c r="B152" s="88">
        <f>ttxd_xmt_data!G153</f>
        <v>25</v>
      </c>
      <c r="C152" s="120" t="str">
        <f>ttxd_xmt_data!H153</f>
        <v>Fotunơ</v>
      </c>
      <c r="D152" s="86">
        <f>ttxd_xmt_data!I153</f>
        <v>1</v>
      </c>
      <c r="E152" s="86" t="str">
        <f>ttxd_xmt_data!L153</f>
        <v/>
      </c>
      <c r="F152" s="86" t="str">
        <f>TEXT(ttxd_xmt_data!M153/(24*60*60),"[h]:mm")</f>
        <v>0:00</v>
      </c>
      <c r="G152" s="86" t="str">
        <f>ttxd_xmt_data!N153</f>
        <v/>
      </c>
      <c r="H152" s="86" t="str">
        <f>ttxd_xmt_data!O153</f>
        <v/>
      </c>
      <c r="I152" s="86"/>
      <c r="J152" s="86"/>
      <c r="K152" s="86" t="str">
        <f>ttxd_xmt_data!J153</f>
        <v>16.0</v>
      </c>
      <c r="L152" s="86"/>
      <c r="M152" s="86"/>
      <c r="N152" s="87"/>
    </row>
    <row r="153" spans="1:14">
      <c r="B153" s="88">
        <f>ttxd_xmt_data!G154</f>
        <v>26</v>
      </c>
      <c r="C153" s="120" t="str">
        <f>ttxd_xmt_data!H154</f>
        <v>CLA RK03</v>
      </c>
      <c r="D153" s="86">
        <f>ttxd_xmt_data!I154</f>
        <v>1</v>
      </c>
      <c r="E153" s="86" t="str">
        <f>ttxd_xmt_data!L154</f>
        <v/>
      </c>
      <c r="F153" s="86" t="str">
        <f>TEXT(ttxd_xmt_data!M154/(24*60*60),"[h]:mm")</f>
        <v>0:00</v>
      </c>
      <c r="G153" s="86" t="str">
        <f>ttxd_xmt_data!N154</f>
        <v/>
      </c>
      <c r="H153" s="86" t="str">
        <f>ttxd_xmt_data!O154</f>
        <v/>
      </c>
      <c r="I153" s="86"/>
      <c r="J153" s="86"/>
      <c r="K153" s="86" t="str">
        <f>ttxd_xmt_data!J154</f>
        <v>45.0</v>
      </c>
      <c r="L153" s="86"/>
      <c r="M153" s="86"/>
      <c r="N153" s="87"/>
    </row>
    <row r="154" spans="1:14" ht="15.75" thickBot="1">
      <c r="B154" s="46">
        <f>ttxd_xmt_data!G155</f>
        <v>27</v>
      </c>
      <c r="C154" s="121" t="str">
        <f>ttxd_xmt_data!H155</f>
        <v>C/Thương H.đai Starex</v>
      </c>
      <c r="D154" s="79">
        <f>ttxd_xmt_data!I155</f>
        <v>6</v>
      </c>
      <c r="E154" s="79" t="str">
        <f>ttxd_xmt_data!L155</f>
        <v/>
      </c>
      <c r="F154" s="79" t="str">
        <f>TEXT(ttxd_xmt_data!M155/(24*60*60),"[h]:mm")</f>
        <v>0:00</v>
      </c>
      <c r="G154" s="79" t="str">
        <f>ttxd_xmt_data!N155</f>
        <v/>
      </c>
      <c r="H154" s="79" t="str">
        <f>ttxd_xmt_data!O155</f>
        <v/>
      </c>
      <c r="I154" s="79"/>
      <c r="J154" s="79"/>
      <c r="K154" s="79" t="str">
        <f>ttxd_xmt_data!J155</f>
        <v>15.0</v>
      </c>
      <c r="L154" s="79"/>
      <c r="M154" s="79"/>
      <c r="N154" s="80"/>
    </row>
    <row r="155" spans="1:14" ht="15.75" thickTop="1">
      <c r="A155" s="10"/>
      <c r="B155" s="10"/>
      <c r="C155" s="122"/>
      <c r="D155" s="10"/>
      <c r="E155" s="10"/>
      <c r="F155" s="10"/>
      <c r="G155" s="10"/>
      <c r="H155" s="10"/>
      <c r="I155" s="10"/>
      <c r="J155" s="10"/>
      <c r="K155" s="211" t="s">
        <v>318</v>
      </c>
      <c r="L155" s="211"/>
      <c r="M155" s="211"/>
      <c r="N155" s="10"/>
    </row>
    <row r="156" spans="1:14" s="21" customFormat="1" ht="74.25" customHeight="1">
      <c r="A156" s="22"/>
      <c r="B156" s="22"/>
      <c r="C156" s="123"/>
      <c r="D156" s="22"/>
      <c r="E156" s="22"/>
      <c r="F156" s="22"/>
      <c r="G156" s="209"/>
      <c r="H156" s="209"/>
      <c r="I156" s="209"/>
      <c r="J156" s="22"/>
      <c r="K156" s="210" t="s">
        <v>311</v>
      </c>
      <c r="L156" s="210"/>
      <c r="M156" s="210"/>
      <c r="N156" s="22"/>
    </row>
    <row r="157" spans="1:14" s="21" customFormat="1" ht="14.25">
      <c r="A157" s="22"/>
      <c r="B157" s="22"/>
      <c r="C157" s="123" t="s">
        <v>308</v>
      </c>
      <c r="D157" s="22"/>
      <c r="E157" s="22"/>
      <c r="F157" s="22"/>
      <c r="G157" s="209" t="s">
        <v>309</v>
      </c>
      <c r="H157" s="209"/>
      <c r="I157" s="209"/>
      <c r="J157" s="22"/>
      <c r="K157" s="22"/>
      <c r="L157" s="22"/>
      <c r="M157" s="22"/>
      <c r="N157" s="22"/>
    </row>
    <row r="158" spans="1:14">
      <c r="A158" s="10"/>
      <c r="B158" s="10"/>
      <c r="C158" s="122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</row>
    <row r="159" spans="1:14">
      <c r="A159" s="10"/>
      <c r="B159" s="10"/>
      <c r="C159" s="122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</row>
    <row r="160" spans="1:14">
      <c r="A160" s="10"/>
      <c r="B160" s="10"/>
      <c r="C160" s="122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</row>
    <row r="161" spans="1:14">
      <c r="A161" s="10"/>
      <c r="B161" s="10"/>
      <c r="C161" s="123" t="s">
        <v>312</v>
      </c>
      <c r="D161" s="22"/>
      <c r="E161" s="22"/>
      <c r="F161" s="22"/>
      <c r="G161" s="209" t="s">
        <v>313</v>
      </c>
      <c r="H161" s="209"/>
      <c r="I161" s="209"/>
      <c r="J161" s="22"/>
      <c r="K161" s="209" t="s">
        <v>314</v>
      </c>
      <c r="L161" s="209"/>
      <c r="M161" s="209"/>
      <c r="N161" s="10"/>
    </row>
    <row r="162" spans="1:14">
      <c r="A162" s="10"/>
      <c r="B162" s="10"/>
      <c r="C162" s="122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</row>
    <row r="163" spans="1:14">
      <c r="A163" s="10"/>
      <c r="B163" s="10"/>
      <c r="C163" s="122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</row>
    <row r="164" spans="1:14">
      <c r="A164" s="10"/>
      <c r="B164" s="10"/>
      <c r="C164" s="122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</row>
    <row r="165" spans="1:14">
      <c r="A165" s="10"/>
      <c r="B165" s="10"/>
      <c r="C165" s="122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</row>
    <row r="166" spans="1:14">
      <c r="A166" s="10"/>
      <c r="B166" s="10"/>
      <c r="C166" s="122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</row>
    <row r="167" spans="1:14">
      <c r="A167" s="10"/>
      <c r="B167" s="10"/>
      <c r="C167" s="122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</row>
    <row r="168" spans="1:14">
      <c r="A168" s="10"/>
      <c r="B168" s="10"/>
      <c r="C168" s="122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</row>
    <row r="169" spans="1:14">
      <c r="A169" s="10"/>
      <c r="B169" s="10"/>
      <c r="C169" s="122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</row>
    <row r="170" spans="1:14">
      <c r="A170" s="10"/>
      <c r="B170" s="10"/>
      <c r="C170" s="122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</row>
    <row r="171" spans="1:14">
      <c r="A171" s="10"/>
      <c r="B171" s="10"/>
      <c r="C171" s="122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</row>
    <row r="172" spans="1:14">
      <c r="A172" s="10"/>
      <c r="B172" s="10"/>
      <c r="C172" s="122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</row>
    <row r="173" spans="1:14">
      <c r="A173" s="10"/>
      <c r="B173" s="10"/>
      <c r="C173" s="122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</row>
    <row r="174" spans="1:14">
      <c r="A174" s="10"/>
      <c r="B174" s="10"/>
      <c r="C174" s="122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</row>
    <row r="175" spans="1:14">
      <c r="A175" s="10"/>
      <c r="B175" s="10"/>
      <c r="C175" s="122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</row>
    <row r="176" spans="1:14">
      <c r="A176" s="10"/>
      <c r="B176" s="10"/>
      <c r="C176" s="122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</row>
    <row r="177" spans="1:14">
      <c r="A177" s="10"/>
      <c r="B177" s="10"/>
      <c r="C177" s="122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</row>
    <row r="178" spans="1:14">
      <c r="A178" s="10"/>
      <c r="B178" s="10"/>
      <c r="C178" s="122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</row>
    <row r="179" spans="1:14">
      <c r="A179" s="10"/>
      <c r="B179" s="10"/>
      <c r="C179" s="122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</row>
    <row r="180" spans="1:14">
      <c r="A180" s="10"/>
      <c r="B180" s="10"/>
      <c r="C180" s="122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</row>
    <row r="181" spans="1:14">
      <c r="A181" s="10"/>
      <c r="B181" s="10"/>
      <c r="C181" s="122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</row>
    <row r="182" spans="1:14">
      <c r="A182" s="10"/>
      <c r="B182" s="10"/>
      <c r="C182" s="122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</row>
    <row r="183" spans="1:14">
      <c r="A183" s="10"/>
      <c r="B183" s="10"/>
      <c r="C183" s="122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</row>
    <row r="184" spans="1:14">
      <c r="A184" s="10"/>
      <c r="B184" s="10"/>
      <c r="C184" s="122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</row>
    <row r="185" spans="1:14">
      <c r="A185" s="10"/>
      <c r="B185" s="10"/>
      <c r="C185" s="122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</row>
    <row r="186" spans="1:14">
      <c r="A186" s="10"/>
      <c r="B186" s="10"/>
      <c r="C186" s="122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</row>
    <row r="187" spans="1:14">
      <c r="A187" s="10"/>
      <c r="B187" s="10"/>
      <c r="C187" s="122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</row>
    <row r="188" spans="1:14">
      <c r="A188" s="10"/>
      <c r="B188" s="10"/>
      <c r="C188" s="122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</row>
    <row r="189" spans="1:14">
      <c r="A189" s="10"/>
      <c r="B189" s="10"/>
      <c r="C189" s="122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</row>
    <row r="190" spans="1:14">
      <c r="A190" s="10"/>
      <c r="B190" s="10"/>
      <c r="C190" s="122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</row>
    <row r="191" spans="1:14">
      <c r="A191" s="10"/>
      <c r="B191" s="10"/>
      <c r="C191" s="122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</row>
    <row r="192" spans="1:14">
      <c r="A192" s="10"/>
      <c r="B192" s="10"/>
      <c r="C192" s="122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</row>
    <row r="193" spans="1:14">
      <c r="A193" s="10"/>
      <c r="B193" s="10"/>
      <c r="C193" s="122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</row>
    <row r="194" spans="1:14">
      <c r="A194" s="10"/>
      <c r="B194" s="10"/>
      <c r="C194" s="122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</row>
    <row r="195" spans="1:14">
      <c r="A195" s="10"/>
      <c r="B195" s="10"/>
      <c r="C195" s="122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</row>
    <row r="196" spans="1:14">
      <c r="A196" s="10"/>
      <c r="B196" s="10"/>
      <c r="C196" s="122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</row>
    <row r="197" spans="1:14">
      <c r="A197" s="10"/>
      <c r="B197" s="10"/>
      <c r="C197" s="122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</row>
    <row r="198" spans="1:14">
      <c r="A198" s="10"/>
      <c r="B198" s="10"/>
      <c r="C198" s="122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</row>
    <row r="199" spans="1:14">
      <c r="A199" s="10"/>
      <c r="B199" s="10"/>
      <c r="C199" s="122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</row>
  </sheetData>
  <mergeCells count="23"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  <mergeCell ref="K4:M4"/>
    <mergeCell ref="G156:I156"/>
    <mergeCell ref="G161:I161"/>
    <mergeCell ref="K156:M156"/>
    <mergeCell ref="G157:I157"/>
    <mergeCell ref="K155:M155"/>
    <mergeCell ref="K161:M16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GIAO_DIEN</vt:lpstr>
      <vt:lpstr>dvi_tructhuoc</vt:lpstr>
      <vt:lpstr>luan_chuyenvon_data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  <vt:lpstr>ttxd_xmt_beta</vt:lpstr>
      <vt:lpstr>beta_nxt</vt:lpstr>
      <vt:lpstr>pttk_beta</vt:lpstr>
      <vt:lpstr>TTXD_BETA</vt:lpstr>
      <vt:lpstr>NL_BAY_THEO_KH_BETA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tga</cp:lastModifiedBy>
  <cp:lastPrinted>2025-02-24T09:32:26Z</cp:lastPrinted>
  <dcterms:created xsi:type="dcterms:W3CDTF">2024-12-04T00:14:51Z</dcterms:created>
  <dcterms:modified xsi:type="dcterms:W3CDTF">2025-03-30T02:55:03Z</dcterms:modified>
</cp:coreProperties>
</file>