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2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state="hidden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state="hidden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T76" i="2" l="1"/>
  <c r="T77" i="2"/>
  <c r="T78" i="2"/>
  <c r="T79" i="2"/>
  <c r="T80" i="2"/>
  <c r="T81" i="2"/>
  <c r="T82" i="2"/>
  <c r="T83" i="2"/>
  <c r="T56" i="2"/>
  <c r="T25" i="2" s="1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57" i="2"/>
  <c r="T26" i="2"/>
  <c r="W27" i="2"/>
  <c r="V27" i="2"/>
  <c r="U27" i="2"/>
  <c r="S27" i="2"/>
  <c r="R27" i="2"/>
  <c r="Q27" i="2"/>
  <c r="P27" i="2"/>
  <c r="O27" i="2"/>
  <c r="M27" i="2"/>
  <c r="L27" i="2"/>
  <c r="K27" i="2"/>
  <c r="K26" i="2" s="1"/>
  <c r="K25" i="2" s="1"/>
  <c r="J27" i="2"/>
  <c r="I27" i="2"/>
  <c r="H27" i="2"/>
  <c r="G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7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K56" i="2" s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11" i="2"/>
  <c r="K12" i="2"/>
  <c r="K13" i="2"/>
  <c r="K14" i="2"/>
  <c r="K15" i="2"/>
  <c r="K16" i="2"/>
  <c r="K17" i="2"/>
  <c r="K18" i="2"/>
  <c r="K9" i="2" s="1"/>
  <c r="K19" i="2"/>
  <c r="K20" i="2"/>
  <c r="K21" i="2"/>
  <c r="K22" i="2"/>
  <c r="K23" i="2"/>
  <c r="K24" i="2"/>
  <c r="K10" i="2"/>
  <c r="J10" i="2"/>
  <c r="W58" i="2" l="1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6" i="2"/>
  <c r="D17" i="2"/>
  <c r="D18" i="2"/>
  <c r="D19" i="2"/>
  <c r="D20" i="2"/>
  <c r="D21" i="2"/>
  <c r="D22" i="2"/>
  <c r="D23" i="2"/>
  <c r="D24" i="2"/>
  <c r="D15" i="2"/>
  <c r="D12" i="2"/>
  <c r="E12" i="2"/>
  <c r="F12" i="2"/>
  <c r="D13" i="2"/>
  <c r="E13" i="2"/>
  <c r="F13" i="2"/>
  <c r="D14" i="2"/>
  <c r="E14" i="2"/>
  <c r="F14" i="2"/>
  <c r="E11" i="2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D10" i="2"/>
  <c r="D11" i="2"/>
  <c r="L56" i="2" l="1"/>
  <c r="J56" i="2"/>
  <c r="X57" i="2"/>
  <c r="D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E76" i="11" l="1"/>
  <c r="J76" i="11"/>
  <c r="L76" i="11"/>
  <c r="E74" i="11"/>
  <c r="J74" i="11"/>
  <c r="K74" i="11"/>
  <c r="H71" i="11"/>
  <c r="I71" i="11"/>
  <c r="E77" i="11"/>
  <c r="F77" i="11"/>
  <c r="F76" i="11" s="1"/>
  <c r="G77" i="11"/>
  <c r="G76" i="11" s="1"/>
  <c r="H77" i="11"/>
  <c r="H76" i="11" s="1"/>
  <c r="I77" i="11"/>
  <c r="I76" i="11" s="1"/>
  <c r="J77" i="11"/>
  <c r="K77" i="11"/>
  <c r="K76" i="11" s="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D76" i="11" s="1"/>
  <c r="E75" i="11"/>
  <c r="F75" i="11"/>
  <c r="F74" i="11" s="1"/>
  <c r="G75" i="11"/>
  <c r="G74" i="11" s="1"/>
  <c r="H75" i="11"/>
  <c r="H74" i="11" s="1"/>
  <c r="I75" i="11"/>
  <c r="I74" i="11" s="1"/>
  <c r="J75" i="11"/>
  <c r="K75" i="11"/>
  <c r="L75" i="11"/>
  <c r="L74" i="11" s="1"/>
  <c r="D75" i="11"/>
  <c r="D74" i="11" s="1"/>
  <c r="E72" i="11"/>
  <c r="E71" i="11" s="1"/>
  <c r="F72" i="11"/>
  <c r="F71" i="11" s="1"/>
  <c r="G72" i="11"/>
  <c r="G71" i="11" s="1"/>
  <c r="H72" i="11"/>
  <c r="I72" i="11"/>
  <c r="J72" i="11"/>
  <c r="K72" i="11"/>
  <c r="K71" i="11" s="1"/>
  <c r="L72" i="11"/>
  <c r="L71" i="11" s="1"/>
  <c r="E73" i="11"/>
  <c r="F73" i="11"/>
  <c r="G73" i="11"/>
  <c r="H73" i="11"/>
  <c r="I73" i="11"/>
  <c r="J73" i="11"/>
  <c r="J71" i="11" s="1"/>
  <c r="K73" i="11"/>
  <c r="L73" i="11"/>
  <c r="D73" i="11"/>
  <c r="D72" i="11"/>
  <c r="D71" i="11" s="1"/>
  <c r="F58" i="11"/>
  <c r="G58" i="11"/>
  <c r="I58" i="11"/>
  <c r="L58" i="11"/>
  <c r="E59" i="11"/>
  <c r="E58" i="11" s="1"/>
  <c r="F59" i="11"/>
  <c r="G59" i="11"/>
  <c r="H59" i="11"/>
  <c r="H58" i="11" s="1"/>
  <c r="I59" i="11"/>
  <c r="J59" i="11"/>
  <c r="J58" i="11" s="1"/>
  <c r="K59" i="11"/>
  <c r="K58" i="11" s="1"/>
  <c r="L59" i="11"/>
  <c r="D59" i="11"/>
  <c r="M59" i="11" s="1"/>
  <c r="E50" i="11"/>
  <c r="F50" i="11"/>
  <c r="G50" i="11"/>
  <c r="H50" i="11"/>
  <c r="H49" i="11" s="1"/>
  <c r="I50" i="11"/>
  <c r="J50" i="11"/>
  <c r="K50" i="11"/>
  <c r="K49" i="11" s="1"/>
  <c r="L50" i="1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M56" i="11" s="1"/>
  <c r="D50" i="11"/>
  <c r="E49" i="11"/>
  <c r="F49" i="11"/>
  <c r="G49" i="11"/>
  <c r="I49" i="11"/>
  <c r="E47" i="11"/>
  <c r="E46" i="11" s="1"/>
  <c r="F47" i="11"/>
  <c r="G47" i="11"/>
  <c r="H47" i="11"/>
  <c r="I47" i="11"/>
  <c r="J47" i="11"/>
  <c r="K47" i="11"/>
  <c r="K46" i="11" s="1"/>
  <c r="L47" i="11"/>
  <c r="E48" i="11"/>
  <c r="F48" i="11"/>
  <c r="G48" i="11"/>
  <c r="H48" i="11"/>
  <c r="I48" i="11"/>
  <c r="I46" i="11" s="1"/>
  <c r="J48" i="11"/>
  <c r="K48" i="11"/>
  <c r="L48" i="11"/>
  <c r="D48" i="11"/>
  <c r="D47" i="11"/>
  <c r="H46" i="11"/>
  <c r="J46" i="11"/>
  <c r="L46" i="11"/>
  <c r="E40" i="11"/>
  <c r="E39" i="11" s="1"/>
  <c r="F40" i="11"/>
  <c r="F39" i="11" s="1"/>
  <c r="G40" i="11"/>
  <c r="G39" i="11" s="1"/>
  <c r="H40" i="11"/>
  <c r="H39" i="11" s="1"/>
  <c r="I40" i="11"/>
  <c r="I39" i="11" s="1"/>
  <c r="J40" i="11"/>
  <c r="J39" i="11" s="1"/>
  <c r="K40" i="11"/>
  <c r="K39" i="11" s="1"/>
  <c r="L40" i="11"/>
  <c r="L39" i="11" s="1"/>
  <c r="E41" i="11"/>
  <c r="F41" i="11"/>
  <c r="M41" i="11" s="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M42" i="11" s="1"/>
  <c r="D43" i="11"/>
  <c r="M43" i="11" s="1"/>
  <c r="D44" i="11"/>
  <c r="M44" i="11" s="1"/>
  <c r="D45" i="11"/>
  <c r="M45" i="11" s="1"/>
  <c r="D40" i="11"/>
  <c r="E29" i="11"/>
  <c r="F29" i="11"/>
  <c r="G29" i="11"/>
  <c r="H29" i="11"/>
  <c r="I29" i="11"/>
  <c r="J29" i="11"/>
  <c r="K29" i="11"/>
  <c r="L29" i="1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M33" i="11" s="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M35" i="11" s="1"/>
  <c r="G35" i="11"/>
  <c r="H35" i="11"/>
  <c r="I35" i="11"/>
  <c r="J35" i="11"/>
  <c r="K35" i="11"/>
  <c r="L35" i="11"/>
  <c r="E36" i="11"/>
  <c r="F36" i="11"/>
  <c r="M36" i="11" s="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M30" i="11" s="1"/>
  <c r="D31" i="11"/>
  <c r="M31" i="11" s="1"/>
  <c r="D32" i="11"/>
  <c r="M32" i="11" s="1"/>
  <c r="D33" i="11"/>
  <c r="D34" i="11"/>
  <c r="M34" i="11" s="1"/>
  <c r="D35" i="11"/>
  <c r="D36" i="11"/>
  <c r="D37" i="11"/>
  <c r="M37" i="11" s="1"/>
  <c r="D38" i="11"/>
  <c r="M38" i="11" s="1"/>
  <c r="D29" i="11"/>
  <c r="D28" i="11" s="1"/>
  <c r="D25" i="11"/>
  <c r="E25" i="11"/>
  <c r="F25" i="11"/>
  <c r="M25" i="11" s="1"/>
  <c r="G25" i="11"/>
  <c r="H25" i="11"/>
  <c r="I25" i="11"/>
  <c r="J25" i="11"/>
  <c r="K25" i="11"/>
  <c r="L25" i="11"/>
  <c r="E24" i="11"/>
  <c r="F24" i="11"/>
  <c r="M24" i="11" s="1"/>
  <c r="G24" i="11"/>
  <c r="H24" i="11"/>
  <c r="I24" i="11"/>
  <c r="J24" i="11"/>
  <c r="K24" i="11"/>
  <c r="L24" i="11"/>
  <c r="D24" i="11"/>
  <c r="E19" i="11"/>
  <c r="G19" i="11"/>
  <c r="I19" i="11"/>
  <c r="E20" i="11"/>
  <c r="M20" i="11" s="1"/>
  <c r="F20" i="11"/>
  <c r="F19" i="11" s="1"/>
  <c r="G20" i="11"/>
  <c r="H20" i="11"/>
  <c r="H19" i="11" s="1"/>
  <c r="I20" i="11"/>
  <c r="J20" i="11"/>
  <c r="J19" i="11" s="1"/>
  <c r="K20" i="11"/>
  <c r="K19" i="11" s="1"/>
  <c r="L20" i="11"/>
  <c r="L19" i="11" s="1"/>
  <c r="E21" i="11"/>
  <c r="F21" i="11"/>
  <c r="G21" i="11"/>
  <c r="H21" i="11"/>
  <c r="I21" i="11"/>
  <c r="J21" i="11"/>
  <c r="M21" i="11" s="1"/>
  <c r="K21" i="11"/>
  <c r="L21" i="11"/>
  <c r="E22" i="11"/>
  <c r="F22" i="11"/>
  <c r="G22" i="11"/>
  <c r="H22" i="11"/>
  <c r="M22" i="11" s="1"/>
  <c r="I22" i="11"/>
  <c r="J22" i="11"/>
  <c r="K22" i="11"/>
  <c r="L22" i="11"/>
  <c r="D21" i="11"/>
  <c r="D22" i="11"/>
  <c r="D20" i="11"/>
  <c r="D19" i="11" s="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M17" i="11" s="1"/>
  <c r="D16" i="11"/>
  <c r="M16" i="11" s="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M65" i="11" s="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M62" i="11" s="1"/>
  <c r="D63" i="11"/>
  <c r="M63" i="11" s="1"/>
  <c r="D64" i="11"/>
  <c r="M64" i="11" s="1"/>
  <c r="D65" i="11"/>
  <c r="D66" i="11"/>
  <c r="M66" i="11" s="1"/>
  <c r="D67" i="11"/>
  <c r="M67" i="11" s="1"/>
  <c r="D68" i="11"/>
  <c r="M68" i="11" s="1"/>
  <c r="D69" i="11"/>
  <c r="M69" i="11" s="1"/>
  <c r="D70" i="11"/>
  <c r="M70" i="11" s="1"/>
  <c r="D61" i="11"/>
  <c r="M61" i="11" s="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M12" i="11" s="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M13" i="11" s="1"/>
  <c r="D14" i="11"/>
  <c r="M14" i="11" s="1"/>
  <c r="D11" i="11"/>
  <c r="M11" i="11" s="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Y57" i="2"/>
  <c r="E56" i="2"/>
  <c r="F56" i="2"/>
  <c r="G56" i="2"/>
  <c r="H56" i="2"/>
  <c r="I56" i="2"/>
  <c r="M56" i="2"/>
  <c r="O56" i="2"/>
  <c r="P56" i="2"/>
  <c r="Q56" i="2"/>
  <c r="R56" i="2"/>
  <c r="S56" i="2"/>
  <c r="U56" i="2"/>
  <c r="V56" i="2"/>
  <c r="W56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10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E25" i="2" l="1"/>
  <c r="X56" i="2"/>
  <c r="N56" i="2"/>
  <c r="X9" i="2"/>
  <c r="F25" i="2"/>
  <c r="N9" i="2"/>
  <c r="M19" i="11"/>
  <c r="D15" i="11"/>
  <c r="D58" i="11"/>
  <c r="M58" i="11" s="1"/>
  <c r="M75" i="11"/>
  <c r="M74" i="11" s="1"/>
  <c r="M40" i="11"/>
  <c r="L15" i="11"/>
  <c r="M29" i="11"/>
  <c r="M81" i="11"/>
  <c r="D23" i="11"/>
  <c r="J49" i="11"/>
  <c r="M51" i="11"/>
  <c r="M55" i="11"/>
  <c r="M54" i="11"/>
  <c r="L10" i="11"/>
  <c r="L9" i="11" s="1"/>
  <c r="G46" i="11"/>
  <c r="L49" i="11"/>
  <c r="F46" i="11"/>
  <c r="M84" i="11"/>
  <c r="M82" i="11"/>
  <c r="M78" i="11"/>
  <c r="M77" i="11"/>
  <c r="M83" i="11"/>
  <c r="M80" i="11"/>
  <c r="M79" i="11"/>
  <c r="M72" i="11"/>
  <c r="M73" i="11"/>
  <c r="M50" i="11"/>
  <c r="M53" i="11"/>
  <c r="M52" i="11"/>
  <c r="D49" i="11"/>
  <c r="M49" i="11" s="1"/>
  <c r="M48" i="11"/>
  <c r="D46" i="11"/>
  <c r="M46" i="11" s="1"/>
  <c r="M47" i="11"/>
  <c r="D39" i="11"/>
  <c r="M39" i="11" s="1"/>
  <c r="D10" i="11"/>
  <c r="Y56" i="2"/>
  <c r="D25" i="2"/>
  <c r="Y9" i="2"/>
  <c r="M76" i="11" l="1"/>
  <c r="M71" i="11"/>
  <c r="D27" i="11"/>
  <c r="D9" i="11"/>
  <c r="I83" i="2"/>
  <c r="N83" i="2" s="1"/>
  <c r="Y83" i="2" s="1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N27" i="2" l="1"/>
  <c r="G26" i="2"/>
  <c r="X27" i="2"/>
  <c r="O26" i="2"/>
  <c r="AA83" i="2"/>
  <c r="AA23" i="2"/>
  <c r="AA24" i="2"/>
  <c r="AA82" i="2"/>
  <c r="O25" i="2" l="1"/>
  <c r="X25" i="2" s="1"/>
  <c r="X26" i="2"/>
  <c r="N26" i="2"/>
  <c r="G25" i="2"/>
  <c r="N25" i="2" s="1"/>
  <c r="Y27" i="2"/>
  <c r="Y26" i="2" s="1"/>
  <c r="Y25" i="2" s="1"/>
  <c r="J60" i="11"/>
  <c r="I60" i="11"/>
  <c r="H60" i="11"/>
  <c r="F60" i="11"/>
  <c r="G60" i="11"/>
  <c r="E60" i="11"/>
  <c r="L60" i="11"/>
  <c r="K60" i="1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D60" i="1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60" i="11"/>
  <c r="M57" i="11" s="1"/>
  <c r="D57" i="11"/>
  <c r="H26" i="11"/>
  <c r="M15" i="11"/>
  <c r="E26" i="11"/>
  <c r="G23" i="11"/>
  <c r="D26" i="11"/>
  <c r="L18" i="11"/>
  <c r="L8" i="11" s="1"/>
  <c r="H23" i="11"/>
  <c r="L28" i="11"/>
  <c r="L27" i="11" s="1"/>
  <c r="L26" i="11" s="1"/>
  <c r="J23" i="11"/>
  <c r="K28" i="11"/>
  <c r="K27" i="11" s="1"/>
  <c r="K26" i="11" s="1"/>
  <c r="I23" i="11"/>
  <c r="I18" i="11" s="1"/>
  <c r="J28" i="11"/>
  <c r="J27" i="11" s="1"/>
  <c r="J26" i="11" s="1"/>
  <c r="G28" i="11"/>
  <c r="G27" i="11" s="1"/>
  <c r="G26" i="11" s="1"/>
  <c r="I28" i="11"/>
  <c r="I27" i="11" s="1"/>
  <c r="I26" i="11" s="1"/>
  <c r="E23" i="11"/>
  <c r="F28" i="11"/>
  <c r="F27" i="11" s="1"/>
  <c r="F26" i="11" s="1"/>
  <c r="L23" i="11"/>
  <c r="E28" i="11"/>
  <c r="E27" i="11" s="1"/>
  <c r="H28" i="11"/>
  <c r="H27" i="11" s="1"/>
  <c r="F23" i="11"/>
  <c r="K23" i="1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10" i="11"/>
  <c r="M9" i="11" s="1"/>
  <c r="I8" i="11"/>
  <c r="G18" i="11"/>
  <c r="G8" i="11" s="1"/>
  <c r="E18" i="11"/>
  <c r="E8" i="11" s="1"/>
  <c r="M23" i="11"/>
  <c r="M18" i="11" s="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7" i="2"/>
  <c r="AA56" i="2" s="1"/>
  <c r="AA37" i="2"/>
  <c r="AA54" i="2"/>
  <c r="AA10" i="2"/>
  <c r="AA9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AA25" i="2" l="1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<sst xmlns="http://schemas.openxmlformats.org/spreadsheetml/2006/main" count="17664" uniqueCount="1024">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</sst>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2" fillId="0" borderId="13" xfId="0" applyNumberFormat="1" applyFont="1" applyBorder="1"/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6" t="s">
        <v>295</v>
      </c>
      <c r="M6" s="216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t="s" s="0">
        <v>964</v>
      </c>
      <c r="K9" t="s" s="0">
        <v>964</v>
      </c>
      <c r="L9" s="0">
        <v>0</v>
      </c>
      <c r="M9" t="s" s="0">
        <v>1020</v>
      </c>
      <c r="N9" t="s" s="0">
        <v>1021</v>
      </c>
      <c r="O9" t="s" s="0">
        <v>1021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t="s" s="0">
        <v>569</v>
      </c>
      <c r="K10" t="s" s="0">
        <v>569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t="s" s="0">
        <v>569</v>
      </c>
      <c r="K11" t="s" s="0">
        <v>569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t="s" s="0">
        <v>965</v>
      </c>
      <c r="K12" t="s" s="0">
        <v>965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t="s" s="0">
        <v>966</v>
      </c>
      <c r="K13" t="s" s="0">
        <v>966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t="s" s="0">
        <v>965</v>
      </c>
      <c r="K14" t="s" s="0">
        <v>965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t="s" s="0">
        <v>967</v>
      </c>
      <c r="K15" t="s" s="0">
        <v>967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t="s" s="0">
        <v>569</v>
      </c>
      <c r="K16" t="s" s="0">
        <v>569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t="s" s="0">
        <v>968</v>
      </c>
      <c r="K17" t="s" s="0">
        <v>968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t="s" s="0">
        <v>969</v>
      </c>
      <c r="K18" t="s" s="0">
        <v>969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t="s" s="0">
        <v>966</v>
      </c>
      <c r="K19" t="s" s="0">
        <v>966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t="s" s="0">
        <v>970</v>
      </c>
      <c r="K20" t="s" s="0">
        <v>970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t="s" s="0">
        <v>971</v>
      </c>
      <c r="K21" t="s" s="0">
        <v>971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t="s" s="0">
        <v>972</v>
      </c>
      <c r="K22" t="s" s="0">
        <v>972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t="s" s="0">
        <v>973</v>
      </c>
      <c r="K23" t="s" s="0">
        <v>973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t="s" s="0">
        <v>967</v>
      </c>
      <c r="K24" t="s" s="0">
        <v>967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t="s" s="0">
        <v>968</v>
      </c>
      <c r="K25" t="s" s="0">
        <v>968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t="s" s="0">
        <v>968</v>
      </c>
      <c r="K26" t="s" s="0">
        <v>968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t="s" s="0">
        <v>974</v>
      </c>
      <c r="K27" t="s" s="0">
        <v>974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t="s" s="0">
        <v>975</v>
      </c>
      <c r="K28" t="s" s="0">
        <v>975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t="s" s="0">
        <v>976</v>
      </c>
      <c r="K29" t="s" s="0">
        <v>976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t="s" s="0">
        <v>977</v>
      </c>
      <c r="K30" t="s" s="0">
        <v>977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t="s" s="0">
        <v>978</v>
      </c>
      <c r="K31" t="s" s="0">
        <v>978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t="s" s="0">
        <v>971</v>
      </c>
      <c r="K32" t="s" s="0">
        <v>971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t="s" s="0">
        <v>979</v>
      </c>
      <c r="K33" t="s" s="0">
        <v>979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t="s" s="0">
        <v>965</v>
      </c>
      <c r="K34" t="s" s="0">
        <v>965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t="s" s="0">
        <v>980</v>
      </c>
      <c r="K35" t="s" s="0">
        <v>980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t="s" s="0">
        <v>969</v>
      </c>
      <c r="K36" t="s" s="0">
        <v>969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t="s" s="0">
        <v>967</v>
      </c>
      <c r="K37" t="s" s="0">
        <v>967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t="s" s="0">
        <v>974</v>
      </c>
      <c r="K38" t="s" s="0">
        <v>974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t="s" s="0">
        <v>834</v>
      </c>
      <c r="K39" t="s" s="0">
        <v>834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t="s" s="0">
        <v>981</v>
      </c>
      <c r="K40" t="s" s="0">
        <v>981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t="s" s="0">
        <v>968</v>
      </c>
      <c r="K41" t="s" s="0">
        <v>968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t="s" s="0">
        <v>982</v>
      </c>
      <c r="K42" t="s" s="0">
        <v>982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t="s" s="0">
        <v>983</v>
      </c>
      <c r="K43" t="s" s="0">
        <v>983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t="s" s="0">
        <v>980</v>
      </c>
      <c r="K44" t="s" s="0">
        <v>980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t="s" s="0">
        <v>984</v>
      </c>
      <c r="K45" t="s" s="0">
        <v>984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t="s" s="0">
        <v>985</v>
      </c>
      <c r="K46" t="s" s="0">
        <v>985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t="s" s="0">
        <v>986</v>
      </c>
      <c r="K47" t="s" s="0">
        <v>986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t="s" s="0">
        <v>987</v>
      </c>
      <c r="K48" t="s" s="0">
        <v>987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t="s" s="0">
        <v>988</v>
      </c>
      <c r="K49" t="s" s="0">
        <v>988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t="s" s="0">
        <v>976</v>
      </c>
      <c r="K50" t="s" s="0">
        <v>976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t="s" s="0">
        <v>989</v>
      </c>
      <c r="K51" t="s" s="0">
        <v>989</v>
      </c>
      <c r="L51" s="0">
        <v>0</v>
      </c>
      <c r="M51" t="s" s="0">
        <v>1020</v>
      </c>
      <c r="N51" t="s" s="0">
        <v>1021</v>
      </c>
      <c r="O51" t="s" s="0">
        <v>1021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t="s" s="0">
        <v>978</v>
      </c>
      <c r="K52" t="s" s="0">
        <v>978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t="s" s="0">
        <v>985</v>
      </c>
      <c r="K53" t="s" s="0">
        <v>985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t="s" s="0">
        <v>990</v>
      </c>
      <c r="K54" t="s" s="0">
        <v>990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t="s" s="0">
        <v>971</v>
      </c>
      <c r="K55" t="s" s="0">
        <v>971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t="s" s="0">
        <v>971</v>
      </c>
      <c r="K56" t="s" s="0">
        <v>971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t="s" s="0">
        <v>968</v>
      </c>
      <c r="K57" t="s" s="0">
        <v>968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t="s" s="0">
        <v>989</v>
      </c>
      <c r="K58" t="s" s="0">
        <v>989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t="s" s="0">
        <v>969</v>
      </c>
      <c r="K59" t="s" s="0">
        <v>969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t="s" s="0">
        <v>991</v>
      </c>
      <c r="K60" t="s" s="0">
        <v>991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t="s" s="0">
        <v>834</v>
      </c>
      <c r="K61" t="s" s="0">
        <v>834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t="s" s="0">
        <v>974</v>
      </c>
      <c r="K62" t="s" s="0">
        <v>974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t="s" s="0">
        <v>989</v>
      </c>
      <c r="K63" t="s" s="0">
        <v>989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t="s" s="0">
        <v>992</v>
      </c>
      <c r="K64" t="s" s="0">
        <v>992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t="s" s="0">
        <v>569</v>
      </c>
      <c r="K65" t="s" s="0">
        <v>569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t="s" s="0">
        <v>569</v>
      </c>
      <c r="K66" t="s" s="0">
        <v>569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t="s" s="0">
        <v>975</v>
      </c>
      <c r="K67" t="s" s="0">
        <v>975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t="s" s="0">
        <v>979</v>
      </c>
      <c r="K68" t="s" s="0">
        <v>979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t="s" s="0">
        <v>979</v>
      </c>
      <c r="K69" t="s" s="0">
        <v>979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t="s" s="0">
        <v>992</v>
      </c>
      <c r="K70" t="s" s="0">
        <v>992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t="s" s="0">
        <v>992</v>
      </c>
      <c r="K71" t="s" s="0">
        <v>992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t="s" s="0">
        <v>978</v>
      </c>
      <c r="K72" t="s" s="0">
        <v>978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t="s" s="0">
        <v>834</v>
      </c>
      <c r="K73" t="s" s="0">
        <v>834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t="s" s="0">
        <v>983</v>
      </c>
      <c r="K74" t="s" s="0">
        <v>983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t="s" s="0">
        <v>969</v>
      </c>
      <c r="K75" t="s" s="0">
        <v>969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t="s" s="0">
        <v>965</v>
      </c>
      <c r="K76" t="s" s="0">
        <v>965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t="s" s="0">
        <v>991</v>
      </c>
      <c r="K77" t="s" s="0">
        <v>991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t="s" s="0">
        <v>971</v>
      </c>
      <c r="K78" t="s" s="0">
        <v>971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t="s" s="0">
        <v>983</v>
      </c>
      <c r="K79" t="s" s="0">
        <v>983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t="s" s="0">
        <v>989</v>
      </c>
      <c r="K80" t="s" s="0">
        <v>989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t="s" s="0">
        <v>970</v>
      </c>
      <c r="K81" t="s" s="0">
        <v>970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t="s" s="0">
        <v>989</v>
      </c>
      <c r="K82" t="s" s="0">
        <v>989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t="s" s="0">
        <v>993</v>
      </c>
      <c r="K83" t="s" s="0">
        <v>993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t="s" s="0">
        <v>994</v>
      </c>
      <c r="K84" t="s" s="0">
        <v>994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t="s" s="0">
        <v>968</v>
      </c>
      <c r="K85" t="s" s="0">
        <v>968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t="s" s="0">
        <v>873</v>
      </c>
      <c r="K86" t="s" s="0">
        <v>873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t="s" s="0">
        <v>995</v>
      </c>
      <c r="K87" t="s" s="0">
        <v>995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t="s" s="0">
        <v>979</v>
      </c>
      <c r="K88" t="s" s="0">
        <v>979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t="s" s="0">
        <v>974</v>
      </c>
      <c r="K89" t="s" s="0">
        <v>974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t="s" s="0">
        <v>984</v>
      </c>
      <c r="K90" t="s" s="0">
        <v>984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t="s" s="0">
        <v>986</v>
      </c>
      <c r="K91" t="s" s="0">
        <v>986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t="s" s="0">
        <v>996</v>
      </c>
      <c r="K92" t="s" s="0">
        <v>996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t="s" s="0">
        <v>997</v>
      </c>
      <c r="K93" t="s" s="0">
        <v>997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t="s" s="0">
        <v>873</v>
      </c>
      <c r="K94" t="s" s="0">
        <v>873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t="s" s="0">
        <v>873</v>
      </c>
      <c r="K95" t="s" s="0">
        <v>873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t="s" s="0">
        <v>998</v>
      </c>
      <c r="K96" t="s" s="0">
        <v>998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t="s" s="0">
        <v>968</v>
      </c>
      <c r="K97" t="s" s="0">
        <v>968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t="s" s="0">
        <v>999</v>
      </c>
      <c r="K98" t="s" s="0">
        <v>999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t="s" s="0">
        <v>873</v>
      </c>
      <c r="K99" t="s" s="0">
        <v>873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t="s" s="0">
        <v>1000</v>
      </c>
      <c r="K100" t="s" s="0">
        <v>1000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t="s" s="0">
        <v>966</v>
      </c>
      <c r="K101" t="s" s="0">
        <v>966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t="s" s="0">
        <v>996</v>
      </c>
      <c r="K102" t="s" s="0">
        <v>996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t="s" s="0">
        <v>974</v>
      </c>
      <c r="K103" t="s" s="0">
        <v>974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t="s" s="0">
        <v>1001</v>
      </c>
      <c r="K104" t="s" s="0">
        <v>1001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t="s" s="0">
        <v>873</v>
      </c>
      <c r="K105" t="s" s="0">
        <v>873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t="s" s="0">
        <v>999</v>
      </c>
      <c r="K106" t="s" s="0">
        <v>999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t="s" s="0">
        <v>1002</v>
      </c>
      <c r="K107" t="s" s="0">
        <v>1002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t="s" s="0">
        <v>1003</v>
      </c>
      <c r="K108" t="s" s="0">
        <v>1003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t="s" s="0">
        <v>1000</v>
      </c>
      <c r="K109" t="s" s="0">
        <v>1000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t="s" s="0">
        <v>1000</v>
      </c>
      <c r="K110" t="s" s="0">
        <v>1000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t="s" s="0">
        <v>1004</v>
      </c>
      <c r="K111" t="s" s="0">
        <v>1004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t="s" s="0">
        <v>873</v>
      </c>
      <c r="K112" t="s" s="0">
        <v>873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t="s" s="0">
        <v>1005</v>
      </c>
      <c r="K113" t="s" s="0">
        <v>1005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t="s" s="0">
        <v>1000</v>
      </c>
      <c r="K114" t="s" s="0">
        <v>1000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t="s" s="0">
        <v>997</v>
      </c>
      <c r="K115" t="s" s="0">
        <v>997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t="s" s="0">
        <v>1006</v>
      </c>
      <c r="K116" t="s" s="0">
        <v>1006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t="s" s="0">
        <v>1007</v>
      </c>
      <c r="K117" t="s" s="0">
        <v>1007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t="s" s="0">
        <v>972</v>
      </c>
      <c r="K118" t="s" s="0">
        <v>972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t="s" s="0">
        <v>968</v>
      </c>
      <c r="K119" t="s" s="0">
        <v>968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t="s" s="0">
        <v>965</v>
      </c>
      <c r="K120" t="s" s="0">
        <v>965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t="s" s="0">
        <v>970</v>
      </c>
      <c r="K121" t="s" s="0">
        <v>970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t="s" s="0">
        <v>873</v>
      </c>
      <c r="K122" t="s" s="0">
        <v>873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t="s" s="0">
        <v>1004</v>
      </c>
      <c r="K123" t="s" s="0">
        <v>1004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t="s" s="0">
        <v>973</v>
      </c>
      <c r="K124" t="s" s="0">
        <v>973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t="s" s="0">
        <v>976</v>
      </c>
      <c r="K125" t="s" s="0">
        <v>976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t="s" s="0">
        <v>968</v>
      </c>
      <c r="K126" t="s" s="0">
        <v>968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t="s" s="0">
        <v>1003</v>
      </c>
      <c r="K127" t="s" s="0">
        <v>1003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t="s" s="0">
        <v>996</v>
      </c>
      <c r="K128" t="s" s="0">
        <v>996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360</v>
      </c>
      <c r="J129" t="s" s="0">
        <v>1022</v>
      </c>
      <c r="K129" t="s" s="0">
        <v>1022</v>
      </c>
      <c r="L129" s="0">
        <v>1000</v>
      </c>
      <c r="M129" t="s" s="0">
        <v>162</v>
      </c>
      <c r="N129" t="s" s="0">
        <v>1023</v>
      </c>
      <c r="O129" t="s" s="0">
        <v>1023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t="s" s="0">
        <v>1009</v>
      </c>
      <c r="K130" t="s" s="0">
        <v>1009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t="s" s="0">
        <v>1009</v>
      </c>
      <c r="K131" t="s" s="0">
        <v>1009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t="s" s="0">
        <v>1003</v>
      </c>
      <c r="K132" t="s" s="0">
        <v>1003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t="s" s="0">
        <v>1010</v>
      </c>
      <c r="K133" t="s" s="0">
        <v>1010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t="s" s="0">
        <v>1011</v>
      </c>
      <c r="K134" t="s" s="0">
        <v>1011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t="s" s="0">
        <v>1006</v>
      </c>
      <c r="K135" t="s" s="0">
        <v>1006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129</v>
      </c>
      <c r="J136" t="s" s="0">
        <v>575</v>
      </c>
      <c r="K136" t="s" s="0">
        <v>575</v>
      </c>
      <c r="L136" s="0">
        <v>1000</v>
      </c>
      <c r="M136" t="s" s="0">
        <v>162</v>
      </c>
      <c r="N136" t="s" s="0">
        <v>1023</v>
      </c>
      <c r="O136" t="s" s="0">
        <v>1023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t="s" s="0">
        <v>834</v>
      </c>
      <c r="K137" t="s" s="0">
        <v>834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t="s" s="0">
        <v>966</v>
      </c>
      <c r="K138" t="s" s="0">
        <v>966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t="s" s="0">
        <v>966</v>
      </c>
      <c r="K139" t="s" s="0">
        <v>966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t="s" s="0">
        <v>834</v>
      </c>
      <c r="K140" t="s" s="0">
        <v>834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t="s" s="0">
        <v>981</v>
      </c>
      <c r="K141" t="s" s="0">
        <v>981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t="s" s="0">
        <v>966</v>
      </c>
      <c r="K142" t="s" s="0">
        <v>966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t="s" s="0">
        <v>989</v>
      </c>
      <c r="K143" t="s" s="0">
        <v>989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t="s" s="0">
        <v>569</v>
      </c>
      <c r="K144" t="s" s="0">
        <v>569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t="s" s="0">
        <v>989</v>
      </c>
      <c r="K145" t="s" s="0">
        <v>989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t="s" s="0">
        <v>989</v>
      </c>
      <c r="K146" t="s" s="0">
        <v>989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t="s" s="0">
        <v>834</v>
      </c>
      <c r="K147" t="s" s="0">
        <v>834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t="s" s="0">
        <v>980</v>
      </c>
      <c r="K148" t="s" s="0">
        <v>980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t="s" s="0">
        <v>972</v>
      </c>
      <c r="K149" t="s" s="0">
        <v>972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4</v>
      </c>
      <c r="J150" t="s" s="0">
        <v>981</v>
      </c>
      <c r="K150" t="s" s="0">
        <v>981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t="s" s="0">
        <v>984</v>
      </c>
      <c r="K151" t="s" s="0">
        <v>984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t="s" s="0">
        <v>991</v>
      </c>
      <c r="K152" t="s" s="0">
        <v>991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t="s" s="0">
        <v>986</v>
      </c>
      <c r="K153" t="s" s="0">
        <v>986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t="s" s="0">
        <v>1006</v>
      </c>
      <c r="K154" t="s" s="0">
        <v>1006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t="s" s="0">
        <v>966</v>
      </c>
      <c r="K155" t="s" s="0">
        <v>966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9" t="s">
        <v>5</v>
      </c>
      <c r="C2" s="189"/>
      <c r="D2" s="189"/>
      <c r="E2" s="212" t="s">
        <v>297</v>
      </c>
      <c r="F2" s="212"/>
      <c r="G2" s="212"/>
      <c r="H2" s="212"/>
      <c r="I2" s="212"/>
      <c r="J2" s="212"/>
      <c r="K2" s="125"/>
      <c r="L2" s="125"/>
      <c r="N2" s="81" t="s">
        <v>298</v>
      </c>
    </row>
    <row r="4" spans="2:14" ht="15.75" thickBot="1" x14ac:dyDescent="0.3">
      <c r="K4" s="225" t="s">
        <v>491</v>
      </c>
      <c r="L4" s="225"/>
      <c r="M4" s="225"/>
    </row>
    <row r="5" spans="2:14" ht="15.75" thickTop="1" x14ac:dyDescent="0.25">
      <c r="B5" s="219" t="s">
        <v>2</v>
      </c>
      <c r="C5" s="221" t="s">
        <v>277</v>
      </c>
      <c r="D5" s="207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8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8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n">
        <f>ttxd_xmt_data!L9</f>
        <v>0.0</v>
      </c>
      <c r="F8" s="84" t="str">
        <f>TEXT(ttxd_xmt_data!M9/(24*60*60),"[h]:mm")</f>
        <v>1:22</v>
      </c>
      <c r="G8" s="84" t="str">
        <f>ttxd_xmt_data!N9</f>
        <v>88.0</v>
      </c>
      <c r="H8" s="84" t="str">
        <f>ttxd_xmt_data!O9</f>
        <v>88.0</v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n">
        <f>ttxd_xmt_data!L51</f>
        <v>0.0</v>
      </c>
      <c r="F50" s="95" t="str">
        <f>TEXT(ttxd_xmt_data!M51/(24*60*60),"[h]:mm")</f>
        <v>1:22</v>
      </c>
      <c r="G50" s="95" t="str">
        <f>ttxd_xmt_data!N51</f>
        <v>88.0</v>
      </c>
      <c r="H50" s="95" t="str">
        <f>ttxd_xmt_data!O51</f>
        <v>88.0</v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360.0</v>
      </c>
      <c r="E128" s="84" t="n">
        <f>ttxd_xmt_data!L129</f>
        <v>1000.0</v>
      </c>
      <c r="F128" s="84" t="str">
        <f>TEXT(ttxd_xmt_data!M129/(24*60*60),"[h]:mm")</f>
        <v>0:00</v>
      </c>
      <c r="G128" s="84" t="str">
        <f>ttxd_xmt_data!N129</f>
        <v>1405.0</v>
      </c>
      <c r="H128" s="84" t="str">
        <f>ttxd_xmt_data!O129</f>
        <v>1405.0</v>
      </c>
      <c r="I128" s="84"/>
      <c r="J128" s="84"/>
      <c r="K128" s="84" t="str">
        <f>ttxd_xmt_data!J129</f>
        <v>688.0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129.0</v>
      </c>
      <c r="E135" s="95" t="n">
        <f>ttxd_xmt_data!L136</f>
        <v>1000.0</v>
      </c>
      <c r="F135" s="95" t="str">
        <f>TEXT(ttxd_xmt_data!M136/(24*60*60),"[h]:mm")</f>
        <v>0:00</v>
      </c>
      <c r="G135" s="95" t="str">
        <f>ttxd_xmt_data!N136</f>
        <v>1405.0</v>
      </c>
      <c r="H135" s="95" t="str">
        <f>ttxd_xmt_data!O136</f>
        <v>1405.0</v>
      </c>
      <c r="I135" s="95"/>
      <c r="J135" s="95"/>
      <c r="K135" s="95" t="str">
        <f>ttxd_xmt_data!J136</f>
        <v>51.0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28" t="s">
        <v>336</v>
      </c>
      <c r="L155" s="228"/>
      <c r="M155" s="228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26"/>
      <c r="H156" s="226"/>
      <c r="I156" s="226"/>
      <c r="J156" s="23"/>
      <c r="K156" s="227" t="s">
        <v>326</v>
      </c>
      <c r="L156" s="227"/>
      <c r="M156" s="227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26" t="s">
        <v>324</v>
      </c>
      <c r="H157" s="226"/>
      <c r="I157" s="226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26" t="s">
        <v>328</v>
      </c>
      <c r="H161" s="226"/>
      <c r="I161" s="226"/>
      <c r="J161" s="23"/>
      <c r="K161" s="226" t="s">
        <v>329</v>
      </c>
      <c r="L161" s="226"/>
      <c r="M161" s="226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1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517</v>
      </c>
    </row>
    <row r="10" spans="5:16" x14ac:dyDescent="0.25">
      <c r="E10" s="0">
        <v>4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s="0">
        <v>3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s="0">
        <v>2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s="0">
        <v>2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s="0">
        <v>1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s="0">
        <v>1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s="0">
        <v>2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s="0">
        <v>3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s="0">
        <v>2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s="0">
        <v>1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s="0">
        <v>2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s="0">
        <v>1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s="0">
        <v>3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s="0">
        <v>4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s="0">
        <v>5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s="0">
        <v>6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s="0">
        <v>7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s="0">
        <v>8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s="0">
        <v>9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s="0">
        <v>10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s="0">
        <v>1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s="0">
        <v>6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s="0">
        <v>5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s="0">
        <v>4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s="0">
        <v>3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s="0">
        <v>2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s="0">
        <v>2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s="0">
        <v>1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s="0">
        <v>6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s="0">
        <v>7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s="0">
        <v>4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s="0">
        <v>3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s="0">
        <v>2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s="0">
        <v>1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s="0">
        <v>5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s="0">
        <v>1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s="0">
        <v>3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s="0">
        <v>1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s="0">
        <v>8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s="0">
        <v>7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s="0">
        <v>6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s="0">
        <v>5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s="0">
        <v>10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s="0">
        <v>9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s="0">
        <v>4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s="0">
        <v>2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s="0">
        <v>1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s="0">
        <v>2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s="0">
        <v>3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s="0">
        <v>4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s="0">
        <v>8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s="0">
        <v>5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s="0">
        <v>6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s="0">
        <v>2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s="0">
        <v>1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s="0">
        <v>3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s="0">
        <v>7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false" workbookViewId="0">
      <selection activeCell="P17" sqref="P17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9" t="s">
        <v>322</v>
      </c>
      <c r="F2" s="229"/>
      <c r="G2" s="229"/>
      <c r="H2" s="229"/>
      <c r="I2" s="229"/>
      <c r="L2" s="230" t="s">
        <v>321</v>
      </c>
      <c r="M2" s="231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9" t="s">
        <v>2</v>
      </c>
      <c r="C5" s="238" t="s">
        <v>299</v>
      </c>
      <c r="D5" s="234" t="s">
        <v>301</v>
      </c>
      <c r="E5" s="234"/>
      <c r="F5" s="234"/>
      <c r="G5" s="234"/>
      <c r="H5" s="234"/>
      <c r="I5" s="234"/>
      <c r="J5" s="234"/>
      <c r="K5" s="234"/>
      <c r="L5" s="234"/>
      <c r="M5" s="240" t="s">
        <v>300</v>
      </c>
    </row>
    <row r="6" spans="2:13" x14ac:dyDescent="0.25">
      <c r="B6" s="235"/>
      <c r="C6" s="236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41"/>
    </row>
    <row r="7" spans="2:13" ht="10.5" customHeight="1" x14ac:dyDescent="0.25">
      <c r="B7" s="235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7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1.211321E7</v>
      </c>
      <c r="M8" s="142" t="n">
        <f>VALUE(M9+M18)</f>
        <v>1.211321E7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1532570.0</v>
      </c>
      <c r="M9" s="142" t="n">
        <f>VALUE(M10+M15)</f>
        <v>1532570.0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931151.0</v>
      </c>
      <c r="M10" s="142" t="n">
        <f>VALUE(FIXED(SUM(D10:L10),1))</f>
        <v>931151.0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VALUE(FIXED(pttk_data!H9,1))</f>
        <v>0.0</v>
      </c>
      <c r="E11" s="138" t="n">
        <f>VALUE(FIXED(pttk_data!I9,1))</f>
        <v>0.0</v>
      </c>
      <c r="F11" s="138" t="n">
        <f>VALUE(FIXED(pttk_data!J9,1))</f>
        <v>0.0</v>
      </c>
      <c r="G11" s="138" t="n">
        <f>VALUE(FIXED(pttk_data!K9,1))</f>
        <v>0.0</v>
      </c>
      <c r="H11" s="138" t="n">
        <f>VALUE(FIXED(pttk_data!L9,1))</f>
        <v>0.0</v>
      </c>
      <c r="I11" s="138" t="n">
        <f>VALUE(FIXED(pttk_data!M9,1))</f>
        <v>0.0</v>
      </c>
      <c r="J11" s="138" t="n">
        <f>VALUE(FIXED(pttk_data!N9,1))</f>
        <v>0.0</v>
      </c>
      <c r="K11" s="138" t="n">
        <f>VALUE(FIXED(pttk_data!O9,1))</f>
        <v>0.0</v>
      </c>
      <c r="L11" s="138" t="n">
        <f>VALUE(FIXED(pttk_data!P9,1))</f>
        <v>107415.0</v>
      </c>
      <c r="M11" s="142" t="n">
        <f t="shared" ref="M11:M17" si="3">VALUE(FIXED(SUM(D11:L11),1))</f>
        <v>107415.0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VALUE(FIXED(pttk_data!H10,1))</f>
        <v>0.0</v>
      </c>
      <c r="E12" s="138" t="n">
        <f>VALUE(FIXED(pttk_data!I10,1))</f>
        <v>0.0</v>
      </c>
      <c r="F12" s="138" t="n">
        <f>VALUE(FIXED(pttk_data!J10,1))</f>
        <v>0.0</v>
      </c>
      <c r="G12" s="138" t="n">
        <f>VALUE(FIXED(pttk_data!K10,1))</f>
        <v>0.0</v>
      </c>
      <c r="H12" s="138" t="n">
        <f>VALUE(FIXED(pttk_data!L10,1))</f>
        <v>0.0</v>
      </c>
      <c r="I12" s="138" t="n">
        <f>VALUE(FIXED(pttk_data!M10,1))</f>
        <v>0.0</v>
      </c>
      <c r="J12" s="138" t="n">
        <f>VALUE(FIXED(pttk_data!N10,1))</f>
        <v>0.0</v>
      </c>
      <c r="K12" s="138" t="n">
        <f>VALUE(FIXED(pttk_data!O10,1))</f>
        <v>0.0</v>
      </c>
      <c r="L12" s="138" t="n">
        <f>VALUE(FIXED(pttk_data!P10,1))</f>
        <v>168554.0</v>
      </c>
      <c r="M12" s="142" t="n">
        <f t="shared" si="3"/>
        <v>168554.0</v>
      </c>
    </row>
    <row r="13" spans="2:13" x14ac:dyDescent="0.25">
      <c r="B13" s="31"/>
      <c r="C13" s="15" t="str">
        <f>pttk_data!G11</f>
        <v>Xăng A80</v>
      </c>
      <c r="D13" s="138" t="n">
        <f>VALUE(FIXED(pttk_data!H11,1))</f>
        <v>0.0</v>
      </c>
      <c r="E13" s="138" t="n">
        <f>VALUE(FIXED(pttk_data!I11,1))</f>
        <v>0.0</v>
      </c>
      <c r="F13" s="138" t="n">
        <f>VALUE(FIXED(pttk_data!J11,1))</f>
        <v>0.0</v>
      </c>
      <c r="G13" s="138" t="n">
        <f>VALUE(FIXED(pttk_data!K11,1))</f>
        <v>0.0</v>
      </c>
      <c r="H13" s="138" t="n">
        <f>VALUE(FIXED(pttk_data!L11,1))</f>
        <v>0.0</v>
      </c>
      <c r="I13" s="138" t="n">
        <f>VALUE(FIXED(pttk_data!M11,1))</f>
        <v>0.0</v>
      </c>
      <c r="J13" s="138" t="n">
        <f>VALUE(FIXED(pttk_data!N11,1))</f>
        <v>0.0</v>
      </c>
      <c r="K13" s="138" t="n">
        <f>VALUE(FIXED(pttk_data!O11,1))</f>
        <v>0.0</v>
      </c>
      <c r="L13" s="138" t="n">
        <f>VALUE(FIXED(pttk_data!P11,1))</f>
        <v>655182.0</v>
      </c>
      <c r="M13" s="142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VALUE(FIXED(pttk_data!H12,1))</f>
        <v>0.0</v>
      </c>
      <c r="E14" s="138" t="n">
        <f>VALUE(FIXED(pttk_data!I12,1))</f>
        <v>0.0</v>
      </c>
      <c r="F14" s="138" t="n">
        <f>VALUE(FIXED(pttk_data!J12,1))</f>
        <v>0.0</v>
      </c>
      <c r="G14" s="138" t="n">
        <f>VALUE(FIXED(pttk_data!K12,1))</f>
        <v>0.0</v>
      </c>
      <c r="H14" s="138" t="n">
        <f>VALUE(FIXED(pttk_data!L12,1))</f>
        <v>0.0</v>
      </c>
      <c r="I14" s="138" t="n">
        <f>VALUE(FIXED(pttk_data!M12,1))</f>
        <v>0.0</v>
      </c>
      <c r="J14" s="138" t="n">
        <f>VALUE(FIXED(pttk_data!N12,1))</f>
        <v>0.0</v>
      </c>
      <c r="K14" s="138" t="n">
        <f>VALUE(FIXED(pttk_data!O12,1))</f>
        <v>0.0</v>
      </c>
      <c r="L14" s="138" t="n">
        <f>VALUE(FIXED(pttk_data!P12,1))</f>
        <v>0.0</v>
      </c>
      <c r="M14" s="142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 t="shared" si="3"/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VALUE(FIXED(pttk_data!H13,1))</f>
        <v>0.0</v>
      </c>
      <c r="E16" s="138" t="n">
        <f>VALUE(FIXED(pttk_data!I13,1))</f>
        <v>0.0</v>
      </c>
      <c r="F16" s="138" t="n">
        <f>VALUE(FIXED(pttk_data!J13,1))</f>
        <v>0.0</v>
      </c>
      <c r="G16" s="138" t="n">
        <f>VALUE(FIXED(pttk_data!K13,1))</f>
        <v>0.0</v>
      </c>
      <c r="H16" s="138" t="n">
        <f>VALUE(FIXED(pttk_data!L13,1))</f>
        <v>0.0</v>
      </c>
      <c r="I16" s="138" t="n">
        <f>VALUE(FIXED(pttk_data!M13,1))</f>
        <v>0.0</v>
      </c>
      <c r="J16" s="138" t="n">
        <f>VALUE(FIXED(pttk_data!N13,1))</f>
        <v>0.0</v>
      </c>
      <c r="K16" s="138" t="n">
        <f>VALUE(FIXED(pttk_data!O13,1))</f>
        <v>0.0</v>
      </c>
      <c r="L16" s="138" t="n">
        <f>VALUE(FIXED(pttk_data!P13,1))</f>
        <v>601419.0</v>
      </c>
      <c r="M16" s="142" t="n">
        <f t="shared" si="3"/>
        <v>601419.0</v>
      </c>
    </row>
    <row r="17" spans="2:13" x14ac:dyDescent="0.25">
      <c r="B17" s="31"/>
      <c r="C17" s="15" t="str">
        <f>pttk_data!G14</f>
        <v>DO 0.25% S</v>
      </c>
      <c r="D17" s="138" t="n">
        <f>VALUE(FIXED(pttk_data!H14,1))</f>
        <v>0.0</v>
      </c>
      <c r="E17" s="138" t="n">
        <f>VALUE(FIXED(pttk_data!I14,1))</f>
        <v>0.0</v>
      </c>
      <c r="F17" s="138" t="n">
        <f>VALUE(FIXED(pttk_data!J14,1))</f>
        <v>0.0</v>
      </c>
      <c r="G17" s="138" t="n">
        <f>VALUE(FIXED(pttk_data!K14,1))</f>
        <v>0.0</v>
      </c>
      <c r="H17" s="138" t="n">
        <f>VALUE(FIXED(pttk_data!L14,1))</f>
        <v>0.0</v>
      </c>
      <c r="I17" s="138" t="n">
        <f>VALUE(FIXED(pttk_data!M14,1))</f>
        <v>0.0</v>
      </c>
      <c r="J17" s="138" t="n">
        <f>VALUE(FIXED(pttk_data!N14,1))</f>
        <v>0.0</v>
      </c>
      <c r="K17" s="138" t="n">
        <f>VALUE(FIXED(pttk_data!O14,1))</f>
        <v>0.0</v>
      </c>
      <c r="L17" s="138" t="n">
        <f>VALUE(FIXED(pttk_data!P14,1))</f>
        <v>0.0</v>
      </c>
      <c r="M17" s="142" t="n">
        <f t="shared" si="3"/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VALUE(FIXED(SUM(D20:D22),1))</f>
        <v>0.0</v>
      </c>
      <c r="E19" s="137" t="n">
        <f t="shared" ref="E19:M19" si="6">VALUE(FIXED(SUM(E20:E22),1))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4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VALUE(FIXED(pttk_data!H15,1))</f>
        <v>0.0</v>
      </c>
      <c r="E20" s="138" t="n">
        <f>VALUE(FIXED(pttk_data!I15,1))</f>
        <v>0.0</v>
      </c>
      <c r="F20" s="138" t="n">
        <f>VALUE(FIXED(pttk_data!J15,1))</f>
        <v>0.0</v>
      </c>
      <c r="G20" s="138" t="n">
        <f>VALUE(FIXED(pttk_data!K15,1))</f>
        <v>0.0</v>
      </c>
      <c r="H20" s="138" t="n">
        <f>VALUE(FIXED(pttk_data!L15,1))</f>
        <v>0.0</v>
      </c>
      <c r="I20" s="138" t="n">
        <f>VALUE(FIXED(pttk_data!M15,1))</f>
        <v>0.0</v>
      </c>
      <c r="J20" s="138" t="n">
        <f>VALUE(FIXED(pttk_data!N15,1))</f>
        <v>0.0</v>
      </c>
      <c r="K20" s="138" t="n">
        <f>VALUE(FIXED(pttk_data!O15,1))</f>
        <v>0.0</v>
      </c>
      <c r="L20" s="138" t="n">
        <f>VALUE(FIXED(pttk_data!P15,1))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VALUE(FIXED(pttk_data!H16,1))</f>
        <v>0.0</v>
      </c>
      <c r="E21" s="138" t="n">
        <f>VALUE(FIXED(pttk_data!I16,1))</f>
        <v>0.0</v>
      </c>
      <c r="F21" s="138" t="n">
        <f>VALUE(FIXED(pttk_data!J16,1))</f>
        <v>0.0</v>
      </c>
      <c r="G21" s="138" t="n">
        <f>VALUE(FIXED(pttk_data!K16,1))</f>
        <v>0.0</v>
      </c>
      <c r="H21" s="138" t="n">
        <f>VALUE(FIXED(pttk_data!L16,1))</f>
        <v>0.0</v>
      </c>
      <c r="I21" s="138" t="n">
        <f>VALUE(FIXED(pttk_data!M16,1))</f>
        <v>0.0</v>
      </c>
      <c r="J21" s="138" t="n">
        <f>VALUE(FIXED(pttk_data!N16,1))</f>
        <v>0.0</v>
      </c>
      <c r="K21" s="138" t="n">
        <f>VALUE(FIXED(pttk_data!O16,1))</f>
        <v>0.0</v>
      </c>
      <c r="L21" s="138" t="n">
        <f>VALUE(FIXED(pttk_data!P16,1))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VALUE(FIXED(pttk_data!H17,1))</f>
        <v>0.0</v>
      </c>
      <c r="E22" s="138" t="n">
        <f>VALUE(FIXED(pttk_data!I17,1))</f>
        <v>0.0</v>
      </c>
      <c r="F22" s="138" t="n">
        <f>VALUE(FIXED(pttk_data!J17,1))</f>
        <v>0.0</v>
      </c>
      <c r="G22" s="138" t="n">
        <f>VALUE(FIXED(pttk_data!K17,1))</f>
        <v>0.0</v>
      </c>
      <c r="H22" s="138" t="n">
        <f>VALUE(FIXED(pttk_data!L17,1))</f>
        <v>0.0</v>
      </c>
      <c r="I22" s="138" t="n">
        <f>VALUE(FIXED(pttk_data!M17,1))</f>
        <v>0.0</v>
      </c>
      <c r="J22" s="138" t="n">
        <f>VALUE(FIXED(pttk_data!N17,1))</f>
        <v>0.0</v>
      </c>
      <c r="K22" s="138" t="n">
        <f>VALUE(FIXED(pttk_data!O17,1))</f>
        <v>0.0</v>
      </c>
      <c r="L22" s="138" t="n">
        <f>VALUE(FIXED(pttk_data!P17,1))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42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VALUE(FIXED(pttk_data!H18,1))</f>
        <v>0.0</v>
      </c>
      <c r="E24" s="138" t="n">
        <f>VALUE(FIXED(pttk_data!I18,1))</f>
        <v>0.0</v>
      </c>
      <c r="F24" s="138" t="n">
        <f>VALUE(FIXED(pttk_data!J18,1))</f>
        <v>0.0</v>
      </c>
      <c r="G24" s="138" t="n">
        <f>VALUE(FIXED(pttk_data!K18,1))</f>
        <v>0.0</v>
      </c>
      <c r="H24" s="138" t="n">
        <f>VALUE(FIXED(pttk_data!L18,1))</f>
        <v>0.0</v>
      </c>
      <c r="I24" s="138" t="n">
        <f>VALUE(FIXED(pttk_data!M18,1))</f>
        <v>0.0</v>
      </c>
      <c r="J24" s="138" t="n">
        <f>VALUE(FIXED(pttk_data!N18,1))</f>
        <v>0.0</v>
      </c>
      <c r="K24" s="138" t="n">
        <f>VALUE(FIXED(pttk_data!O18,1))</f>
        <v>0.0</v>
      </c>
      <c r="L24" s="138" t="n">
        <f>VALUE(FIXED(pttk_data!P18,1))</f>
        <v>21830.0</v>
      </c>
      <c r="M24" s="143" t="n">
        <f>VALUE(FIXED(SUM(D24:L24),1))</f>
        <v>21830.0</v>
      </c>
    </row>
    <row r="25" spans="2:13" x14ac:dyDescent="0.25">
      <c r="B25" s="135"/>
      <c r="C25" s="15" t="str">
        <f>pttk_data!G19</f>
        <v>DầU TC-1</v>
      </c>
      <c r="D25" s="138" t="n">
        <f>VALUE(FIXED(pttk_data!H19,1))</f>
        <v>0.0</v>
      </c>
      <c r="E25" s="138" t="n">
        <f>VALUE(FIXED(pttk_data!I19,1))</f>
        <v>0.0</v>
      </c>
      <c r="F25" s="138" t="n">
        <f>VALUE(FIXED(pttk_data!J19,1))</f>
        <v>0.0</v>
      </c>
      <c r="G25" s="138" t="n">
        <f>VALUE(FIXED(pttk_data!K19,1))</f>
        <v>0.0</v>
      </c>
      <c r="H25" s="138" t="n">
        <f>VALUE(FIXED(pttk_data!L19,1))</f>
        <v>0.0</v>
      </c>
      <c r="I25" s="138" t="n">
        <f>VALUE(FIXED(pttk_data!M19,1))</f>
        <v>0.0</v>
      </c>
      <c r="J25" s="138" t="n">
        <f>VALUE(FIXED(pttk_data!N19,1))</f>
        <v>0.0</v>
      </c>
      <c r="K25" s="138" t="n">
        <f>VALUE(FIXED(pttk_data!O19,1))</f>
        <v>0.0</v>
      </c>
      <c r="L25" s="138" t="n">
        <f>VALUE(FIXED(pttk_data!P19,1))</f>
        <v>2848.0</v>
      </c>
      <c r="M25" s="143" t="n">
        <f>VALUE(FIXED(SUM(D25:L25),1))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VALUE(FIXED(SUM(D29:D38),1))</f>
        <v>0.0</v>
      </c>
      <c r="E28" s="137" t="n">
        <f t="shared" ref="E28:M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si="11"/>
        <v>38761.0</v>
      </c>
    </row>
    <row r="29" spans="2:13" x14ac:dyDescent="0.25">
      <c r="B29" s="135"/>
      <c r="C29" s="15" t="str">
        <f>pttk_data!G20</f>
        <v>QUATVNM 20W50</v>
      </c>
      <c r="D29" s="138" t="n">
        <f>VALUE(FIXED(pttk_data!H20,1))</f>
        <v>0.0</v>
      </c>
      <c r="E29" s="138" t="n">
        <f>VALUE(FIXED(pttk_data!I20,1))</f>
        <v>0.0</v>
      </c>
      <c r="F29" s="138" t="n">
        <f>VALUE(FIXED(pttk_data!J20,1))</f>
        <v>0.0</v>
      </c>
      <c r="G29" s="138" t="n">
        <f>VALUE(FIXED(pttk_data!K20,1))</f>
        <v>0.0</v>
      </c>
      <c r="H29" s="138" t="n">
        <f>VALUE(FIXED(pttk_data!L20,1))</f>
        <v>0.0</v>
      </c>
      <c r="I29" s="138" t="n">
        <f>VALUE(FIXED(pttk_data!M20,1))</f>
        <v>0.0</v>
      </c>
      <c r="J29" s="138" t="n">
        <f>VALUE(FIXED(pttk_data!N20,1))</f>
        <v>0.0</v>
      </c>
      <c r="K29" s="138" t="n">
        <f>VALUE(FIXED(pttk_data!O20,1))</f>
        <v>0.0</v>
      </c>
      <c r="L29" s="138" t="n">
        <f>VALUE(FIXED(pttk_data!P20,1))</f>
        <v>0.0</v>
      </c>
      <c r="M29" s="143" t="n">
        <f>VALUE(FIXED(SUM(D29:L29),1))</f>
        <v>0.0</v>
      </c>
    </row>
    <row r="30" spans="2:13" x14ac:dyDescent="0.25">
      <c r="B30" s="135"/>
      <c r="C30" s="15" t="str">
        <f>pttk_data!G21</f>
        <v>Rimula R4X</v>
      </c>
      <c r="D30" s="138" t="n">
        <f>VALUE(FIXED(pttk_data!H21,1))</f>
        <v>0.0</v>
      </c>
      <c r="E30" s="138" t="n">
        <f>VALUE(FIXED(pttk_data!I21,1))</f>
        <v>0.0</v>
      </c>
      <c r="F30" s="138" t="n">
        <f>VALUE(FIXED(pttk_data!J21,1))</f>
        <v>0.0</v>
      </c>
      <c r="G30" s="138" t="n">
        <f>VALUE(FIXED(pttk_data!K21,1))</f>
        <v>0.0</v>
      </c>
      <c r="H30" s="138" t="n">
        <f>VALUE(FIXED(pttk_data!L21,1))</f>
        <v>0.0</v>
      </c>
      <c r="I30" s="138" t="n">
        <f>VALUE(FIXED(pttk_data!M21,1))</f>
        <v>0.0</v>
      </c>
      <c r="J30" s="138" t="n">
        <f>VALUE(FIXED(pttk_data!N21,1))</f>
        <v>0.0</v>
      </c>
      <c r="K30" s="138" t="n">
        <f>VALUE(FIXED(pttk_data!O21,1))</f>
        <v>0.0</v>
      </c>
      <c r="L30" s="138" t="n">
        <f>VALUE(FIXED(pttk_data!P21,1))</f>
        <v>366.0</v>
      </c>
      <c r="M30" s="143" t="n">
        <f t="shared" ref="M30:M56" si="12">VALUE(FIXED(SUM(D30:L30),1))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VALUE(FIXED(pttk_data!H22,1))</f>
        <v>0.0</v>
      </c>
      <c r="E31" s="138" t="n">
        <f>VALUE(FIXED(pttk_data!I22,1))</f>
        <v>0.0</v>
      </c>
      <c r="F31" s="138" t="n">
        <f>VALUE(FIXED(pttk_data!J22,1))</f>
        <v>0.0</v>
      </c>
      <c r="G31" s="138" t="n">
        <f>VALUE(FIXED(pttk_data!K22,1))</f>
        <v>0.0</v>
      </c>
      <c r="H31" s="138" t="n">
        <f>VALUE(FIXED(pttk_data!L22,1))</f>
        <v>0.0</v>
      </c>
      <c r="I31" s="138" t="n">
        <f>VALUE(FIXED(pttk_data!M22,1))</f>
        <v>0.0</v>
      </c>
      <c r="J31" s="138" t="n">
        <f>VALUE(FIXED(pttk_data!N22,1))</f>
        <v>0.0</v>
      </c>
      <c r="K31" s="138" t="n">
        <f>VALUE(FIXED(pttk_data!O22,1))</f>
        <v>0.0</v>
      </c>
      <c r="L31" s="138" t="n">
        <f>VALUE(FIXED(pttk_data!P22,1))</f>
        <v>490.0</v>
      </c>
      <c r="M31" s="143" t="n">
        <f t="shared" si="12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VALUE(FIXED(pttk_data!H23,1))</f>
        <v>0.0</v>
      </c>
      <c r="E32" s="138" t="n">
        <f>VALUE(FIXED(pttk_data!I23,1))</f>
        <v>0.0</v>
      </c>
      <c r="F32" s="138" t="n">
        <f>VALUE(FIXED(pttk_data!J23,1))</f>
        <v>0.0</v>
      </c>
      <c r="G32" s="138" t="n">
        <f>VALUE(FIXED(pttk_data!K23,1))</f>
        <v>0.0</v>
      </c>
      <c r="H32" s="138" t="n">
        <f>VALUE(FIXED(pttk_data!L23,1))</f>
        <v>0.0</v>
      </c>
      <c r="I32" s="138" t="n">
        <f>VALUE(FIXED(pttk_data!M23,1))</f>
        <v>0.0</v>
      </c>
      <c r="J32" s="138" t="n">
        <f>VALUE(FIXED(pttk_data!N23,1))</f>
        <v>0.0</v>
      </c>
      <c r="K32" s="138" t="n">
        <f>VALUE(FIXED(pttk_data!O23,1))</f>
        <v>0.0</v>
      </c>
      <c r="L32" s="138" t="n">
        <f>VALUE(FIXED(pttk_data!P23,1))</f>
        <v>352.0</v>
      </c>
      <c r="M32" s="143" t="n">
        <f t="shared" si="12"/>
        <v>352.0</v>
      </c>
    </row>
    <row r="33" spans="2:13" x14ac:dyDescent="0.25">
      <c r="B33" s="135"/>
      <c r="C33" s="15" t="str">
        <f>pttk_data!G24</f>
        <v>MT-16P</v>
      </c>
      <c r="D33" s="138" t="n">
        <f>VALUE(FIXED(pttk_data!H24,1))</f>
        <v>0.0</v>
      </c>
      <c r="E33" s="138" t="n">
        <f>VALUE(FIXED(pttk_data!I24,1))</f>
        <v>0.0</v>
      </c>
      <c r="F33" s="138" t="n">
        <f>VALUE(FIXED(pttk_data!J24,1))</f>
        <v>0.0</v>
      </c>
      <c r="G33" s="138" t="n">
        <f>VALUE(FIXED(pttk_data!K24,1))</f>
        <v>0.0</v>
      </c>
      <c r="H33" s="138" t="n">
        <f>VALUE(FIXED(pttk_data!L24,1))</f>
        <v>0.0</v>
      </c>
      <c r="I33" s="138" t="n">
        <f>VALUE(FIXED(pttk_data!M24,1))</f>
        <v>0.0</v>
      </c>
      <c r="J33" s="138" t="n">
        <f>VALUE(FIXED(pttk_data!N24,1))</f>
        <v>0.0</v>
      </c>
      <c r="K33" s="138" t="n">
        <f>VALUE(FIXED(pttk_data!O24,1))</f>
        <v>0.0</v>
      </c>
      <c r="L33" s="138" t="n">
        <f>VALUE(FIXED(pttk_data!P24,1))</f>
        <v>19739.0</v>
      </c>
      <c r="M33" s="143" t="n">
        <f t="shared" si="12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VALUE(FIXED(pttk_data!H25,1))</f>
        <v>0.0</v>
      </c>
      <c r="E34" s="138" t="n">
        <f>VALUE(FIXED(pttk_data!I25,1))</f>
        <v>0.0</v>
      </c>
      <c r="F34" s="138" t="n">
        <f>VALUE(FIXED(pttk_data!J25,1))</f>
        <v>0.0</v>
      </c>
      <c r="G34" s="138" t="n">
        <f>VALUE(FIXED(pttk_data!K25,1))</f>
        <v>0.0</v>
      </c>
      <c r="H34" s="138" t="n">
        <f>VALUE(FIXED(pttk_data!L25,1))</f>
        <v>0.0</v>
      </c>
      <c r="I34" s="138" t="n">
        <f>VALUE(FIXED(pttk_data!M25,1))</f>
        <v>0.0</v>
      </c>
      <c r="J34" s="138" t="n">
        <f>VALUE(FIXED(pttk_data!N25,1))</f>
        <v>0.0</v>
      </c>
      <c r="K34" s="138" t="n">
        <f>VALUE(FIXED(pttk_data!O25,1))</f>
        <v>0.0</v>
      </c>
      <c r="L34" s="138" t="n">
        <f>VALUE(FIXED(pttk_data!P25,1))</f>
        <v>0.0</v>
      </c>
      <c r="M34" s="143" t="n">
        <f t="shared" si="12"/>
        <v>0.0</v>
      </c>
    </row>
    <row r="35" spans="2:13" x14ac:dyDescent="0.25">
      <c r="B35" s="135"/>
      <c r="C35" s="15" t="str">
        <f>pttk_data!G26</f>
        <v>MILPCO1-S-SAE40</v>
      </c>
      <c r="D35" s="138" t="n">
        <f>VALUE(FIXED(pttk_data!H26,1))</f>
        <v>0.0</v>
      </c>
      <c r="E35" s="138" t="n">
        <f>VALUE(FIXED(pttk_data!I26,1))</f>
        <v>0.0</v>
      </c>
      <c r="F35" s="138" t="n">
        <f>VALUE(FIXED(pttk_data!J26,1))</f>
        <v>0.0</v>
      </c>
      <c r="G35" s="138" t="n">
        <f>VALUE(FIXED(pttk_data!K26,1))</f>
        <v>0.0</v>
      </c>
      <c r="H35" s="138" t="n">
        <f>VALUE(FIXED(pttk_data!L26,1))</f>
        <v>0.0</v>
      </c>
      <c r="I35" s="138" t="n">
        <f>VALUE(FIXED(pttk_data!M26,1))</f>
        <v>0.0</v>
      </c>
      <c r="J35" s="138" t="n">
        <f>VALUE(FIXED(pttk_data!N26,1))</f>
        <v>0.0</v>
      </c>
      <c r="K35" s="138" t="n">
        <f>VALUE(FIXED(pttk_data!O26,1))</f>
        <v>0.0</v>
      </c>
      <c r="L35" s="138" t="n">
        <f>VALUE(FIXED(pttk_data!P26,1))</f>
        <v>16109.0</v>
      </c>
      <c r="M35" s="143" t="n">
        <f t="shared" si="12"/>
        <v>16109.0</v>
      </c>
    </row>
    <row r="36" spans="2:13" x14ac:dyDescent="0.25">
      <c r="B36" s="135"/>
      <c r="C36" s="15" t="str">
        <f>pttk_data!G27</f>
        <v>Lukoi 15W-40</v>
      </c>
      <c r="D36" s="138" t="n">
        <f>VALUE(FIXED(pttk_data!H27,1))</f>
        <v>0.0</v>
      </c>
      <c r="E36" s="138" t="n">
        <f>VALUE(FIXED(pttk_data!I27,1))</f>
        <v>0.0</v>
      </c>
      <c r="F36" s="138" t="n">
        <f>VALUE(FIXED(pttk_data!J27,1))</f>
        <v>0.0</v>
      </c>
      <c r="G36" s="138" t="n">
        <f>VALUE(FIXED(pttk_data!K27,1))</f>
        <v>0.0</v>
      </c>
      <c r="H36" s="138" t="n">
        <f>VALUE(FIXED(pttk_data!L27,1))</f>
        <v>0.0</v>
      </c>
      <c r="I36" s="138" t="n">
        <f>VALUE(FIXED(pttk_data!M27,1))</f>
        <v>0.0</v>
      </c>
      <c r="J36" s="138" t="n">
        <f>VALUE(FIXED(pttk_data!N27,1))</f>
        <v>0.0</v>
      </c>
      <c r="K36" s="138" t="n">
        <f>VALUE(FIXED(pttk_data!O27,1))</f>
        <v>0.0</v>
      </c>
      <c r="L36" s="138" t="n">
        <f>VALUE(FIXED(pttk_data!P27,1))</f>
        <v>0.0</v>
      </c>
      <c r="M36" s="143" t="n">
        <f t="shared" si="12"/>
        <v>0.0</v>
      </c>
    </row>
    <row r="37" spans="2:13" x14ac:dyDescent="0.25">
      <c r="B37" s="135"/>
      <c r="C37" s="15" t="str">
        <f>pttk_data!G28</f>
        <v>HelixHX-3</v>
      </c>
      <c r="D37" s="138" t="n">
        <f>VALUE(FIXED(pttk_data!H28,1))</f>
        <v>0.0</v>
      </c>
      <c r="E37" s="138" t="n">
        <f>VALUE(FIXED(pttk_data!I28,1))</f>
        <v>0.0</v>
      </c>
      <c r="F37" s="138" t="n">
        <f>VALUE(FIXED(pttk_data!J28,1))</f>
        <v>0.0</v>
      </c>
      <c r="G37" s="138" t="n">
        <f>VALUE(FIXED(pttk_data!K28,1))</f>
        <v>0.0</v>
      </c>
      <c r="H37" s="138" t="n">
        <f>VALUE(FIXED(pttk_data!L28,1))</f>
        <v>0.0</v>
      </c>
      <c r="I37" s="138" t="n">
        <f>VALUE(FIXED(pttk_data!M28,1))</f>
        <v>0.0</v>
      </c>
      <c r="J37" s="138" t="n">
        <f>VALUE(FIXED(pttk_data!N28,1))</f>
        <v>0.0</v>
      </c>
      <c r="K37" s="138" t="n">
        <f>VALUE(FIXED(pttk_data!O28,1))</f>
        <v>0.0</v>
      </c>
      <c r="L37" s="138" t="n">
        <f>VALUE(FIXED(pttk_data!P28,1))</f>
        <v>164.0</v>
      </c>
      <c r="M37" s="143" t="n">
        <f t="shared" si="12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VALUE(FIXED(pttk_data!H29,1))</f>
        <v>0.0</v>
      </c>
      <c r="E38" s="138" t="n">
        <f>VALUE(FIXED(pttk_data!I29,1))</f>
        <v>0.0</v>
      </c>
      <c r="F38" s="138" t="n">
        <f>VALUE(FIXED(pttk_data!J29,1))</f>
        <v>0.0</v>
      </c>
      <c r="G38" s="138" t="n">
        <f>VALUE(FIXED(pttk_data!K29,1))</f>
        <v>0.0</v>
      </c>
      <c r="H38" s="138" t="n">
        <f>VALUE(FIXED(pttk_data!L29,1))</f>
        <v>0.0</v>
      </c>
      <c r="I38" s="138" t="n">
        <f>VALUE(FIXED(pttk_data!M29,1))</f>
        <v>0.0</v>
      </c>
      <c r="J38" s="138" t="n">
        <f>VALUE(FIXED(pttk_data!N29,1))</f>
        <v>0.0</v>
      </c>
      <c r="K38" s="138" t="n">
        <f>VALUE(FIXED(pttk_data!O29,1))</f>
        <v>0.0</v>
      </c>
      <c r="L38" s="138" t="n">
        <f>VALUE(FIXED(pttk_data!P29,1))</f>
        <v>1541.0</v>
      </c>
      <c r="M38" s="143" t="n">
        <f t="shared" si="12"/>
        <v>1541.0</v>
      </c>
    </row>
    <row r="39" spans="2:13" s="3" customFormat="1" x14ac:dyDescent="0.25">
      <c r="B39" s="28">
        <v>2</v>
      </c>
      <c r="C39" s="13" t="s">
        <v>316</v>
      </c>
      <c r="D39" s="137" t="n">
        <f>VALUE(FIXED(SUM(D40:D45),1))</f>
        <v>0.0</v>
      </c>
      <c r="E39" s="137" t="n">
        <f t="shared" ref="E39:L39" si="13">VALUE(FIXED(SUM(E40:E45),1))</f>
        <v>0.0</v>
      </c>
      <c r="F39" s="137" t="n">
        <f t="shared" si="13"/>
        <v>0.0</v>
      </c>
      <c r="G39" s="137" t="n">
        <f t="shared" si="13"/>
        <v>0.0</v>
      </c>
      <c r="H39" s="137" t="n">
        <f t="shared" si="13"/>
        <v>0.0</v>
      </c>
      <c r="I39" s="137" t="n">
        <f t="shared" si="13"/>
        <v>0.0</v>
      </c>
      <c r="J39" s="137" t="n">
        <f t="shared" si="13"/>
        <v>0.0</v>
      </c>
      <c r="K39" s="137" t="n">
        <f t="shared" si="13"/>
        <v>0.0</v>
      </c>
      <c r="L39" s="137" t="n">
        <f t="shared" si="13"/>
        <v>2074.0</v>
      </c>
      <c r="M39" s="143" t="n">
        <f t="shared" si="12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VALUE(FIXED(pttk_data!H30,1))</f>
        <v>0.0</v>
      </c>
      <c r="E40" s="138" t="n">
        <f>VALUE(FIXED(pttk_data!I30,1))</f>
        <v>0.0</v>
      </c>
      <c r="F40" s="138" t="n">
        <f>VALUE(FIXED(pttk_data!J30,1))</f>
        <v>0.0</v>
      </c>
      <c r="G40" s="138" t="n">
        <f>VALUE(FIXED(pttk_data!K30,1))</f>
        <v>0.0</v>
      </c>
      <c r="H40" s="138" t="n">
        <f>VALUE(FIXED(pttk_data!L30,1))</f>
        <v>0.0</v>
      </c>
      <c r="I40" s="138" t="n">
        <f>VALUE(FIXED(pttk_data!M30,1))</f>
        <v>0.0</v>
      </c>
      <c r="J40" s="138" t="n">
        <f>VALUE(FIXED(pttk_data!N30,1))</f>
        <v>0.0</v>
      </c>
      <c r="K40" s="138" t="n">
        <f>VALUE(FIXED(pttk_data!O30,1))</f>
        <v>0.0</v>
      </c>
      <c r="L40" s="138" t="n">
        <f>VALUE(FIXED(pttk_data!P30,1))</f>
        <v>150.0</v>
      </c>
      <c r="M40" s="143" t="n">
        <f t="shared" si="12"/>
        <v>150.0</v>
      </c>
    </row>
    <row r="41" spans="2:13" x14ac:dyDescent="0.25">
      <c r="B41" s="135"/>
      <c r="C41" s="15" t="str">
        <f>pttk_data!G31</f>
        <v>Galube90eps</v>
      </c>
      <c r="D41" s="138" t="n">
        <f>VALUE(FIXED(pttk_data!H31,1))</f>
        <v>0.0</v>
      </c>
      <c r="E41" s="138" t="n">
        <f>VALUE(FIXED(pttk_data!I31,1))</f>
        <v>0.0</v>
      </c>
      <c r="F41" s="138" t="n">
        <f>VALUE(FIXED(pttk_data!J31,1))</f>
        <v>0.0</v>
      </c>
      <c r="G41" s="138" t="n">
        <f>VALUE(FIXED(pttk_data!K31,1))</f>
        <v>0.0</v>
      </c>
      <c r="H41" s="138" t="n">
        <f>VALUE(FIXED(pttk_data!L31,1))</f>
        <v>0.0</v>
      </c>
      <c r="I41" s="138" t="n">
        <f>VALUE(FIXED(pttk_data!M31,1))</f>
        <v>0.0</v>
      </c>
      <c r="J41" s="138" t="n">
        <f>VALUE(FIXED(pttk_data!N31,1))</f>
        <v>0.0</v>
      </c>
      <c r="K41" s="138" t="n">
        <f>VALUE(FIXED(pttk_data!O31,1))</f>
        <v>0.0</v>
      </c>
      <c r="L41" s="138" t="n">
        <f>VALUE(FIXED(pttk_data!P31,1))</f>
        <v>362.0</v>
      </c>
      <c r="M41" s="143" t="n">
        <f t="shared" si="12"/>
        <v>362.0</v>
      </c>
    </row>
    <row r="42" spans="2:13" x14ac:dyDescent="0.25">
      <c r="B42" s="135"/>
      <c r="C42" s="15" t="str">
        <f>pttk_data!G32</f>
        <v>GearGL4 W90</v>
      </c>
      <c r="D42" s="138" t="n">
        <f>VALUE(FIXED(pttk_data!H32,1))</f>
        <v>0.0</v>
      </c>
      <c r="E42" s="138" t="n">
        <f>VALUE(FIXED(pttk_data!I32,1))</f>
        <v>0.0</v>
      </c>
      <c r="F42" s="138" t="n">
        <f>VALUE(FIXED(pttk_data!J32,1))</f>
        <v>0.0</v>
      </c>
      <c r="G42" s="138" t="n">
        <f>VALUE(FIXED(pttk_data!K32,1))</f>
        <v>0.0</v>
      </c>
      <c r="H42" s="138" t="n">
        <f>VALUE(FIXED(pttk_data!L32,1))</f>
        <v>0.0</v>
      </c>
      <c r="I42" s="138" t="n">
        <f>VALUE(FIXED(pttk_data!M32,1))</f>
        <v>0.0</v>
      </c>
      <c r="J42" s="138" t="n">
        <f>VALUE(FIXED(pttk_data!N32,1))</f>
        <v>0.0</v>
      </c>
      <c r="K42" s="138" t="n">
        <f>VALUE(FIXED(pttk_data!O32,1))</f>
        <v>0.0</v>
      </c>
      <c r="L42" s="138" t="n">
        <f>VALUE(FIXED(pttk_data!P32,1))</f>
        <v>444.0</v>
      </c>
      <c r="M42" s="143" t="n">
        <f t="shared" si="12"/>
        <v>444.0</v>
      </c>
    </row>
    <row r="43" spans="2:13" x14ac:dyDescent="0.25">
      <c r="B43" s="135"/>
      <c r="C43" s="15" t="str">
        <f>pttk_data!G33</f>
        <v>MILPC02-SAE90</v>
      </c>
      <c r="D43" s="138" t="n">
        <f>VALUE(FIXED(pttk_data!H33,1))</f>
        <v>0.0</v>
      </c>
      <c r="E43" s="138" t="n">
        <f>VALUE(FIXED(pttk_data!I33,1))</f>
        <v>0.0</v>
      </c>
      <c r="F43" s="138" t="n">
        <f>VALUE(FIXED(pttk_data!J33,1))</f>
        <v>0.0</v>
      </c>
      <c r="G43" s="138" t="n">
        <f>VALUE(FIXED(pttk_data!K33,1))</f>
        <v>0.0</v>
      </c>
      <c r="H43" s="138" t="n">
        <f>VALUE(FIXED(pttk_data!L33,1))</f>
        <v>0.0</v>
      </c>
      <c r="I43" s="138" t="n">
        <f>VALUE(FIXED(pttk_data!M33,1))</f>
        <v>0.0</v>
      </c>
      <c r="J43" s="138" t="n">
        <f>VALUE(FIXED(pttk_data!N33,1))</f>
        <v>0.0</v>
      </c>
      <c r="K43" s="138" t="n">
        <f>VALUE(FIXED(pttk_data!O33,1))</f>
        <v>0.0</v>
      </c>
      <c r="L43" s="138" t="n">
        <f>VALUE(FIXED(pttk_data!P33,1))</f>
        <v>737.0</v>
      </c>
      <c r="M43" s="143" t="n">
        <f t="shared" si="12"/>
        <v>737.0</v>
      </c>
    </row>
    <row r="44" spans="2:13" x14ac:dyDescent="0.25">
      <c r="B44" s="135"/>
      <c r="C44" s="15" t="str">
        <f>pttk_data!G34</f>
        <v>MILPC03-SAE140</v>
      </c>
      <c r="D44" s="138" t="n">
        <f>VALUE(FIXED(pttk_data!H34,1))</f>
        <v>0.0</v>
      </c>
      <c r="E44" s="138" t="n">
        <f>VALUE(FIXED(pttk_data!I34,1))</f>
        <v>0.0</v>
      </c>
      <c r="F44" s="138" t="n">
        <f>VALUE(FIXED(pttk_data!J34,1))</f>
        <v>0.0</v>
      </c>
      <c r="G44" s="138" t="n">
        <f>VALUE(FIXED(pttk_data!K34,1))</f>
        <v>0.0</v>
      </c>
      <c r="H44" s="138" t="n">
        <f>VALUE(FIXED(pttk_data!L34,1))</f>
        <v>0.0</v>
      </c>
      <c r="I44" s="138" t="n">
        <f>VALUE(FIXED(pttk_data!M34,1))</f>
        <v>0.0</v>
      </c>
      <c r="J44" s="138" t="n">
        <f>VALUE(FIXED(pttk_data!N34,1))</f>
        <v>0.0</v>
      </c>
      <c r="K44" s="138" t="n">
        <f>VALUE(FIXED(pttk_data!O34,1))</f>
        <v>0.0</v>
      </c>
      <c r="L44" s="138" t="n">
        <f>VALUE(FIXED(pttk_data!P34,1))</f>
        <v>381.0</v>
      </c>
      <c r="M44" s="143" t="n">
        <f t="shared" si="12"/>
        <v>381.0</v>
      </c>
    </row>
    <row r="45" spans="2:13" x14ac:dyDescent="0.25">
      <c r="B45" s="135"/>
      <c r="C45" s="15" t="str">
        <f>pttk_data!G35</f>
        <v>MILPC03-SAE90</v>
      </c>
      <c r="D45" s="138" t="n">
        <f>VALUE(FIXED(pttk_data!H35,1))</f>
        <v>0.0</v>
      </c>
      <c r="E45" s="138" t="n">
        <f>VALUE(FIXED(pttk_data!I35,1))</f>
        <v>0.0</v>
      </c>
      <c r="F45" s="138" t="n">
        <f>VALUE(FIXED(pttk_data!J35,1))</f>
        <v>0.0</v>
      </c>
      <c r="G45" s="138" t="n">
        <f>VALUE(FIXED(pttk_data!K35,1))</f>
        <v>0.0</v>
      </c>
      <c r="H45" s="138" t="n">
        <f>VALUE(FIXED(pttk_data!L35,1))</f>
        <v>0.0</v>
      </c>
      <c r="I45" s="138" t="n">
        <f>VALUE(FIXED(pttk_data!M35,1))</f>
        <v>0.0</v>
      </c>
      <c r="J45" s="138" t="n">
        <f>VALUE(FIXED(pttk_data!N35,1))</f>
        <v>0.0</v>
      </c>
      <c r="K45" s="138" t="n">
        <f>VALUE(FIXED(pttk_data!O35,1))</f>
        <v>0.0</v>
      </c>
      <c r="L45" s="138" t="n">
        <f>VALUE(FIXED(pttk_data!P35,1))</f>
        <v>0.0</v>
      </c>
      <c r="M45" s="143" t="n">
        <f t="shared" si="12"/>
        <v>0.0</v>
      </c>
    </row>
    <row r="46" spans="2:13" s="3" customFormat="1" x14ac:dyDescent="0.25">
      <c r="B46" s="28">
        <v>3</v>
      </c>
      <c r="C46" s="13" t="s">
        <v>317</v>
      </c>
      <c r="D46" s="137" t="n">
        <f>VALUE(FIXED(SUM(D47:D48),1))</f>
        <v>0.0</v>
      </c>
      <c r="E46" s="137" t="n">
        <f t="shared" ref="E46:L46" si="14">VALUE(FIXED(SUM(E47:E48),1))</f>
        <v>0.0</v>
      </c>
      <c r="F46" s="137" t="n">
        <f t="shared" si="14"/>
        <v>0.0</v>
      </c>
      <c r="G46" s="137" t="n">
        <f t="shared" si="14"/>
        <v>0.0</v>
      </c>
      <c r="H46" s="137" t="n">
        <f t="shared" si="14"/>
        <v>0.0</v>
      </c>
      <c r="I46" s="137" t="n">
        <f t="shared" si="14"/>
        <v>0.0</v>
      </c>
      <c r="J46" s="137" t="n">
        <f t="shared" si="14"/>
        <v>0.0</v>
      </c>
      <c r="K46" s="137" t="n">
        <f t="shared" si="14"/>
        <v>0.0</v>
      </c>
      <c r="L46" s="137" t="n">
        <f t="shared" si="14"/>
        <v>345.0</v>
      </c>
      <c r="M46" s="143" t="n">
        <f t="shared" si="12"/>
        <v>345.0</v>
      </c>
    </row>
    <row r="47" spans="2:13" x14ac:dyDescent="0.25">
      <c r="B47" s="135"/>
      <c r="C47" s="15" t="str">
        <f>pttk_data!G36</f>
        <v>MIL PC06</v>
      </c>
      <c r="D47" s="138" t="n">
        <f>VALUE(FIXED(pttk_data!H36,1))</f>
        <v>0.0</v>
      </c>
      <c r="E47" s="138" t="n">
        <f>VALUE(FIXED(pttk_data!I36,1))</f>
        <v>0.0</v>
      </c>
      <c r="F47" s="138" t="n">
        <f>VALUE(FIXED(pttk_data!J36,1))</f>
        <v>0.0</v>
      </c>
      <c r="G47" s="138" t="n">
        <f>VALUE(FIXED(pttk_data!K36,1))</f>
        <v>0.0</v>
      </c>
      <c r="H47" s="138" t="n">
        <f>VALUE(FIXED(pttk_data!L36,1))</f>
        <v>0.0</v>
      </c>
      <c r="I47" s="138" t="n">
        <f>VALUE(FIXED(pttk_data!M36,1))</f>
        <v>0.0</v>
      </c>
      <c r="J47" s="138" t="n">
        <f>VALUE(FIXED(pttk_data!N36,1))</f>
        <v>0.0</v>
      </c>
      <c r="K47" s="138" t="n">
        <f>VALUE(FIXED(pttk_data!O36,1))</f>
        <v>0.0</v>
      </c>
      <c r="L47" s="138" t="n">
        <f>VALUE(FIXED(pttk_data!P36,1))</f>
        <v>245.0</v>
      </c>
      <c r="M47" s="143" t="n">
        <f t="shared" si="12"/>
        <v>245.0</v>
      </c>
    </row>
    <row r="48" spans="2:13" x14ac:dyDescent="0.25">
      <c r="B48" s="135"/>
      <c r="C48" s="15" t="str">
        <f>pttk_data!G37</f>
        <v>Phanh BCK</v>
      </c>
      <c r="D48" s="138" t="n">
        <f>VALUE(FIXED(pttk_data!H37,1))</f>
        <v>0.0</v>
      </c>
      <c r="E48" s="138" t="n">
        <f>VALUE(FIXED(pttk_data!I37,1))</f>
        <v>0.0</v>
      </c>
      <c r="F48" s="138" t="n">
        <f>VALUE(FIXED(pttk_data!J37,1))</f>
        <v>0.0</v>
      </c>
      <c r="G48" s="138" t="n">
        <f>VALUE(FIXED(pttk_data!K37,1))</f>
        <v>0.0</v>
      </c>
      <c r="H48" s="138" t="n">
        <f>VALUE(FIXED(pttk_data!L37,1))</f>
        <v>0.0</v>
      </c>
      <c r="I48" s="138" t="n">
        <f>VALUE(FIXED(pttk_data!M37,1))</f>
        <v>0.0</v>
      </c>
      <c r="J48" s="138" t="n">
        <f>VALUE(FIXED(pttk_data!N37,1))</f>
        <v>0.0</v>
      </c>
      <c r="K48" s="138" t="n">
        <f>VALUE(FIXED(pttk_data!O37,1))</f>
        <v>0.0</v>
      </c>
      <c r="L48" s="138" t="n">
        <f>VALUE(FIXED(pttk_data!P37,1))</f>
        <v>100.0</v>
      </c>
      <c r="M48" s="143" t="n">
        <f t="shared" si="12"/>
        <v>100.0</v>
      </c>
    </row>
    <row r="49" spans="2:13" s="3" customFormat="1" x14ac:dyDescent="0.25">
      <c r="B49" s="28">
        <v>4</v>
      </c>
      <c r="C49" s="13" t="s">
        <v>62</v>
      </c>
      <c r="D49" s="137" t="n">
        <f>VALUE(FIXED(SUM(D50:D56),1))</f>
        <v>0.0</v>
      </c>
      <c r="E49" s="137" t="n">
        <f t="shared" ref="E49:L49" si="15">VALUE(FIXED(SUM(E50:E56),1))</f>
        <v>0.0</v>
      </c>
      <c r="F49" s="137" t="n">
        <f t="shared" si="15"/>
        <v>0.0</v>
      </c>
      <c r="G49" s="137" t="n">
        <f t="shared" si="15"/>
        <v>0.0</v>
      </c>
      <c r="H49" s="137" t="n">
        <f t="shared" si="15"/>
        <v>0.0</v>
      </c>
      <c r="I49" s="137" t="n">
        <f t="shared" si="15"/>
        <v>0.0</v>
      </c>
      <c r="J49" s="137" t="n">
        <f t="shared" si="15"/>
        <v>0.0</v>
      </c>
      <c r="K49" s="137" t="n">
        <f t="shared" si="15"/>
        <v>0.0</v>
      </c>
      <c r="L49" s="137" t="n">
        <f t="shared" si="15"/>
        <v>4857.0</v>
      </c>
      <c r="M49" s="143" t="n">
        <f t="shared" si="12"/>
        <v>4857.0</v>
      </c>
    </row>
    <row r="50" spans="2:13" x14ac:dyDescent="0.25">
      <c r="B50" s="135"/>
      <c r="C50" s="15" t="str">
        <f>pttk_data!G38</f>
        <v>Ceno No3</v>
      </c>
      <c r="D50" s="138" t="n">
        <f>VALUE(FIXED(pttk_data!H38,1))</f>
        <v>0.0</v>
      </c>
      <c r="E50" s="138" t="n">
        <f>VALUE(FIXED(pttk_data!I38,1))</f>
        <v>0.0</v>
      </c>
      <c r="F50" s="138" t="n">
        <f>VALUE(FIXED(pttk_data!J38,1))</f>
        <v>0.0</v>
      </c>
      <c r="G50" s="138" t="n">
        <f>VALUE(FIXED(pttk_data!K38,1))</f>
        <v>0.0</v>
      </c>
      <c r="H50" s="138" t="n">
        <f>VALUE(FIXED(pttk_data!L38,1))</f>
        <v>0.0</v>
      </c>
      <c r="I50" s="138" t="n">
        <f>VALUE(FIXED(pttk_data!M38,1))</f>
        <v>0.0</v>
      </c>
      <c r="J50" s="138" t="n">
        <f>VALUE(FIXED(pttk_data!N38,1))</f>
        <v>0.0</v>
      </c>
      <c r="K50" s="138" t="n">
        <f>VALUE(FIXED(pttk_data!O38,1))</f>
        <v>0.0</v>
      </c>
      <c r="L50" s="138" t="n">
        <f>VALUE(FIXED(pttk_data!P38,1))</f>
        <v>0.0</v>
      </c>
      <c r="M50" s="143" t="n">
        <f t="shared" si="12"/>
        <v>0.0</v>
      </c>
    </row>
    <row r="51" spans="2:13" x14ac:dyDescent="0.25">
      <c r="B51" s="135"/>
      <c r="C51" s="15" t="str">
        <f>pttk_data!G39</f>
        <v>Caxilium No2</v>
      </c>
      <c r="D51" s="138" t="n">
        <f>VALUE(FIXED(pttk_data!H39,1))</f>
        <v>0.0</v>
      </c>
      <c r="E51" s="138" t="n">
        <f>VALUE(FIXED(pttk_data!I39,1))</f>
        <v>0.0</v>
      </c>
      <c r="F51" s="138" t="n">
        <f>VALUE(FIXED(pttk_data!J39,1))</f>
        <v>0.0</v>
      </c>
      <c r="G51" s="138" t="n">
        <f>VALUE(FIXED(pttk_data!K39,1))</f>
        <v>0.0</v>
      </c>
      <c r="H51" s="138" t="n">
        <f>VALUE(FIXED(pttk_data!L39,1))</f>
        <v>0.0</v>
      </c>
      <c r="I51" s="138" t="n">
        <f>VALUE(FIXED(pttk_data!M39,1))</f>
        <v>0.0</v>
      </c>
      <c r="J51" s="138" t="n">
        <f>VALUE(FIXED(pttk_data!N39,1))</f>
        <v>0.0</v>
      </c>
      <c r="K51" s="138" t="n">
        <f>VALUE(FIXED(pttk_data!O39,1))</f>
        <v>0.0</v>
      </c>
      <c r="L51" s="138" t="n">
        <f>VALUE(FIXED(pttk_data!P39,1))</f>
        <v>360.0</v>
      </c>
      <c r="M51" s="143" t="n">
        <f t="shared" si="12"/>
        <v>360.0</v>
      </c>
    </row>
    <row r="52" spans="2:13" x14ac:dyDescent="0.25">
      <c r="B52" s="135"/>
      <c r="C52" s="15" t="str">
        <f>pttk_data!G40</f>
        <v>Mỡ Gzeose GL2</v>
      </c>
      <c r="D52" s="138" t="n">
        <f>VALUE(FIXED(pttk_data!H40,1))</f>
        <v>0.0</v>
      </c>
      <c r="E52" s="138" t="n">
        <f>VALUE(FIXED(pttk_data!I40,1))</f>
        <v>0.0</v>
      </c>
      <c r="F52" s="138" t="n">
        <f>VALUE(FIXED(pttk_data!J40,1))</f>
        <v>0.0</v>
      </c>
      <c r="G52" s="138" t="n">
        <f>VALUE(FIXED(pttk_data!K40,1))</f>
        <v>0.0</v>
      </c>
      <c r="H52" s="138" t="n">
        <f>VALUE(FIXED(pttk_data!L40,1))</f>
        <v>0.0</v>
      </c>
      <c r="I52" s="138" t="n">
        <f>VALUE(FIXED(pttk_data!M40,1))</f>
        <v>0.0</v>
      </c>
      <c r="J52" s="138" t="n">
        <f>VALUE(FIXED(pttk_data!N40,1))</f>
        <v>0.0</v>
      </c>
      <c r="K52" s="138" t="n">
        <f>VALUE(FIXED(pttk_data!O40,1))</f>
        <v>0.0</v>
      </c>
      <c r="L52" s="138" t="n">
        <f>VALUE(FIXED(pttk_data!P40,1))</f>
        <v>632.0</v>
      </c>
      <c r="M52" s="143" t="n">
        <f t="shared" si="12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VALUE(FIXED(pttk_data!H41,1))</f>
        <v>0.0</v>
      </c>
      <c r="E53" s="138" t="n">
        <f>VALUE(FIXED(pttk_data!I41,1))</f>
        <v>0.0</v>
      </c>
      <c r="F53" s="138" t="n">
        <f>VALUE(FIXED(pttk_data!J41,1))</f>
        <v>0.0</v>
      </c>
      <c r="G53" s="138" t="n">
        <f>VALUE(FIXED(pttk_data!K41,1))</f>
        <v>0.0</v>
      </c>
      <c r="H53" s="138" t="n">
        <f>VALUE(FIXED(pttk_data!L41,1))</f>
        <v>0.0</v>
      </c>
      <c r="I53" s="138" t="n">
        <f>VALUE(FIXED(pttk_data!M41,1))</f>
        <v>0.0</v>
      </c>
      <c r="J53" s="138" t="n">
        <f>VALUE(FIXED(pttk_data!N41,1))</f>
        <v>0.0</v>
      </c>
      <c r="K53" s="138" t="n">
        <f>VALUE(FIXED(pttk_data!O41,1))</f>
        <v>0.0</v>
      </c>
      <c r="L53" s="138" t="n">
        <f>VALUE(FIXED(pttk_data!P41,1))</f>
        <v>540.0</v>
      </c>
      <c r="M53" s="143" t="n">
        <f t="shared" si="12"/>
        <v>540.0</v>
      </c>
    </row>
    <row r="54" spans="2:13" x14ac:dyDescent="0.25">
      <c r="B54" s="135"/>
      <c r="C54" s="15" t="str">
        <f>pttk_data!G42</f>
        <v>Mỡ SOLE DON</v>
      </c>
      <c r="D54" s="138" t="n">
        <f>VALUE(FIXED(pttk_data!H42,1))</f>
        <v>0.0</v>
      </c>
      <c r="E54" s="138" t="n">
        <f>VALUE(FIXED(pttk_data!I42,1))</f>
        <v>0.0</v>
      </c>
      <c r="F54" s="138" t="n">
        <f>VALUE(FIXED(pttk_data!J42,1))</f>
        <v>0.0</v>
      </c>
      <c r="G54" s="138" t="n">
        <f>VALUE(FIXED(pttk_data!K42,1))</f>
        <v>0.0</v>
      </c>
      <c r="H54" s="138" t="n">
        <f>VALUE(FIXED(pttk_data!L42,1))</f>
        <v>0.0</v>
      </c>
      <c r="I54" s="138" t="n">
        <f>VALUE(FIXED(pttk_data!M42,1))</f>
        <v>0.0</v>
      </c>
      <c r="J54" s="138" t="n">
        <f>VALUE(FIXED(pttk_data!N42,1))</f>
        <v>0.0</v>
      </c>
      <c r="K54" s="138" t="n">
        <f>VALUE(FIXED(pttk_data!O42,1))</f>
        <v>0.0</v>
      </c>
      <c r="L54" s="138" t="n">
        <f>VALUE(FIXED(pttk_data!P42,1))</f>
        <v>1108.0</v>
      </c>
      <c r="M54" s="143" t="n">
        <f t="shared" si="12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VALUE(FIXED(pttk_data!H43,1))</f>
        <v>0.0</v>
      </c>
      <c r="E55" s="138" t="n">
        <f>VALUE(FIXED(pttk_data!I43,1))</f>
        <v>0.0</v>
      </c>
      <c r="F55" s="138" t="n">
        <f>VALUE(FIXED(pttk_data!J43,1))</f>
        <v>0.0</v>
      </c>
      <c r="G55" s="138" t="n">
        <f>VALUE(FIXED(pttk_data!K43,1))</f>
        <v>0.0</v>
      </c>
      <c r="H55" s="138" t="n">
        <f>VALUE(FIXED(pttk_data!L43,1))</f>
        <v>0.0</v>
      </c>
      <c r="I55" s="138" t="n">
        <f>VALUE(FIXED(pttk_data!M43,1))</f>
        <v>0.0</v>
      </c>
      <c r="J55" s="138" t="n">
        <f>VALUE(FIXED(pttk_data!N43,1))</f>
        <v>0.0</v>
      </c>
      <c r="K55" s="138" t="n">
        <f>VALUE(FIXED(pttk_data!O43,1))</f>
        <v>0.0</v>
      </c>
      <c r="L55" s="138" t="n">
        <f>VALUE(FIXED(pttk_data!P43,1))</f>
        <v>440.0</v>
      </c>
      <c r="M55" s="143" t="n">
        <f t="shared" si="12"/>
        <v>440.0</v>
      </c>
    </row>
    <row r="56" spans="2:13" x14ac:dyDescent="0.25">
      <c r="B56" s="135"/>
      <c r="C56" s="15" t="str">
        <f>pttk_data!G44</f>
        <v>Mỡ 1-13</v>
      </c>
      <c r="D56" s="138" t="n">
        <f>VALUE(FIXED(pttk_data!H44,1))</f>
        <v>0.0</v>
      </c>
      <c r="E56" s="138" t="n">
        <f>VALUE(FIXED(pttk_data!I44,1))</f>
        <v>0.0</v>
      </c>
      <c r="F56" s="138" t="n">
        <f>VALUE(FIXED(pttk_data!J44,1))</f>
        <v>0.0</v>
      </c>
      <c r="G56" s="138" t="n">
        <f>VALUE(FIXED(pttk_data!K44,1))</f>
        <v>0.0</v>
      </c>
      <c r="H56" s="138" t="n">
        <f>VALUE(FIXED(pttk_data!L44,1))</f>
        <v>0.0</v>
      </c>
      <c r="I56" s="138" t="n">
        <f>VALUE(FIXED(pttk_data!M44,1))</f>
        <v>0.0</v>
      </c>
      <c r="J56" s="138" t="n">
        <f>VALUE(FIXED(pttk_data!N44,1))</f>
        <v>0.0</v>
      </c>
      <c r="K56" s="138" t="n">
        <f>VALUE(FIXED(pttk_data!O44,1))</f>
        <v>0.0</v>
      </c>
      <c r="L56" s="138" t="n">
        <f>VALUE(FIXED(pttk_data!P44,1))</f>
        <v>1777.0</v>
      </c>
      <c r="M56" s="143" t="n">
        <f t="shared" si="12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6">E58+E60+E71+E74+E76</f>
        <v>0.0</v>
      </c>
      <c r="F57" s="137" t="n">
        <f t="shared" si="16"/>
        <v>0.0</v>
      </c>
      <c r="G57" s="137" t="n">
        <f t="shared" si="16"/>
        <v>0.0</v>
      </c>
      <c r="H57" s="137" t="n">
        <f t="shared" si="16"/>
        <v>0.0</v>
      </c>
      <c r="I57" s="137" t="n">
        <f t="shared" si="16"/>
        <v>0.0</v>
      </c>
      <c r="J57" s="137" t="n">
        <f t="shared" si="16"/>
        <v>0.0</v>
      </c>
      <c r="K57" s="137" t="n">
        <f t="shared" si="16"/>
        <v>0.0</v>
      </c>
      <c r="L57" s="137" t="n">
        <f t="shared" si="16"/>
        <v>33029.6</v>
      </c>
      <c r="M57" s="142" t="n">
        <f t="shared" si="16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VALUE(FIXED(SUM(D59),1))</f>
        <v>0.0</v>
      </c>
      <c r="E58" s="137" t="n">
        <f t="shared" ref="E58:L58" si="17">VALUE(FIXED(SUM(E59),1))</f>
        <v>0.0</v>
      </c>
      <c r="F58" s="137" t="n">
        <f t="shared" si="17"/>
        <v>0.0</v>
      </c>
      <c r="G58" s="137" t="n">
        <f t="shared" si="17"/>
        <v>0.0</v>
      </c>
      <c r="H58" s="137" t="n">
        <f t="shared" si="17"/>
        <v>0.0</v>
      </c>
      <c r="I58" s="137" t="n">
        <f t="shared" si="17"/>
        <v>0.0</v>
      </c>
      <c r="J58" s="137" t="n">
        <f t="shared" si="17"/>
        <v>0.0</v>
      </c>
      <c r="K58" s="137" t="n">
        <f t="shared" si="17"/>
        <v>0.0</v>
      </c>
      <c r="L58" s="137" t="n">
        <f t="shared" si="17"/>
        <v>5774.0</v>
      </c>
      <c r="M58" s="142" t="n">
        <f>VALUE(FIXED(SUM(D58:L58),1))</f>
        <v>5774.0</v>
      </c>
    </row>
    <row r="59" spans="2:13" x14ac:dyDescent="0.25">
      <c r="B59" s="135"/>
      <c r="C59" s="15" t="str">
        <f>pttk_data!G45</f>
        <v>Xăng CN</v>
      </c>
      <c r="D59" s="138" t="n">
        <f>VALUE(FIXED(pttk_data!H45,1))</f>
        <v>0.0</v>
      </c>
      <c r="E59" s="138" t="n">
        <f>VALUE(FIXED(pttk_data!I45,1))</f>
        <v>0.0</v>
      </c>
      <c r="F59" s="138" t="n">
        <f>VALUE(FIXED(pttk_data!J45,1))</f>
        <v>0.0</v>
      </c>
      <c r="G59" s="138" t="n">
        <f>VALUE(FIXED(pttk_data!K45,1))</f>
        <v>0.0</v>
      </c>
      <c r="H59" s="138" t="n">
        <f>VALUE(FIXED(pttk_data!L45,1))</f>
        <v>0.0</v>
      </c>
      <c r="I59" s="138" t="n">
        <f>VALUE(FIXED(pttk_data!M45,1))</f>
        <v>0.0</v>
      </c>
      <c r="J59" s="138" t="n">
        <f>VALUE(FIXED(pttk_data!N45,1))</f>
        <v>0.0</v>
      </c>
      <c r="K59" s="138" t="n">
        <f>VALUE(FIXED(pttk_data!O45,1))</f>
        <v>0.0</v>
      </c>
      <c r="L59" s="138" t="n">
        <f>VALUE(FIXED(pttk_data!P45,1))</f>
        <v>5774.0</v>
      </c>
      <c r="M59" s="142" t="n">
        <f t="shared" ref="M59:M84" si="18">VALUE(FIXED(SUM(D59:L59),1))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L60" si="19">SUM(E61:E70)</f>
        <v>0.0</v>
      </c>
      <c r="F60" s="137" t="n">
        <f t="shared" si="19"/>
        <v>0.0</v>
      </c>
      <c r="G60" s="137" t="n">
        <f t="shared" si="19"/>
        <v>0.0</v>
      </c>
      <c r="H60" s="137" t="n">
        <f t="shared" si="19"/>
        <v>0.0</v>
      </c>
      <c r="I60" s="137" t="n">
        <f t="shared" si="19"/>
        <v>0.0</v>
      </c>
      <c r="J60" s="137" t="n">
        <f t="shared" si="19"/>
        <v>0.0</v>
      </c>
      <c r="K60" s="137" t="n">
        <f t="shared" si="19"/>
        <v>0.0</v>
      </c>
      <c r="L60" s="137" t="n">
        <f t="shared" si="19"/>
        <v>21434.4</v>
      </c>
      <c r="M60" s="142" t="n">
        <f t="shared" si="18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VALUE(FIXED(pttk_data!H46,1))</f>
        <v>0.0</v>
      </c>
      <c r="E61" s="138" t="n">
        <f>VALUE(FIXED(pttk_data!I46,1))</f>
        <v>0.0</v>
      </c>
      <c r="F61" s="138" t="n">
        <f>VALUE(FIXED(pttk_data!J46,1))</f>
        <v>0.0</v>
      </c>
      <c r="G61" s="138" t="n">
        <f>VALUE(FIXED(pttk_data!K46,1))</f>
        <v>0.0</v>
      </c>
      <c r="H61" s="138" t="n">
        <f>VALUE(FIXED(pttk_data!L46,1))</f>
        <v>0.0</v>
      </c>
      <c r="I61" s="138" t="n">
        <f>VALUE(FIXED(pttk_data!M46,1))</f>
        <v>0.0</v>
      </c>
      <c r="J61" s="138" t="n">
        <f>VALUE(FIXED(pttk_data!N46,1))</f>
        <v>0.0</v>
      </c>
      <c r="K61" s="138" t="n">
        <f>VALUE(FIXED(pttk_data!O46,1))</f>
        <v>0.0</v>
      </c>
      <c r="L61" s="138" t="n">
        <f>VALUE(FIXED(pttk_data!P46,1))</f>
        <v>1976.4</v>
      </c>
      <c r="M61" s="142" t="n">
        <f t="shared" si="18"/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VALUE(FIXED(pttk_data!H47,1))</f>
        <v>0.0</v>
      </c>
      <c r="E62" s="138" t="n">
        <f>VALUE(FIXED(pttk_data!I47,1))</f>
        <v>0.0</v>
      </c>
      <c r="F62" s="138" t="n">
        <f>VALUE(FIXED(pttk_data!J47,1))</f>
        <v>0.0</v>
      </c>
      <c r="G62" s="138" t="n">
        <f>VALUE(FIXED(pttk_data!K47,1))</f>
        <v>0.0</v>
      </c>
      <c r="H62" s="138" t="n">
        <f>VALUE(FIXED(pttk_data!L47,1))</f>
        <v>0.0</v>
      </c>
      <c r="I62" s="138" t="n">
        <f>VALUE(FIXED(pttk_data!M47,1))</f>
        <v>0.0</v>
      </c>
      <c r="J62" s="138" t="n">
        <f>VALUE(FIXED(pttk_data!N47,1))</f>
        <v>0.0</v>
      </c>
      <c r="K62" s="138" t="n">
        <f>VALUE(FIXED(pttk_data!O47,1))</f>
        <v>0.0</v>
      </c>
      <c r="L62" s="138" t="n">
        <f>VALUE(FIXED(pttk_data!P47,1))</f>
        <v>5017.0</v>
      </c>
      <c r="M62" s="142" t="n">
        <f t="shared" si="18"/>
        <v>5017.0</v>
      </c>
    </row>
    <row r="63" spans="2:13" x14ac:dyDescent="0.25">
      <c r="B63" s="135"/>
      <c r="C63" s="15" t="str">
        <f>pttk_data!G48</f>
        <v>Dầu IPM-10</v>
      </c>
      <c r="D63" s="138" t="n">
        <f>VALUE(FIXED(pttk_data!H48,1))</f>
        <v>0.0</v>
      </c>
      <c r="E63" s="138" t="n">
        <f>VALUE(FIXED(pttk_data!I48,1))</f>
        <v>0.0</v>
      </c>
      <c r="F63" s="138" t="n">
        <f>VALUE(FIXED(pttk_data!J48,1))</f>
        <v>0.0</v>
      </c>
      <c r="G63" s="138" t="n">
        <f>VALUE(FIXED(pttk_data!K48,1))</f>
        <v>0.0</v>
      </c>
      <c r="H63" s="138" t="n">
        <f>VALUE(FIXED(pttk_data!L48,1))</f>
        <v>0.0</v>
      </c>
      <c r="I63" s="138" t="n">
        <f>VALUE(FIXED(pttk_data!M48,1))</f>
        <v>0.0</v>
      </c>
      <c r="J63" s="138" t="n">
        <f>VALUE(FIXED(pttk_data!N48,1))</f>
        <v>0.0</v>
      </c>
      <c r="K63" s="138" t="n">
        <f>VALUE(FIXED(pttk_data!O48,1))</f>
        <v>0.0</v>
      </c>
      <c r="L63" s="138" t="n">
        <f>VALUE(FIXED(pttk_data!P48,1))</f>
        <v>11456.0</v>
      </c>
      <c r="M63" s="142" t="n">
        <f t="shared" si="18"/>
        <v>11456.0</v>
      </c>
    </row>
    <row r="64" spans="2:13" x14ac:dyDescent="0.25">
      <c r="B64" s="135"/>
      <c r="C64" s="15" t="str">
        <f>pttk_data!G49</f>
        <v>Dầu MC-20</v>
      </c>
      <c r="D64" s="138" t="n">
        <f>VALUE(FIXED(pttk_data!H49,1))</f>
        <v>0.0</v>
      </c>
      <c r="E64" s="138" t="n">
        <f>VALUE(FIXED(pttk_data!I49,1))</f>
        <v>0.0</v>
      </c>
      <c r="F64" s="138" t="n">
        <f>VALUE(FIXED(pttk_data!J49,1))</f>
        <v>0.0</v>
      </c>
      <c r="G64" s="138" t="n">
        <f>VALUE(FIXED(pttk_data!K49,1))</f>
        <v>0.0</v>
      </c>
      <c r="H64" s="138" t="n">
        <f>VALUE(FIXED(pttk_data!L49,1))</f>
        <v>0.0</v>
      </c>
      <c r="I64" s="138" t="n">
        <f>VALUE(FIXED(pttk_data!M49,1))</f>
        <v>0.0</v>
      </c>
      <c r="J64" s="138" t="n">
        <f>VALUE(FIXED(pttk_data!N49,1))</f>
        <v>0.0</v>
      </c>
      <c r="K64" s="138" t="n">
        <f>VALUE(FIXED(pttk_data!O49,1))</f>
        <v>0.0</v>
      </c>
      <c r="L64" s="138" t="n">
        <f>VALUE(FIXED(pttk_data!P49,1))</f>
        <v>170.0</v>
      </c>
      <c r="M64" s="142" t="n">
        <f t="shared" si="18"/>
        <v>170.0</v>
      </c>
    </row>
    <row r="65" spans="2:13" x14ac:dyDescent="0.25">
      <c r="B65" s="135"/>
      <c r="C65" s="15" t="str">
        <f>pttk_data!G50</f>
        <v>Dầu MC-8P</v>
      </c>
      <c r="D65" s="138" t="n">
        <f>VALUE(FIXED(pttk_data!H50,1))</f>
        <v>0.0</v>
      </c>
      <c r="E65" s="138" t="n">
        <f>VALUE(FIXED(pttk_data!I50,1))</f>
        <v>0.0</v>
      </c>
      <c r="F65" s="138" t="n">
        <f>VALUE(FIXED(pttk_data!J50,1))</f>
        <v>0.0</v>
      </c>
      <c r="G65" s="138" t="n">
        <f>VALUE(FIXED(pttk_data!K50,1))</f>
        <v>0.0</v>
      </c>
      <c r="H65" s="138" t="n">
        <f>VALUE(FIXED(pttk_data!L50,1))</f>
        <v>0.0</v>
      </c>
      <c r="I65" s="138" t="n">
        <f>VALUE(FIXED(pttk_data!M50,1))</f>
        <v>0.0</v>
      </c>
      <c r="J65" s="138" t="n">
        <f>VALUE(FIXED(pttk_data!N50,1))</f>
        <v>0.0</v>
      </c>
      <c r="K65" s="138" t="n">
        <f>VALUE(FIXED(pttk_data!O50,1))</f>
        <v>0.0</v>
      </c>
      <c r="L65" s="138" t="n">
        <f>VALUE(FIXED(pttk_data!P50,1))</f>
        <v>459.0</v>
      </c>
      <c r="M65" s="142" t="n">
        <f t="shared" si="18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VALUE(FIXED(pttk_data!H51,1))</f>
        <v>0.0</v>
      </c>
      <c r="E66" s="138" t="n">
        <f>VALUE(FIXED(pttk_data!I51,1))</f>
        <v>0.0</v>
      </c>
      <c r="F66" s="138" t="n">
        <f>VALUE(FIXED(pttk_data!J51,1))</f>
        <v>0.0</v>
      </c>
      <c r="G66" s="138" t="n">
        <f>VALUE(FIXED(pttk_data!K51,1))</f>
        <v>0.0</v>
      </c>
      <c r="H66" s="138" t="n">
        <f>VALUE(FIXED(pttk_data!L51,1))</f>
        <v>0.0</v>
      </c>
      <c r="I66" s="138" t="n">
        <f>VALUE(FIXED(pttk_data!M51,1))</f>
        <v>0.0</v>
      </c>
      <c r="J66" s="138" t="n">
        <f>VALUE(FIXED(pttk_data!N51,1))</f>
        <v>0.0</v>
      </c>
      <c r="K66" s="138" t="n">
        <f>VALUE(FIXED(pttk_data!O51,1))</f>
        <v>0.0</v>
      </c>
      <c r="L66" s="138" t="n">
        <f>VALUE(FIXED(pttk_data!P51,1))</f>
        <v>78.0</v>
      </c>
      <c r="M66" s="142" t="n">
        <f t="shared" si="18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VALUE(FIXED(pttk_data!H52,1))</f>
        <v>0.0</v>
      </c>
      <c r="E67" s="138" t="n">
        <f>VALUE(FIXED(pttk_data!I52,1))</f>
        <v>0.0</v>
      </c>
      <c r="F67" s="138" t="n">
        <f>VALUE(FIXED(pttk_data!J52,1))</f>
        <v>0.0</v>
      </c>
      <c r="G67" s="138" t="n">
        <f>VALUE(FIXED(pttk_data!K52,1))</f>
        <v>0.0</v>
      </c>
      <c r="H67" s="138" t="n">
        <f>VALUE(FIXED(pttk_data!L52,1))</f>
        <v>0.0</v>
      </c>
      <c r="I67" s="138" t="n">
        <f>VALUE(FIXED(pttk_data!M52,1))</f>
        <v>0.0</v>
      </c>
      <c r="J67" s="138" t="n">
        <f>VALUE(FIXED(pttk_data!N52,1))</f>
        <v>0.0</v>
      </c>
      <c r="K67" s="138" t="n">
        <f>VALUE(FIXED(pttk_data!O52,1))</f>
        <v>0.0</v>
      </c>
      <c r="L67" s="138" t="n">
        <f>VALUE(FIXED(pttk_data!P52,1))</f>
        <v>555.0</v>
      </c>
      <c r="M67" s="142" t="n">
        <f t="shared" si="18"/>
        <v>555.0</v>
      </c>
    </row>
    <row r="68" spans="2:13" x14ac:dyDescent="0.25">
      <c r="B68" s="135"/>
      <c r="C68" s="15" t="str">
        <f>pttk_data!G53</f>
        <v>Dầu B-3V</v>
      </c>
      <c r="D68" s="138" t="n">
        <f>VALUE(FIXED(pttk_data!H53,1))</f>
        <v>0.0</v>
      </c>
      <c r="E68" s="138" t="n">
        <f>VALUE(FIXED(pttk_data!I53,1))</f>
        <v>0.0</v>
      </c>
      <c r="F68" s="138" t="n">
        <f>VALUE(FIXED(pttk_data!J53,1))</f>
        <v>0.0</v>
      </c>
      <c r="G68" s="138" t="n">
        <f>VALUE(FIXED(pttk_data!K53,1))</f>
        <v>0.0</v>
      </c>
      <c r="H68" s="138" t="n">
        <f>VALUE(FIXED(pttk_data!L53,1))</f>
        <v>0.0</v>
      </c>
      <c r="I68" s="138" t="n">
        <f>VALUE(FIXED(pttk_data!M53,1))</f>
        <v>0.0</v>
      </c>
      <c r="J68" s="138" t="n">
        <f>VALUE(FIXED(pttk_data!N53,1))</f>
        <v>0.0</v>
      </c>
      <c r="K68" s="138" t="n">
        <f>VALUE(FIXED(pttk_data!O53,1))</f>
        <v>0.0</v>
      </c>
      <c r="L68" s="138" t="n">
        <f>VALUE(FIXED(pttk_data!P53,1))</f>
        <v>511.0</v>
      </c>
      <c r="M68" s="142" t="n">
        <f t="shared" si="18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VALUE(FIXED(pttk_data!H54,1))</f>
        <v>0.0</v>
      </c>
      <c r="E69" s="138" t="n">
        <f>VALUE(FIXED(pttk_data!I54,1))</f>
        <v>0.0</v>
      </c>
      <c r="F69" s="138" t="n">
        <f>VALUE(FIXED(pttk_data!J54,1))</f>
        <v>0.0</v>
      </c>
      <c r="G69" s="138" t="n">
        <f>VALUE(FIXED(pttk_data!K54,1))</f>
        <v>0.0</v>
      </c>
      <c r="H69" s="138" t="n">
        <f>VALUE(FIXED(pttk_data!L54,1))</f>
        <v>0.0</v>
      </c>
      <c r="I69" s="138" t="n">
        <f>VALUE(FIXED(pttk_data!M54,1))</f>
        <v>0.0</v>
      </c>
      <c r="J69" s="138" t="n">
        <f>VALUE(FIXED(pttk_data!N54,1))</f>
        <v>0.0</v>
      </c>
      <c r="K69" s="138" t="n">
        <f>VALUE(FIXED(pttk_data!O54,1))</f>
        <v>0.0</v>
      </c>
      <c r="L69" s="138" t="n">
        <f>VALUE(FIXED(pttk_data!P54,1))</f>
        <v>548.0</v>
      </c>
      <c r="M69" s="142" t="n">
        <f t="shared" si="18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VALUE(FIXED(pttk_data!H55,1))</f>
        <v>0.0</v>
      </c>
      <c r="E70" s="138" t="n">
        <f>VALUE(FIXED(pttk_data!I55,1))</f>
        <v>0.0</v>
      </c>
      <c r="F70" s="138" t="n">
        <f>VALUE(FIXED(pttk_data!J55,1))</f>
        <v>0.0</v>
      </c>
      <c r="G70" s="138" t="n">
        <f>VALUE(FIXED(pttk_data!K55,1))</f>
        <v>0.0</v>
      </c>
      <c r="H70" s="138" t="n">
        <f>VALUE(FIXED(pttk_data!L55,1))</f>
        <v>0.0</v>
      </c>
      <c r="I70" s="138" t="n">
        <f>VALUE(FIXED(pttk_data!M55,1))</f>
        <v>0.0</v>
      </c>
      <c r="J70" s="138" t="n">
        <f>VALUE(FIXED(pttk_data!N55,1))</f>
        <v>0.0</v>
      </c>
      <c r="K70" s="138" t="n">
        <f>VALUE(FIXED(pttk_data!O55,1))</f>
        <v>0.0</v>
      </c>
      <c r="L70" s="138" t="n">
        <f>VALUE(FIXED(pttk_data!P55,1))</f>
        <v>664.0</v>
      </c>
      <c r="M70" s="142" t="n">
        <f t="shared" si="18"/>
        <v>664.0</v>
      </c>
    </row>
    <row r="71" spans="2:13" x14ac:dyDescent="0.25">
      <c r="B71" s="28">
        <v>3</v>
      </c>
      <c r="C71" s="13" t="s">
        <v>78</v>
      </c>
      <c r="D71" s="138" t="n">
        <f>VALUE(SUM(D72:D73))</f>
        <v>0.0</v>
      </c>
      <c r="E71" s="138" t="n">
        <f t="shared" ref="E71:M71" si="20">VALUE(SUM(E72:E73))</f>
        <v>0.0</v>
      </c>
      <c r="F71" s="138" t="n">
        <f t="shared" si="20"/>
        <v>0.0</v>
      </c>
      <c r="G71" s="138" t="n">
        <f t="shared" si="20"/>
        <v>0.0</v>
      </c>
      <c r="H71" s="138" t="n">
        <f t="shared" si="20"/>
        <v>0.0</v>
      </c>
      <c r="I71" s="138" t="n">
        <f t="shared" si="20"/>
        <v>0.0</v>
      </c>
      <c r="J71" s="138" t="n">
        <f t="shared" si="20"/>
        <v>0.0</v>
      </c>
      <c r="K71" s="138" t="n">
        <f t="shared" si="20"/>
        <v>0.0</v>
      </c>
      <c r="L71" s="138" t="n">
        <f t="shared" si="20"/>
        <v>3334.0</v>
      </c>
      <c r="M71" s="148" t="n">
        <f t="shared" si="20"/>
        <v>3334.0</v>
      </c>
    </row>
    <row r="72" spans="2:13" x14ac:dyDescent="0.25">
      <c r="B72" s="135"/>
      <c r="C72" s="15" t="str">
        <f>pttk_data!G56</f>
        <v>Dầu AMG-10</v>
      </c>
      <c r="D72" s="138" t="n">
        <f>VALUE(FIXED(pttk_data!H56,1))</f>
        <v>0.0</v>
      </c>
      <c r="E72" s="138" t="n">
        <f>VALUE(FIXED(pttk_data!I56,1))</f>
        <v>0.0</v>
      </c>
      <c r="F72" s="138" t="n">
        <f>VALUE(FIXED(pttk_data!J56,1))</f>
        <v>0.0</v>
      </c>
      <c r="G72" s="138" t="n">
        <f>VALUE(FIXED(pttk_data!K56,1))</f>
        <v>0.0</v>
      </c>
      <c r="H72" s="138" t="n">
        <f>VALUE(FIXED(pttk_data!L56,1))</f>
        <v>0.0</v>
      </c>
      <c r="I72" s="138" t="n">
        <f>VALUE(FIXED(pttk_data!M56,1))</f>
        <v>0.0</v>
      </c>
      <c r="J72" s="138" t="n">
        <f>VALUE(FIXED(pttk_data!N56,1))</f>
        <v>0.0</v>
      </c>
      <c r="K72" s="138" t="n">
        <f>VALUE(FIXED(pttk_data!O56,1))</f>
        <v>0.0</v>
      </c>
      <c r="L72" s="138" t="n">
        <f>VALUE(FIXED(pttk_data!P56,1))</f>
        <v>2860.0</v>
      </c>
      <c r="M72" s="142" t="n">
        <f t="shared" si="18"/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VALUE(FIXED(pttk_data!H57,1))</f>
        <v>0.0</v>
      </c>
      <c r="E73" s="138" t="n">
        <f>VALUE(FIXED(pttk_data!I57,1))</f>
        <v>0.0</v>
      </c>
      <c r="F73" s="138" t="n">
        <f>VALUE(FIXED(pttk_data!J57,1))</f>
        <v>0.0</v>
      </c>
      <c r="G73" s="138" t="n">
        <f>VALUE(FIXED(pttk_data!K57,1))</f>
        <v>0.0</v>
      </c>
      <c r="H73" s="138" t="n">
        <f>VALUE(FIXED(pttk_data!L57,1))</f>
        <v>0.0</v>
      </c>
      <c r="I73" s="138" t="n">
        <f>VALUE(FIXED(pttk_data!M57,1))</f>
        <v>0.0</v>
      </c>
      <c r="J73" s="138" t="n">
        <f>VALUE(FIXED(pttk_data!N57,1))</f>
        <v>0.0</v>
      </c>
      <c r="K73" s="138" t="n">
        <f>VALUE(FIXED(pttk_data!O57,1))</f>
        <v>0.0</v>
      </c>
      <c r="L73" s="138" t="n">
        <f>VALUE(FIXED(pttk_data!P57,1))</f>
        <v>474.0</v>
      </c>
      <c r="M73" s="142" t="n">
        <f t="shared" si="18"/>
        <v>474.0</v>
      </c>
    </row>
    <row r="74" spans="2:13" x14ac:dyDescent="0.25">
      <c r="B74" s="28">
        <v>4</v>
      </c>
      <c r="C74" s="13" t="s">
        <v>317</v>
      </c>
      <c r="D74" s="138" t="n">
        <f>VALUE(SUM(D75))</f>
        <v>0.0</v>
      </c>
      <c r="E74" s="138" t="n">
        <f t="shared" ref="E74:M74" si="21">VALUE(SUM(E75))</f>
        <v>0.0</v>
      </c>
      <c r="F74" s="138" t="n">
        <f t="shared" si="21"/>
        <v>0.0</v>
      </c>
      <c r="G74" s="138" t="n">
        <f t="shared" si="21"/>
        <v>0.0</v>
      </c>
      <c r="H74" s="138" t="n">
        <f t="shared" si="21"/>
        <v>0.0</v>
      </c>
      <c r="I74" s="138" t="n">
        <f t="shared" si="21"/>
        <v>0.0</v>
      </c>
      <c r="J74" s="138" t="n">
        <f t="shared" si="21"/>
        <v>0.0</v>
      </c>
      <c r="K74" s="138" t="n">
        <f t="shared" si="21"/>
        <v>0.0</v>
      </c>
      <c r="L74" s="138" t="n">
        <f t="shared" si="21"/>
        <v>18.0</v>
      </c>
      <c r="M74" s="148" t="n">
        <f t="shared" si="21"/>
        <v>18.0</v>
      </c>
    </row>
    <row r="75" spans="2:13" x14ac:dyDescent="0.25">
      <c r="B75" s="28"/>
      <c r="C75" s="15" t="str">
        <f>pttk_data!G58</f>
        <v>Dầu 132-25</v>
      </c>
      <c r="D75" s="138" t="n">
        <f>VALUE(FIXED(pttk_data!H58,1))</f>
        <v>0.0</v>
      </c>
      <c r="E75" s="138" t="n">
        <f>VALUE(FIXED(pttk_data!I58,1))</f>
        <v>0.0</v>
      </c>
      <c r="F75" s="138" t="n">
        <f>VALUE(FIXED(pttk_data!J58,1))</f>
        <v>0.0</v>
      </c>
      <c r="G75" s="138" t="n">
        <f>VALUE(FIXED(pttk_data!K58,1))</f>
        <v>0.0</v>
      </c>
      <c r="H75" s="138" t="n">
        <f>VALUE(FIXED(pttk_data!L58,1))</f>
        <v>0.0</v>
      </c>
      <c r="I75" s="138" t="n">
        <f>VALUE(FIXED(pttk_data!M58,1))</f>
        <v>0.0</v>
      </c>
      <c r="J75" s="138" t="n">
        <f>VALUE(FIXED(pttk_data!N58,1))</f>
        <v>0.0</v>
      </c>
      <c r="K75" s="138" t="n">
        <f>VALUE(FIXED(pttk_data!O58,1))</f>
        <v>0.0</v>
      </c>
      <c r="L75" s="138" t="n">
        <f>VALUE(FIXED(pttk_data!P58,1))</f>
        <v>18.0</v>
      </c>
      <c r="M75" s="142" t="n">
        <f t="shared" si="18"/>
        <v>18.0</v>
      </c>
    </row>
    <row r="76" spans="2:13" x14ac:dyDescent="0.25">
      <c r="B76" s="28">
        <v>5</v>
      </c>
      <c r="C76" s="13" t="s">
        <v>89</v>
      </c>
      <c r="D76" s="138" t="n">
        <f>VALUE(SUM(D77:D84))</f>
        <v>0.0</v>
      </c>
      <c r="E76" s="138" t="n">
        <f t="shared" ref="E76:M76" si="22">VALUE(SUM(E77:E84))</f>
        <v>0.0</v>
      </c>
      <c r="F76" s="138" t="n">
        <f t="shared" si="22"/>
        <v>0.0</v>
      </c>
      <c r="G76" s="138" t="n">
        <f t="shared" si="22"/>
        <v>0.0</v>
      </c>
      <c r="H76" s="138" t="n">
        <f t="shared" si="22"/>
        <v>0.0</v>
      </c>
      <c r="I76" s="138" t="n">
        <f t="shared" si="22"/>
        <v>0.0</v>
      </c>
      <c r="J76" s="138" t="n">
        <f t="shared" si="22"/>
        <v>0.0</v>
      </c>
      <c r="K76" s="138" t="n">
        <f t="shared" si="22"/>
        <v>0.0</v>
      </c>
      <c r="L76" s="138" t="n">
        <f t="shared" si="22"/>
        <v>2469.2</v>
      </c>
      <c r="M76" s="148" t="n">
        <f t="shared" si="22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VALUE(FIXED(pttk_data!H59,1))</f>
        <v>0.0</v>
      </c>
      <c r="E77" s="138" t="n">
        <f>VALUE(FIXED(pttk_data!I59,1))</f>
        <v>0.0</v>
      </c>
      <c r="F77" s="138" t="n">
        <f>VALUE(FIXED(pttk_data!J59,1))</f>
        <v>0.0</v>
      </c>
      <c r="G77" s="138" t="n">
        <f>VALUE(FIXED(pttk_data!K59,1))</f>
        <v>0.0</v>
      </c>
      <c r="H77" s="138" t="n">
        <f>VALUE(FIXED(pttk_data!L59,1))</f>
        <v>0.0</v>
      </c>
      <c r="I77" s="138" t="n">
        <f>VALUE(FIXED(pttk_data!M59,1))</f>
        <v>0.0</v>
      </c>
      <c r="J77" s="138" t="n">
        <f>VALUE(FIXED(pttk_data!N59,1))</f>
        <v>0.0</v>
      </c>
      <c r="K77" s="138" t="n">
        <f>VALUE(FIXED(pttk_data!O59,1))</f>
        <v>0.0</v>
      </c>
      <c r="L77" s="138" t="n">
        <f>VALUE(FIXED(pttk_data!P59,1))</f>
        <v>853.2</v>
      </c>
      <c r="M77" s="142" t="n">
        <f t="shared" si="18"/>
        <v>853.2</v>
      </c>
    </row>
    <row r="78" spans="2:13" x14ac:dyDescent="0.25">
      <c r="B78" s="135"/>
      <c r="C78" s="15" t="str">
        <f>pttk_data!G60</f>
        <v>Grease22</v>
      </c>
      <c r="D78" s="138" t="n">
        <f>VALUE(FIXED(pttk_data!H60,1))</f>
        <v>0.0</v>
      </c>
      <c r="E78" s="138" t="n">
        <f>VALUE(FIXED(pttk_data!I60,1))</f>
        <v>0.0</v>
      </c>
      <c r="F78" s="138" t="n">
        <f>VALUE(FIXED(pttk_data!J60,1))</f>
        <v>0.0</v>
      </c>
      <c r="G78" s="138" t="n">
        <f>VALUE(FIXED(pttk_data!K60,1))</f>
        <v>0.0</v>
      </c>
      <c r="H78" s="138" t="n">
        <f>VALUE(FIXED(pttk_data!L60,1))</f>
        <v>0.0</v>
      </c>
      <c r="I78" s="138" t="n">
        <f>VALUE(FIXED(pttk_data!M60,1))</f>
        <v>0.0</v>
      </c>
      <c r="J78" s="138" t="n">
        <f>VALUE(FIXED(pttk_data!N60,1))</f>
        <v>0.0</v>
      </c>
      <c r="K78" s="138" t="n">
        <f>VALUE(FIXED(pttk_data!O60,1))</f>
        <v>0.0</v>
      </c>
      <c r="L78" s="138" t="n">
        <f>VALUE(FIXED(pttk_data!P60,1))</f>
        <v>441.0</v>
      </c>
      <c r="M78" s="142" t="n">
        <f t="shared" si="18"/>
        <v>441.0</v>
      </c>
    </row>
    <row r="79" spans="2:13" x14ac:dyDescent="0.25">
      <c r="B79" s="135"/>
      <c r="C79" s="15" t="str">
        <f>pttk_data!G61</f>
        <v>Mỡ 201</v>
      </c>
      <c r="D79" s="138" t="n">
        <f>VALUE(FIXED(pttk_data!H61,1))</f>
        <v>0.0</v>
      </c>
      <c r="E79" s="138" t="n">
        <f>VALUE(FIXED(pttk_data!I61,1))</f>
        <v>0.0</v>
      </c>
      <c r="F79" s="138" t="n">
        <f>VALUE(FIXED(pttk_data!J61,1))</f>
        <v>0.0</v>
      </c>
      <c r="G79" s="138" t="n">
        <f>VALUE(FIXED(pttk_data!K61,1))</f>
        <v>0.0</v>
      </c>
      <c r="H79" s="138" t="n">
        <f>VALUE(FIXED(pttk_data!L61,1))</f>
        <v>0.0</v>
      </c>
      <c r="I79" s="138" t="n">
        <f>VALUE(FIXED(pttk_data!M61,1))</f>
        <v>0.0</v>
      </c>
      <c r="J79" s="138" t="n">
        <f>VALUE(FIXED(pttk_data!N61,1))</f>
        <v>0.0</v>
      </c>
      <c r="K79" s="138" t="n">
        <f>VALUE(FIXED(pttk_data!O61,1))</f>
        <v>0.0</v>
      </c>
      <c r="L79" s="138" t="n">
        <f>VALUE(FIXED(pttk_data!P61,1))</f>
        <v>482.0</v>
      </c>
      <c r="M79" s="142" t="n">
        <f t="shared" si="18"/>
        <v>482.0</v>
      </c>
    </row>
    <row r="80" spans="2:13" x14ac:dyDescent="0.25">
      <c r="B80" s="135"/>
      <c r="C80" s="15" t="str">
        <f>pttk_data!G62</f>
        <v>Grease33 (OKB)</v>
      </c>
      <c r="D80" s="138" t="n">
        <f>VALUE(FIXED(pttk_data!H62,1))</f>
        <v>0.0</v>
      </c>
      <c r="E80" s="138" t="n">
        <f>VALUE(FIXED(pttk_data!I62,1))</f>
        <v>0.0</v>
      </c>
      <c r="F80" s="138" t="n">
        <f>VALUE(FIXED(pttk_data!J62,1))</f>
        <v>0.0</v>
      </c>
      <c r="G80" s="138" t="n">
        <f>VALUE(FIXED(pttk_data!K62,1))</f>
        <v>0.0</v>
      </c>
      <c r="H80" s="138" t="n">
        <f>VALUE(FIXED(pttk_data!L62,1))</f>
        <v>0.0</v>
      </c>
      <c r="I80" s="138" t="n">
        <f>VALUE(FIXED(pttk_data!M62,1))</f>
        <v>0.0</v>
      </c>
      <c r="J80" s="138" t="n">
        <f>VALUE(FIXED(pttk_data!N62,1))</f>
        <v>0.0</v>
      </c>
      <c r="K80" s="138" t="n">
        <f>VALUE(FIXED(pttk_data!O62,1))</f>
        <v>0.0</v>
      </c>
      <c r="L80" s="138" t="n">
        <f>VALUE(FIXED(pttk_data!P62,1))</f>
        <v>51.0</v>
      </c>
      <c r="M80" s="142" t="n">
        <f t="shared" si="18"/>
        <v>51.0</v>
      </c>
    </row>
    <row r="81" spans="1:14" x14ac:dyDescent="0.25">
      <c r="B81" s="135"/>
      <c r="C81" s="15" t="str">
        <f>pttk_data!G63</f>
        <v>Mỡ số 9</v>
      </c>
      <c r="D81" s="138" t="n">
        <f>VALUE(FIXED(pttk_data!H63,1))</f>
        <v>0.0</v>
      </c>
      <c r="E81" s="138" t="n">
        <f>VALUE(FIXED(pttk_data!I63,1))</f>
        <v>0.0</v>
      </c>
      <c r="F81" s="138" t="n">
        <f>VALUE(FIXED(pttk_data!J63,1))</f>
        <v>0.0</v>
      </c>
      <c r="G81" s="138" t="n">
        <f>VALUE(FIXED(pttk_data!K63,1))</f>
        <v>0.0</v>
      </c>
      <c r="H81" s="138" t="n">
        <f>VALUE(FIXED(pttk_data!L63,1))</f>
        <v>0.0</v>
      </c>
      <c r="I81" s="138" t="n">
        <f>VALUE(FIXED(pttk_data!M63,1))</f>
        <v>0.0</v>
      </c>
      <c r="J81" s="138" t="n">
        <f>VALUE(FIXED(pttk_data!N63,1))</f>
        <v>0.0</v>
      </c>
      <c r="K81" s="138" t="n">
        <f>VALUE(FIXED(pttk_data!O63,1))</f>
        <v>0.0</v>
      </c>
      <c r="L81" s="138" t="n">
        <f>VALUE(FIXED(pttk_data!P63,1))</f>
        <v>75.0</v>
      </c>
      <c r="M81" s="142" t="n">
        <f t="shared" si="18"/>
        <v>75.0</v>
      </c>
    </row>
    <row r="82" spans="1:14" x14ac:dyDescent="0.25">
      <c r="B82" s="135"/>
      <c r="C82" s="15" t="str">
        <f>pttk_data!G64</f>
        <v>OKB122-7-5</v>
      </c>
      <c r="D82" s="138" t="n">
        <f>VALUE(FIXED(pttk_data!H64,1))</f>
        <v>0.0</v>
      </c>
      <c r="E82" s="138" t="n">
        <f>VALUE(FIXED(pttk_data!I64,1))</f>
        <v>0.0</v>
      </c>
      <c r="F82" s="138" t="n">
        <f>VALUE(FIXED(pttk_data!J64,1))</f>
        <v>0.0</v>
      </c>
      <c r="G82" s="138" t="n">
        <f>VALUE(FIXED(pttk_data!K64,1))</f>
        <v>0.0</v>
      </c>
      <c r="H82" s="138" t="n">
        <f>VALUE(FIXED(pttk_data!L64,1))</f>
        <v>0.0</v>
      </c>
      <c r="I82" s="138" t="n">
        <f>VALUE(FIXED(pttk_data!M64,1))</f>
        <v>0.0</v>
      </c>
      <c r="J82" s="138" t="n">
        <f>VALUE(FIXED(pttk_data!N64,1))</f>
        <v>0.0</v>
      </c>
      <c r="K82" s="138" t="n">
        <f>VALUE(FIXED(pttk_data!O64,1))</f>
        <v>0.0</v>
      </c>
      <c r="L82" s="138" t="n">
        <f>VALUE(FIXED(pttk_data!P64,1))</f>
        <v>0.0</v>
      </c>
      <c r="M82" s="142" t="n">
        <f t="shared" si="18"/>
        <v>0.0</v>
      </c>
    </row>
    <row r="83" spans="1:14" x14ac:dyDescent="0.25">
      <c r="B83" s="135"/>
      <c r="C83" s="15" t="str">
        <f>pttk_data!G65</f>
        <v>Mỡ HK-50</v>
      </c>
      <c r="D83" s="138" t="n">
        <f>VALUE(FIXED(pttk_data!H65,1))</f>
        <v>0.0</v>
      </c>
      <c r="E83" s="138" t="n">
        <f>VALUE(FIXED(pttk_data!I65,1))</f>
        <v>0.0</v>
      </c>
      <c r="F83" s="138" t="n">
        <f>VALUE(FIXED(pttk_data!J65,1))</f>
        <v>0.0</v>
      </c>
      <c r="G83" s="138" t="n">
        <f>VALUE(FIXED(pttk_data!K65,1))</f>
        <v>0.0</v>
      </c>
      <c r="H83" s="138" t="n">
        <f>VALUE(FIXED(pttk_data!L65,1))</f>
        <v>0.0</v>
      </c>
      <c r="I83" s="138" t="n">
        <f>VALUE(FIXED(pttk_data!M65,1))</f>
        <v>0.0</v>
      </c>
      <c r="J83" s="138" t="n">
        <f>VALUE(FIXED(pttk_data!N65,1))</f>
        <v>0.0</v>
      </c>
      <c r="K83" s="138" t="n">
        <f>VALUE(FIXED(pttk_data!O65,1))</f>
        <v>0.0</v>
      </c>
      <c r="L83" s="138" t="n">
        <f>VALUE(FIXED(pttk_data!P65,1))</f>
        <v>359.0</v>
      </c>
      <c r="M83" s="142" t="n">
        <f t="shared" si="18"/>
        <v>359.0</v>
      </c>
    </row>
    <row r="84" spans="1:14" ht="15.75" thickBot="1" x14ac:dyDescent="0.3">
      <c r="B84" s="49"/>
      <c r="C84" s="32" t="str">
        <f>pttk_data!G66</f>
        <v>Grease28 (Mỡ 221)</v>
      </c>
      <c r="D84" s="149" t="n">
        <f>VALUE(FIXED(pttk_data!H66,1))</f>
        <v>0.0</v>
      </c>
      <c r="E84" s="149" t="n">
        <f>VALUE(FIXED(pttk_data!I66,1))</f>
        <v>0.0</v>
      </c>
      <c r="F84" s="149" t="n">
        <f>VALUE(FIXED(pttk_data!J66,1))</f>
        <v>0.0</v>
      </c>
      <c r="G84" s="149" t="n">
        <f>VALUE(FIXED(pttk_data!K66,1))</f>
        <v>0.0</v>
      </c>
      <c r="H84" s="149" t="n">
        <f>VALUE(FIXED(pttk_data!L66,1))</f>
        <v>0.0</v>
      </c>
      <c r="I84" s="149" t="n">
        <f>VALUE(FIXED(pttk_data!M66,1))</f>
        <v>0.0</v>
      </c>
      <c r="J84" s="149" t="n">
        <f>VALUE(FIXED(pttk_data!N66,1))</f>
        <v>0.0</v>
      </c>
      <c r="K84" s="149" t="n">
        <f>VALUE(FIXED(pttk_data!O66,1))</f>
        <v>0.0</v>
      </c>
      <c r="L84" s="149" t="n">
        <f>VALUE(FIXED(pttk_data!P66,1))</f>
        <v>208.0</v>
      </c>
      <c r="M84" s="150" t="n">
        <f t="shared" si="18"/>
        <v>208.0</v>
      </c>
    </row>
    <row r="85" spans="1:14" ht="15.75" thickTop="1" x14ac:dyDescent="0.25">
      <c r="C85" s="19"/>
      <c r="K85" s="232" t="s">
        <v>325</v>
      </c>
      <c r="L85" s="232"/>
      <c r="M85" s="232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33" t="s">
        <v>324</v>
      </c>
      <c r="G86" s="233"/>
      <c r="H86" s="233"/>
      <c r="I86" s="139"/>
      <c r="J86" s="139"/>
      <c r="K86" s="229" t="s">
        <v>326</v>
      </c>
      <c r="L86" s="229"/>
      <c r="M86" s="229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33" t="s">
        <v>328</v>
      </c>
      <c r="G89" s="233"/>
      <c r="H89" s="233"/>
      <c r="I89" s="139"/>
      <c r="J89" s="139"/>
      <c r="K89" s="233" t="s">
        <v>329</v>
      </c>
      <c r="L89" s="233"/>
      <c r="M89" s="233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tru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59" t="s">
        <v>230</v>
      </c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5" spans="2:34" x14ac:dyDescent="0.25">
      <c r="D5" s="164" t="s">
        <v>231</v>
      </c>
      <c r="E5" s="155" t="s">
        <v>232</v>
      </c>
      <c r="F5" s="157" t="s">
        <v>7</v>
      </c>
      <c r="G5" s="158"/>
      <c r="H5" s="157" t="s">
        <v>244</v>
      </c>
      <c r="I5" s="168"/>
      <c r="J5" s="168"/>
      <c r="K5" s="168"/>
      <c r="L5" s="168"/>
      <c r="M5" s="168"/>
      <c r="N5" s="168"/>
      <c r="O5" s="158"/>
      <c r="P5" s="157" t="s">
        <v>243</v>
      </c>
      <c r="Q5" s="168"/>
      <c r="R5" s="168"/>
      <c r="S5" s="168"/>
      <c r="T5" s="168"/>
      <c r="U5" s="168"/>
      <c r="V5" s="158"/>
      <c r="W5" s="157" t="s">
        <v>150</v>
      </c>
      <c r="X5" s="158"/>
      <c r="Y5" s="162" t="s">
        <v>22</v>
      </c>
      <c r="Z5" s="162"/>
      <c r="AA5" s="78"/>
      <c r="AB5" s="78"/>
    </row>
    <row r="6" spans="2:34" ht="15" customHeight="1" x14ac:dyDescent="0.25">
      <c r="D6" s="165"/>
      <c r="E6" s="167"/>
      <c r="F6" s="155" t="s">
        <v>233</v>
      </c>
      <c r="G6" s="155" t="s">
        <v>234</v>
      </c>
      <c r="H6" s="155" t="s">
        <v>235</v>
      </c>
      <c r="I6" s="155" t="s">
        <v>236</v>
      </c>
      <c r="J6" s="155" t="s">
        <v>237</v>
      </c>
      <c r="K6" s="160" t="s">
        <v>238</v>
      </c>
      <c r="L6" s="155" t="s">
        <v>245</v>
      </c>
      <c r="M6" s="155" t="s">
        <v>15</v>
      </c>
      <c r="N6" s="163" t="s">
        <v>150</v>
      </c>
      <c r="O6" s="163"/>
      <c r="P6" s="160" t="s">
        <v>239</v>
      </c>
      <c r="Q6" s="155" t="s">
        <v>240</v>
      </c>
      <c r="R6" s="155" t="s">
        <v>18</v>
      </c>
      <c r="S6" s="160" t="s">
        <v>241</v>
      </c>
      <c r="T6" s="160" t="s">
        <v>246</v>
      </c>
      <c r="U6" s="160" t="s">
        <v>21</v>
      </c>
      <c r="V6" s="155" t="s">
        <v>15</v>
      </c>
      <c r="W6" s="155" t="s">
        <v>242</v>
      </c>
      <c r="X6" s="155" t="s">
        <v>234</v>
      </c>
      <c r="Y6" s="163" t="s">
        <v>233</v>
      </c>
      <c r="Z6" s="163" t="s">
        <v>234</v>
      </c>
      <c r="AA6" s="79"/>
      <c r="AB6" s="79"/>
    </row>
    <row r="7" spans="2:34" x14ac:dyDescent="0.25">
      <c r="D7" s="166"/>
      <c r="E7" s="156"/>
      <c r="F7" s="156"/>
      <c r="G7" s="156"/>
      <c r="H7" s="156"/>
      <c r="I7" s="156"/>
      <c r="J7" s="156"/>
      <c r="K7" s="161"/>
      <c r="L7" s="156"/>
      <c r="M7" s="156"/>
      <c r="N7" s="80" t="s">
        <v>233</v>
      </c>
      <c r="O7" s="74" t="s">
        <v>234</v>
      </c>
      <c r="P7" s="161"/>
      <c r="Q7" s="156"/>
      <c r="R7" s="156"/>
      <c r="S7" s="161"/>
      <c r="T7" s="161"/>
      <c r="U7" s="161"/>
      <c r="V7" s="156"/>
      <c r="W7" s="156"/>
      <c r="X7" s="156"/>
      <c r="Y7" s="163"/>
      <c r="Z7" s="163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t="n" s="0">
        <v>1.0</v>
      </c>
      <c r="AD9" t="n" s="0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t="n" s="0">
        <v>1.0</v>
      </c>
      <c r="AD11" t="n" s="0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t="n" s="0">
        <v>0.0</v>
      </c>
      <c r="AD12" t="n" s="0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t="n" s="0">
        <v>0.0</v>
      </c>
      <c r="AD13" t="n" s="0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t="n" s="0">
        <v>0.0</v>
      </c>
      <c r="AD15" t="n" s="0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t="n" s="0">
        <v>0.0</v>
      </c>
      <c r="AD16" t="n" s="0">
        <v>0.0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t="n" s="0">
        <v>0.0</v>
      </c>
      <c r="AD17" t="n" s="0">
        <v>0.0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t="n" s="0">
        <v>0.0</v>
      </c>
      <c r="AD18" t="n" s="0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t="n" s="0">
        <v>0.0</v>
      </c>
      <c r="AD19" t="n" s="0">
        <v>0.0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t="n" s="0">
        <v>0.0</v>
      </c>
      <c r="AD20" t="n" s="0">
        <v>1.0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t="n" s="0">
        <v>0.0</v>
      </c>
      <c r="AD21" t="n" s="0">
        <v>0.0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t="n" s="0">
        <v>0.0</v>
      </c>
      <c r="AD22" t="n" s="0">
        <v>0.0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t="n" s="0">
        <v>0.0</v>
      </c>
      <c r="AD23" t="n" s="0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t="n" s="0">
        <v>1.0</v>
      </c>
      <c r="AD24" t="n" s="0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t="n" s="0">
        <v>0.0</v>
      </c>
      <c r="AD25" t="n" s="0">
        <v>1.0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t="n" s="0">
        <v>0.0</v>
      </c>
      <c r="AD26" t="n" s="0">
        <v>0.0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t="n" s="0">
        <v>0.0</v>
      </c>
      <c r="AD27" t="n" s="0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t="n" s="0">
        <v>0.0</v>
      </c>
      <c r="AD28" t="n" s="0">
        <v>0.0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t="n" s="0">
        <v>0.0</v>
      </c>
      <c r="AD29" t="n" s="0">
        <v>0.0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t="n" s="0">
        <v>0.0</v>
      </c>
      <c r="AD30" t="n" s="0">
        <v>1.0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t="n" s="0">
        <v>0.0</v>
      </c>
      <c r="AD31" t="n" s="0">
        <v>0.0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t="n" s="0">
        <v>1.0</v>
      </c>
      <c r="AD32" t="n" s="0">
        <v>1.0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t="n" s="0">
        <v>0.0</v>
      </c>
      <c r="AD33" t="n" s="0">
        <v>1.0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t="n" s="0">
        <v>0.0</v>
      </c>
      <c r="AD34" t="n" s="0">
        <v>0.0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0.0</v>
      </c>
      <c r="AC35" t="n" s="0">
        <v>0.0</v>
      </c>
      <c r="AD35" t="n" s="0">
        <v>0.0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t="n" s="0">
        <v>0.0</v>
      </c>
      <c r="AD36" t="n" s="0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t="n" s="0">
        <v>0.0</v>
      </c>
      <c r="AD37" t="n" s="0">
        <v>0.0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0.0</v>
      </c>
      <c r="AC38" t="n" s="0">
        <v>0.0</v>
      </c>
      <c r="AD38" t="n" s="0">
        <v>0.0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t="n" s="0">
        <v>0.0</v>
      </c>
      <c r="AD39" t="n" s="0">
        <v>0.0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0.0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t="n" s="0">
        <v>0.0</v>
      </c>
      <c r="AD41" t="n" s="0">
        <v>0.0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t="n" s="0">
        <v>0.0</v>
      </c>
      <c r="AD42" t="n" s="0">
        <v>0.0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t="n" s="0">
        <v>0.0</v>
      </c>
      <c r="AD43" t="n" s="0">
        <v>0.0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t="n" s="0">
        <v>0.0</v>
      </c>
      <c r="AD45" t="n" s="0">
        <v>0.0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t="n" s="0">
        <v>0.0</v>
      </c>
      <c r="AD46" t="n" s="0">
        <v>0.0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t="n" s="0">
        <v>0.0</v>
      </c>
      <c r="AD47" t="n" s="0">
        <v>0.0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t="n" s="0">
        <v>0.0</v>
      </c>
      <c r="AD49" t="n" s="0">
        <v>0.0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t="n" s="0">
        <v>0.0</v>
      </c>
      <c r="AD50" t="n" s="0">
        <v>0.0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t="n" s="0">
        <v>0.0</v>
      </c>
      <c r="AD51" t="n" s="0">
        <v>0.0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0.0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t="n" s="0">
        <v>0.0</v>
      </c>
      <c r="AD53" t="n" s="0">
        <v>0.0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t="n" s="0">
        <v>0.0</v>
      </c>
      <c r="AD54" t="n" s="0">
        <v>1.0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t="n" s="0">
        <v>0.0</v>
      </c>
      <c r="AD55" t="n" s="0">
        <v>0.0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t="n" s="0">
        <v>1.0</v>
      </c>
      <c r="AD56" t="n" s="0">
        <v>1.0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t="n" s="0">
        <v>0.0</v>
      </c>
      <c r="AD57" t="n" s="0">
        <v>1.0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t="n" s="0">
        <v>0.0</v>
      </c>
      <c r="AD58" t="n" s="0">
        <v>0.0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t="n" s="0">
        <v>0.0</v>
      </c>
      <c r="AD59" t="n" s="0">
        <v>0.0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t="n" s="0">
        <v>0.0</v>
      </c>
      <c r="AD60" t="n" s="0">
        <v>0.0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t="n" s="0">
        <v>0.0</v>
      </c>
      <c r="AD61" t="n" s="0">
        <v>1.0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t="n" s="0">
        <v>0.0</v>
      </c>
      <c r="AD62" t="n" s="0">
        <v>0.0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t="n" s="0">
        <v>0.0</v>
      </c>
      <c r="AD63" t="n" s="0">
        <v>0.0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t="n" s="0">
        <v>0.0</v>
      </c>
      <c r="AD64" t="n" s="0">
        <v>0.0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t="n" s="0">
        <v>0.0</v>
      </c>
      <c r="AD65" t="n" s="0">
        <v>0.0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t="n" s="0">
        <v>0.0</v>
      </c>
      <c r="AD66" t="n" s="0">
        <v>0.0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t="n" s="0">
        <v>0.0</v>
      </c>
      <c r="AD67" t="n" s="0">
        <v>0.0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t="n" s="0">
        <v>0.0</v>
      </c>
      <c r="AD68" t="n" s="0">
        <v>0.0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t="n" s="0">
        <v>0.0</v>
      </c>
      <c r="AD69" t="n" s="0">
        <v>1.0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t="n" s="0">
        <v>0.0</v>
      </c>
      <c r="AD70" t="n" s="0">
        <v>0.0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t="n" s="0">
        <v>0.0</v>
      </c>
      <c r="AD71" t="n" s="0">
        <v>1.0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t="n" s="0">
        <v>0.0</v>
      </c>
      <c r="AD72" t="n" s="0">
        <v>0.0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t="n" s="0">
        <v>0.0</v>
      </c>
      <c r="AD73" t="n" s="0">
        <v>0.0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t="n" s="0">
        <v>0.0</v>
      </c>
      <c r="AD74" t="n" s="0">
        <v>0.0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t="n" s="0">
        <v>0.0</v>
      </c>
      <c r="AD75" t="n" s="0">
        <v>0.0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t="n" s="0">
        <v>0.0</v>
      </c>
      <c r="AD76" t="n" s="0">
        <v>0.0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t="n" s="0">
        <v>0.0</v>
      </c>
      <c r="AD77" t="n" s="0">
        <v>0.0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t="n" s="0">
        <v>0.0</v>
      </c>
      <c r="AD78" t="n" s="0">
        <v>0.0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1.0</v>
      </c>
      <c r="AC79" t="n" s="0">
        <v>1.0</v>
      </c>
      <c r="AD79" t="n" s="0">
        <v>1.0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t="n" s="0">
        <v>1.0</v>
      </c>
      <c r="AD80" t="n" s="0">
        <v>1.0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t="n" s="0">
        <v>0.0</v>
      </c>
      <c r="AD81" t="n" s="0">
        <v>1.0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t="n" s="0">
        <v>0.0</v>
      </c>
      <c r="AD82" t="n" s="0">
        <v>0.0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t="n" s="0">
        <v>0.0</v>
      </c>
      <c r="AD83" t="n" s="0">
        <v>1.0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t="n" s="0">
        <v>0.0</v>
      </c>
      <c r="AD84" t="n" s="0">
        <v>0.0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t="n" s="0">
        <v>0.0</v>
      </c>
      <c r="AD85" t="n" s="0">
        <v>0.0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t="n" s="0">
        <v>0.0</v>
      </c>
      <c r="AD86" t="n" s="0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t="n" s="0">
        <v>0.0</v>
      </c>
      <c r="AD87" t="n" s="0">
        <v>0.0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t="n" s="0">
        <v>0.0</v>
      </c>
      <c r="AD88" t="n" s="0">
        <v>0.0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t="n" s="0">
        <v>0.0</v>
      </c>
      <c r="AD89" t="n" s="0">
        <v>0.0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t="n" s="0">
        <v>0.0</v>
      </c>
      <c r="AD90" t="n" s="0">
        <v>1.0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t="n" s="0">
        <v>0.0</v>
      </c>
      <c r="AD91" t="n" s="0">
        <v>0.0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t="n" s="0">
        <v>0.0</v>
      </c>
      <c r="AD92" t="n" s="0">
        <v>1.0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t="n" s="0">
        <v>0.0</v>
      </c>
      <c r="AD93" t="n" s="0">
        <v>0.0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t="n" s="0">
        <v>0.0</v>
      </c>
      <c r="AD94" t="n" s="0">
        <v>1.0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t="n" s="0">
        <v>0.0</v>
      </c>
      <c r="AD95" t="n" s="0">
        <v>0.0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t="n" s="0">
        <v>0.0</v>
      </c>
      <c r="AD96" t="n" s="0">
        <v>1.0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t="n" s="0">
        <v>0.0</v>
      </c>
      <c r="AD97" t="n" s="0">
        <v>0.0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t="n" s="0">
        <v>0.0</v>
      </c>
      <c r="AD98" t="n" s="0">
        <v>1.0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t="n" s="0">
        <v>0.0</v>
      </c>
      <c r="AD99" t="n" s="0">
        <v>0.0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t="n" s="0">
        <v>0.0</v>
      </c>
      <c r="AD100" t="n" s="0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t="n" s="0">
        <v>0.0</v>
      </c>
      <c r="AD101" t="n" s="0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t="n" s="0">
        <v>0.0</v>
      </c>
      <c r="AD102" t="n" s="0">
        <v>0.0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t="n" s="0">
        <v>0.0</v>
      </c>
      <c r="AD103" t="n" s="0">
        <v>0.0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t="n" s="0">
        <v>0.0</v>
      </c>
      <c r="AD104" t="n" s="0">
        <v>1.0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t="n" s="0">
        <v>0.0</v>
      </c>
      <c r="AD105" t="n" s="0">
        <v>0.0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t="n" s="0">
        <v>0.0</v>
      </c>
      <c r="AD106" t="n" s="0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t="n" s="0">
        <v>1.0</v>
      </c>
      <c r="AD107" t="n" s="0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t="n" s="0">
        <v>0.0</v>
      </c>
      <c r="AD108" t="n" s="0">
        <v>1.0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t="n" s="0">
        <v>0.0</v>
      </c>
      <c r="AD109" t="n" s="0">
        <v>0.0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t="n" s="0">
        <v>0.0</v>
      </c>
      <c r="AD110" t="n" s="0">
        <v>0.0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t="n" s="0">
        <v>0.0</v>
      </c>
      <c r="AD111" t="n" s="0">
        <v>0.0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t="n" s="0">
        <v>0.0</v>
      </c>
      <c r="AD112" t="n" s="0">
        <v>1.0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t="n" s="0">
        <v>0.0</v>
      </c>
      <c r="AD113" t="n" s="0">
        <v>0.0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t="n" s="0">
        <v>0.0</v>
      </c>
      <c r="AD114" t="n" s="0">
        <v>1.0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t="n" s="0">
        <v>0.0</v>
      </c>
      <c r="AD115" t="n" s="0">
        <v>0.0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t="n" s="0">
        <v>0.0</v>
      </c>
      <c r="AD116" t="n" s="0">
        <v>1.0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t="n" s="0">
        <v>0.0</v>
      </c>
      <c r="AD117" t="n" s="0">
        <v>0.0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t="n" s="0">
        <v>0.0</v>
      </c>
      <c r="AD118" t="n" s="0">
        <v>0.0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t="n" s="0">
        <v>0.0</v>
      </c>
      <c r="AD119" t="n" s="0">
        <v>1.0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t="n" s="0">
        <v>0.0</v>
      </c>
      <c r="AD120" t="n" s="0">
        <v>0.0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t="n" s="0">
        <v>0.0</v>
      </c>
      <c r="AD121" t="n" s="0">
        <v>1.0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t="n" s="0">
        <v>0.0</v>
      </c>
      <c r="AD122" t="n" s="0">
        <v>0.0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t="n" s="0">
        <v>0.0</v>
      </c>
      <c r="AD123" t="n" s="0">
        <v>0.0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t="n" s="0">
        <v>0.0</v>
      </c>
      <c r="AD124" t="n" s="0">
        <v>0.0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t="n" s="0">
        <v>0.0</v>
      </c>
      <c r="AD125" t="n" s="0">
        <v>1.0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t="n" s="0">
        <v>0.0</v>
      </c>
      <c r="AD126" t="n" s="0">
        <v>0.0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t="n" s="0">
        <v>0.0</v>
      </c>
      <c r="AD127" t="n" s="0">
        <v>1.0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t="n" s="0">
        <v>0.0</v>
      </c>
      <c r="AD128" t="n" s="0">
        <v>0.0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t="n" s="0">
        <v>0.0</v>
      </c>
      <c r="AD129" t="n" s="0">
        <v>1.0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t="n" s="0">
        <v>0.0</v>
      </c>
      <c r="AD130" t="n" s="0">
        <v>0.0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t="n" s="0">
        <v>0.0</v>
      </c>
      <c r="AD131" t="n" s="0">
        <v>1.0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t="n" s="0">
        <v>0.0</v>
      </c>
      <c r="AD132" t="n" s="0">
        <v>0.0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t="n" s="0">
        <v>1.0</v>
      </c>
      <c r="AD133" t="n" s="0">
        <v>1.0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t="n" s="0">
        <v>0.0</v>
      </c>
      <c r="AD134" t="n" s="0">
        <v>1.0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t="n" s="0">
        <v>0.0</v>
      </c>
      <c r="AD135" t="n" s="0">
        <v>0.0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 t="n">
        <v>0.0</v>
      </c>
      <c r="AB136" s="75" t="n">
        <v>0.0</v>
      </c>
      <c r="AC136" t="n" s="0">
        <v>0.0</v>
      </c>
      <c r="AD136" t="n" s="0">
        <v>1.0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 t="n">
        <v>0.0</v>
      </c>
      <c r="AB137" s="75" t="n">
        <v>0.0</v>
      </c>
      <c r="AC137" t="n" s="0">
        <v>0.0</v>
      </c>
      <c r="AD137" t="n" s="0">
        <v>0.0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 t="n">
        <v>0.0</v>
      </c>
      <c r="AB138" s="75" t="n">
        <v>0.0</v>
      </c>
      <c r="AC138" t="n" s="0">
        <v>0.0</v>
      </c>
      <c r="AD138" t="n" s="0">
        <v>1.0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 t="n">
        <v>0.0</v>
      </c>
      <c r="AB139" s="75" t="n">
        <v>0.0</v>
      </c>
      <c r="AC139" t="n" s="0">
        <v>0.0</v>
      </c>
      <c r="AD139" t="n" s="0">
        <v>0.0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 t="n">
        <v>0.0</v>
      </c>
      <c r="AB140" s="75" t="n">
        <v>0.0</v>
      </c>
      <c r="AC140" t="n" s="0">
        <v>0.0</v>
      </c>
      <c r="AD140" t="n" s="0">
        <v>0.0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 t="n">
        <v>0.0</v>
      </c>
      <c r="AB141" s="75" t="n">
        <v>0.0</v>
      </c>
      <c r="AC141" t="n" s="0">
        <v>1.0</v>
      </c>
      <c r="AD141" t="n" s="0">
        <v>1.0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 t="n">
        <v>0.0</v>
      </c>
      <c r="AB142" s="75" t="n">
        <v>0.0</v>
      </c>
      <c r="AC142" t="n" s="0">
        <v>0.0</v>
      </c>
      <c r="AD142" t="n" s="0">
        <v>1.0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 t="n">
        <v>0.0</v>
      </c>
      <c r="AB143" s="75" t="n">
        <v>0.0</v>
      </c>
      <c r="AC143" t="n" s="0">
        <v>0.0</v>
      </c>
      <c r="AD143" t="n" s="0">
        <v>0.0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 t="n">
        <v>0.0</v>
      </c>
      <c r="AB144" s="75" t="n">
        <v>0.0</v>
      </c>
      <c r="AC144" t="n" s="0">
        <v>0.0</v>
      </c>
      <c r="AD144" t="n" s="0">
        <v>1.0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 t="n">
        <v>0.0</v>
      </c>
      <c r="AB145" s="75" t="n">
        <v>0.0</v>
      </c>
      <c r="AC145" t="n" s="0">
        <v>0.0</v>
      </c>
      <c r="AD145" t="n" s="0">
        <v>0.0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 t="n">
        <v>0.0</v>
      </c>
      <c r="AB146" s="75" t="n">
        <v>0.0</v>
      </c>
      <c r="AC146" t="n" s="0">
        <v>0.0</v>
      </c>
      <c r="AD146" t="n" s="0">
        <v>0.0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 t="n">
        <v>0.0</v>
      </c>
      <c r="AB147" s="75" t="n">
        <v>0.0</v>
      </c>
      <c r="AC147" t="n" s="0">
        <v>0.0</v>
      </c>
      <c r="AD147" t="n" s="0">
        <v>0.0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 t="n">
        <v>0.0</v>
      </c>
      <c r="AB148" s="75" t="n">
        <v>0.0</v>
      </c>
      <c r="AC148" t="n" s="0">
        <v>1.0</v>
      </c>
      <c r="AD148" t="n" s="0">
        <v>1.0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 t="n">
        <v>0.0</v>
      </c>
      <c r="AB149" s="75" t="n">
        <v>0.0</v>
      </c>
      <c r="AC149" t="n" s="0">
        <v>0.0</v>
      </c>
      <c r="AD149" t="n" s="0">
        <v>1.0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 t="n">
        <v>0.0</v>
      </c>
      <c r="AB150" s="75" t="n">
        <v>0.0</v>
      </c>
      <c r="AC150" t="n" s="0">
        <v>0.0</v>
      </c>
      <c r="AD150" t="n" s="0">
        <v>0.0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 t="n">
        <v>0.0</v>
      </c>
      <c r="AB151" s="75" t="n">
        <v>0.0</v>
      </c>
      <c r="AC151" t="n" s="0">
        <v>0.0</v>
      </c>
      <c r="AD151" t="n" s="0">
        <v>0.0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 t="n">
        <v>0.0</v>
      </c>
      <c r="AB152" s="75" t="n">
        <v>0.0</v>
      </c>
      <c r="AC152" t="n" s="0">
        <v>0.0</v>
      </c>
      <c r="AD152" t="n" s="0">
        <v>1.0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 t="n">
        <v>0.0</v>
      </c>
      <c r="AB153" s="75" t="n">
        <v>0.0</v>
      </c>
      <c r="AC153" t="n" s="0">
        <v>0.0</v>
      </c>
      <c r="AD153" t="n" s="0">
        <v>0.0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 t="n">
        <v>0.0</v>
      </c>
      <c r="AB154" s="75" t="n">
        <v>0.0</v>
      </c>
      <c r="AC154" t="n" s="0">
        <v>0.0</v>
      </c>
      <c r="AD154" t="n" s="0">
        <v>1.0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 t="n">
        <v>0.0</v>
      </c>
      <c r="AB155" s="75" t="n">
        <v>0.0</v>
      </c>
      <c r="AC155" t="n" s="0">
        <v>0.0</v>
      </c>
      <c r="AD155" t="n" s="0">
        <v>0.0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 t="n">
        <v>0.0</v>
      </c>
      <c r="AB156" s="75" t="n">
        <v>0.0</v>
      </c>
      <c r="AC156" t="n" s="0">
        <v>0.0</v>
      </c>
      <c r="AD156" t="n" s="0">
        <v>0.0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 t="n">
        <v>0.0</v>
      </c>
      <c r="AB157" s="75" t="n">
        <v>0.0</v>
      </c>
      <c r="AC157" t="n" s="0">
        <v>0.0</v>
      </c>
      <c r="AD157" t="n" s="0">
        <v>1.0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 t="n">
        <v>0.0</v>
      </c>
      <c r="AB158" s="75" t="n">
        <v>0.0</v>
      </c>
      <c r="AC158" t="n" s="0">
        <v>0.0</v>
      </c>
      <c r="AD158" t="n" s="0">
        <v>0.0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 t="n">
        <v>0.0</v>
      </c>
      <c r="AB159" s="75" t="n">
        <v>0.0</v>
      </c>
      <c r="AC159" t="n" s="0">
        <v>0.0</v>
      </c>
      <c r="AD159" t="n" s="0">
        <v>1.0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 t="n">
        <v>0.0</v>
      </c>
      <c r="AB160" s="75" t="n">
        <v>0.0</v>
      </c>
      <c r="AC160" t="n" s="0">
        <v>0.0</v>
      </c>
      <c r="AD160" t="n" s="0">
        <v>0.0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 t="n">
        <v>0.0</v>
      </c>
      <c r="AB161" s="75" t="n">
        <v>0.0</v>
      </c>
      <c r="AC161" t="n" s="0">
        <v>0.0</v>
      </c>
      <c r="AD161" t="n" s="0">
        <v>1.0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 t="n">
        <v>0.0</v>
      </c>
      <c r="AB162" s="75" t="n">
        <v>0.0</v>
      </c>
      <c r="AC162" t="n" s="0">
        <v>0.0</v>
      </c>
      <c r="AD162" t="n" s="0">
        <v>0.0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 t="n">
        <v>0.0</v>
      </c>
      <c r="AB163" s="75" t="n">
        <v>0.0</v>
      </c>
      <c r="AC163" t="n" s="0">
        <v>1.0</v>
      </c>
      <c r="AD163" t="n" s="0">
        <v>1.0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 t="n">
        <v>0.0</v>
      </c>
      <c r="AB164" s="75" t="n">
        <v>0.0</v>
      </c>
      <c r="AC164" t="n" s="0">
        <v>0.0</v>
      </c>
      <c r="AD164" t="n" s="0">
        <v>1.0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 t="n">
        <v>0.0</v>
      </c>
      <c r="AB165" s="75" t="n">
        <v>0.0</v>
      </c>
      <c r="AC165" t="n" s="0">
        <v>0.0</v>
      </c>
      <c r="AD165" t="n" s="0">
        <v>0.0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 t="n">
        <v>0.0</v>
      </c>
      <c r="AB166" s="75" t="n">
        <v>0.0</v>
      </c>
      <c r="AC166" t="n" s="0">
        <v>0.0</v>
      </c>
      <c r="AD166" t="n" s="0">
        <v>0.0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 t="n">
        <v>0.0</v>
      </c>
      <c r="AB167" s="75" t="n">
        <v>0.0</v>
      </c>
      <c r="AC167" t="n" s="0">
        <v>0.0</v>
      </c>
      <c r="AD167" t="n" s="0">
        <v>0.0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 t="n">
        <v>0.0</v>
      </c>
      <c r="AB168" s="75" t="n">
        <v>0.0</v>
      </c>
      <c r="AC168" t="n" s="0">
        <v>0.0</v>
      </c>
      <c r="AD168" t="n" s="0">
        <v>0.0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 t="n">
        <v>0.0</v>
      </c>
      <c r="AB169" s="75" t="n">
        <v>0.0</v>
      </c>
      <c r="AC169" t="n" s="0">
        <v>0.0</v>
      </c>
      <c r="AD169" t="n" s="0">
        <v>0.0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 t="n">
        <v>0.0</v>
      </c>
      <c r="AB170" s="75" t="n">
        <v>0.0</v>
      </c>
      <c r="AC170" t="n" s="0">
        <v>0.0</v>
      </c>
      <c r="AD170" t="n" s="0">
        <v>0.0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 t="n">
        <v>0.0</v>
      </c>
      <c r="AB171" s="75" t="n">
        <v>0.0</v>
      </c>
      <c r="AC171" t="n" s="0">
        <v>1.0</v>
      </c>
      <c r="AD171" t="n" s="0">
        <v>1.0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 t="n">
        <v>0.0</v>
      </c>
      <c r="AB172" s="75" t="n">
        <v>0.0</v>
      </c>
      <c r="AC172" t="n" s="0">
        <v>0.0</v>
      </c>
      <c r="AD172" t="n" s="0">
        <v>1.0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 t="n">
        <v>0.0</v>
      </c>
      <c r="AB173" s="75" t="n">
        <v>0.0</v>
      </c>
      <c r="AC173" t="n" s="0">
        <v>0.0</v>
      </c>
      <c r="AD173" t="n" s="0">
        <v>0.0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 t="n">
        <v>0.0</v>
      </c>
      <c r="AB174" s="75" t="n">
        <v>0.0</v>
      </c>
      <c r="AC174" t="n" s="0">
        <v>0.0</v>
      </c>
      <c r="AD174" t="n" s="0">
        <v>1.0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 t="n">
        <v>0.0</v>
      </c>
      <c r="AB175" s="75" t="n">
        <v>0.0</v>
      </c>
      <c r="AC175" t="n" s="0">
        <v>0.0</v>
      </c>
      <c r="AD175" t="n" s="0">
        <v>0.0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 t="n">
        <v>0.0</v>
      </c>
      <c r="AB176" s="75" t="n">
        <v>0.0</v>
      </c>
      <c r="AC176" t="n" s="0">
        <v>0.0</v>
      </c>
      <c r="AD176" t="n" s="0">
        <v>1.0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 t="n">
        <v>0.0</v>
      </c>
      <c r="AB177" s="75" t="n">
        <v>0.0</v>
      </c>
      <c r="AC177" t="n" s="0">
        <v>0.0</v>
      </c>
      <c r="AD177" t="n" s="0">
        <v>0.0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 t="n">
        <v>0.0</v>
      </c>
      <c r="AB178" s="75" t="n">
        <v>0.0</v>
      </c>
      <c r="AC178" t="n" s="0">
        <v>0.0</v>
      </c>
      <c r="AD178" t="n" s="0">
        <v>0.0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 t="n">
        <v>0.0</v>
      </c>
      <c r="AB179" s="75" t="n">
        <v>0.0</v>
      </c>
      <c r="AC179" t="n" s="0">
        <v>0.0</v>
      </c>
      <c r="AD179" t="n" s="0">
        <v>0.0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 t="n">
        <v>0.0</v>
      </c>
      <c r="AB180" s="75" t="n">
        <v>0.0</v>
      </c>
      <c r="AC180" t="n" s="0">
        <v>0.0</v>
      </c>
      <c r="AD180" t="n" s="0">
        <v>0.0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 t="n">
        <v>0.0</v>
      </c>
      <c r="AB181" s="75" t="n">
        <v>0.0</v>
      </c>
      <c r="AC181" t="n" s="0">
        <v>0.0</v>
      </c>
      <c r="AD181" t="n" s="0">
        <v>1.0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 t="n">
        <v>0.0</v>
      </c>
      <c r="AB182" s="75" t="n">
        <v>0.0</v>
      </c>
      <c r="AC182" t="n" s="0">
        <v>0.0</v>
      </c>
      <c r="AD182" t="n" s="0">
        <v>0.0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 t="n">
        <v>0.0</v>
      </c>
      <c r="AB183" s="75" t="n">
        <v>0.0</v>
      </c>
      <c r="AC183" t="n" s="0">
        <v>0.0</v>
      </c>
      <c r="AD183" t="n" s="0">
        <v>0.0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 t="n">
        <v>0.0</v>
      </c>
      <c r="AB184" s="75" t="n">
        <v>0.0</v>
      </c>
      <c r="AC184" t="n" s="0">
        <v>0.0</v>
      </c>
      <c r="AD184" t="n" s="0">
        <v>1.0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 t="n">
        <v>0.0</v>
      </c>
      <c r="AB185" s="75" t="n">
        <v>0.0</v>
      </c>
      <c r="AC185" t="n" s="0">
        <v>0.0</v>
      </c>
      <c r="AD185" t="n" s="0">
        <v>0.0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 t="n">
        <v>0.0</v>
      </c>
      <c r="AB186" s="75" t="n">
        <v>0.0</v>
      </c>
      <c r="AC186" t="n" s="0">
        <v>0.0</v>
      </c>
      <c r="AD186" t="n" s="0">
        <v>1.0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 t="n">
        <v>0.0</v>
      </c>
      <c r="AB187" s="75" t="n">
        <v>0.0</v>
      </c>
      <c r="AC187" t="n" s="0">
        <v>0.0</v>
      </c>
      <c r="AD187" t="n" s="0">
        <v>0.0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 t="n">
        <v>0.0</v>
      </c>
      <c r="AB188" s="75" t="n">
        <v>0.0</v>
      </c>
      <c r="AC188" t="n" s="0">
        <v>0.0</v>
      </c>
      <c r="AD188" t="n" s="0">
        <v>0.0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 t="n">
        <v>0.0</v>
      </c>
      <c r="AB189" s="75" t="n">
        <v>0.0</v>
      </c>
      <c r="AC189" t="n" s="0">
        <v>0.0</v>
      </c>
      <c r="AD189" t="n" s="0">
        <v>0.0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 t="n">
        <v>0.0</v>
      </c>
      <c r="AB190" s="75" t="n">
        <v>0.0</v>
      </c>
      <c r="AC190" t="n" s="0">
        <v>0.0</v>
      </c>
      <c r="AD190" t="n" s="0">
        <v>1.0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 t="n">
        <v>0.0</v>
      </c>
      <c r="AB191" s="75" t="n">
        <v>0.0</v>
      </c>
      <c r="AC191" t="n" s="0">
        <v>0.0</v>
      </c>
      <c r="AD191" t="n" s="0">
        <v>0.0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 t="n">
        <v>0.0</v>
      </c>
      <c r="AB192" s="75" t="n">
        <v>0.0</v>
      </c>
      <c r="AC192" t="n" s="0">
        <v>0.0</v>
      </c>
      <c r="AD192" t="n" s="0">
        <v>0.0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 t="n">
        <v>0.0</v>
      </c>
      <c r="AB193" s="75" t="n">
        <v>0.0</v>
      </c>
      <c r="AC193" t="n" s="0">
        <v>1.0</v>
      </c>
      <c r="AD193" t="n" s="0">
        <v>1.0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 t="n">
        <v>0.0</v>
      </c>
      <c r="AB194" s="75" t="n">
        <v>0.0</v>
      </c>
      <c r="AC194" t="n" s="0">
        <v>0.0</v>
      </c>
      <c r="AD194" t="n" s="0">
        <v>1.0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 t="n">
        <v>0.0</v>
      </c>
      <c r="AB195" s="75" t="n">
        <v>0.0</v>
      </c>
      <c r="AC195" t="n" s="0">
        <v>0.0</v>
      </c>
      <c r="AD195" t="n" s="0">
        <v>0.0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 t="n">
        <v>0.0</v>
      </c>
      <c r="AB196" s="75" t="n">
        <v>0.0</v>
      </c>
      <c r="AC196" t="n" s="0">
        <v>0.0</v>
      </c>
      <c r="AD196" t="n" s="0">
        <v>0.0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 t="n">
        <v>0.0</v>
      </c>
      <c r="AB197" s="75" t="n">
        <v>0.0</v>
      </c>
      <c r="AC197" t="n" s="0">
        <v>0.0</v>
      </c>
      <c r="AD197" t="n" s="0">
        <v>1.0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 t="n">
        <v>0.0</v>
      </c>
      <c r="AB198" s="75" t="n">
        <v>0.0</v>
      </c>
      <c r="AC198" t="n" s="0">
        <v>0.0</v>
      </c>
      <c r="AD198" t="n" s="0">
        <v>0.0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 t="n">
        <v>0.0</v>
      </c>
      <c r="AB199" s="75" t="n">
        <v>0.0</v>
      </c>
      <c r="AC199" t="n" s="0">
        <v>0.0</v>
      </c>
      <c r="AD199" t="n" s="0">
        <v>1.0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 t="n">
        <v>0.0</v>
      </c>
      <c r="AB200" s="75" t="n">
        <v>0.0</v>
      </c>
      <c r="AC200" t="n" s="0">
        <v>0.0</v>
      </c>
      <c r="AD200" t="n" s="0">
        <v>0.0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 t="n">
        <v>0.0</v>
      </c>
      <c r="AB201" s="75" t="n">
        <v>0.0</v>
      </c>
      <c r="AC201" t="n" s="0">
        <v>0.0</v>
      </c>
      <c r="AD201" t="n" s="0">
        <v>1.0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 t="n">
        <v>0.0</v>
      </c>
      <c r="AB202" s="75" t="n">
        <v>0.0</v>
      </c>
      <c r="AC202" t="n" s="0">
        <v>0.0</v>
      </c>
      <c r="AD202" t="n" s="0">
        <v>0.0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 t="n">
        <v>0.0</v>
      </c>
      <c r="AB203" s="75" t="n">
        <v>0.0</v>
      </c>
      <c r="AC203" t="n" s="0">
        <v>0.0</v>
      </c>
      <c r="AD203" t="n" s="0">
        <v>0.0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 t="n">
        <v>0.0</v>
      </c>
      <c r="AB204" s="75" t="n">
        <v>0.0</v>
      </c>
      <c r="AC204" t="n" s="0">
        <v>0.0</v>
      </c>
      <c r="AD204" t="n" s="0">
        <v>0.0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 t="n">
        <v>0.0</v>
      </c>
      <c r="AB205" s="75" t="n">
        <v>0.0</v>
      </c>
      <c r="AC205" t="n" s="0">
        <v>0.0</v>
      </c>
      <c r="AD205" t="n" s="0">
        <v>1.0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 t="n">
        <v>0.0</v>
      </c>
      <c r="AB206" s="75" t="n">
        <v>0.0</v>
      </c>
      <c r="AC206" t="n" s="0">
        <v>0.0</v>
      </c>
      <c r="AD206" t="n" s="0">
        <v>0.0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 t="n">
        <v>0.0</v>
      </c>
      <c r="AB207" s="75" t="n">
        <v>0.0</v>
      </c>
      <c r="AC207" t="n" s="0">
        <v>0.0</v>
      </c>
      <c r="AD207" t="n" s="0">
        <v>0.0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 t="n">
        <v>0.0</v>
      </c>
      <c r="AB208" s="75" t="n">
        <v>0.0</v>
      </c>
      <c r="AC208" t="n" s="0">
        <v>0.0</v>
      </c>
      <c r="AD208" t="n" s="0">
        <v>1.0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 t="n">
        <v>0.0</v>
      </c>
      <c r="AB209" s="75" t="n">
        <v>0.0</v>
      </c>
      <c r="AC209" t="n" s="0">
        <v>0.0</v>
      </c>
      <c r="AD209" t="n" s="0">
        <v>0.0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 t="n">
        <v>0.0</v>
      </c>
      <c r="AB210" s="75" t="n">
        <v>0.0</v>
      </c>
      <c r="AC210" t="n" s="0">
        <v>0.0</v>
      </c>
      <c r="AD210" t="n" s="0">
        <v>0.0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 t="n">
        <v>0.0</v>
      </c>
      <c r="AB211" s="75" t="n">
        <v>0.0</v>
      </c>
      <c r="AC211" t="n" s="0">
        <v>0.0</v>
      </c>
      <c r="AD211" t="n" s="0">
        <v>1.0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 t="n">
        <v>0.0</v>
      </c>
      <c r="AB212" s="75" t="n">
        <v>0.0</v>
      </c>
      <c r="AC212" t="n" s="0">
        <v>0.0</v>
      </c>
      <c r="AD212" t="n" s="0">
        <v>0.0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 t="n">
        <v>0.0</v>
      </c>
      <c r="AB213" s="75" t="n">
        <v>0.0</v>
      </c>
      <c r="AC213" t="n" s="0">
        <v>0.0</v>
      </c>
      <c r="AD213" t="n" s="0">
        <v>1.0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 t="n">
        <v>0.0</v>
      </c>
      <c r="AB214" s="75" t="n">
        <v>0.0</v>
      </c>
      <c r="AC214" t="n" s="0">
        <v>0.0</v>
      </c>
      <c r="AD214" t="n" s="0">
        <v>0.0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D54" workbookViewId="0" tabSelected="false">
      <selection activeCell="G55" sqref="G55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70" t="s">
        <v>138</v>
      </c>
      <c r="H1" s="170"/>
      <c r="I1" s="170"/>
      <c r="J1" s="170"/>
      <c r="K1" s="170"/>
      <c r="L1" s="170"/>
      <c r="M1" s="34"/>
      <c r="N1" s="34"/>
    </row>
    <row r="2" spans="2:45" x14ac:dyDescent="0.25">
      <c r="G2" s="170"/>
      <c r="H2" s="170"/>
      <c r="I2" s="170"/>
      <c r="J2" s="170"/>
      <c r="K2" s="170"/>
      <c r="L2" s="170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59" t="s">
        <v>103</v>
      </c>
      <c r="G6" s="159"/>
      <c r="H6" s="159"/>
      <c r="AS6" s="35"/>
    </row>
    <row r="7" spans="2:45" x14ac:dyDescent="0.2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 x14ac:dyDescent="0.25">
      <c r="I8" s="7" t="s">
        <v>94</v>
      </c>
      <c r="J8" s="7" t="s">
        <v>0</v>
      </c>
      <c r="K8" s="7" t="s">
        <v>95</v>
      </c>
      <c r="L8" s="7" t="s">
        <v>96</v>
      </c>
      <c r="M8" s="7" t="s">
        <v>97</v>
      </c>
      <c r="N8" s="7" t="s">
        <v>1</v>
      </c>
      <c r="O8" s="7" t="s">
        <v>98</v>
      </c>
      <c r="P8" s="7" t="s">
        <v>2</v>
      </c>
      <c r="Q8" s="7" t="s">
        <v>99</v>
      </c>
      <c r="R8" s="7" t="s">
        <v>3</v>
      </c>
      <c r="S8" s="7" t="s">
        <v>100</v>
      </c>
      <c r="T8" s="7" t="s">
        <v>101</v>
      </c>
      <c r="U8" s="7" t="s">
        <v>102</v>
      </c>
      <c r="V8" s="7" t="s">
        <v>94</v>
      </c>
      <c r="W8" s="7" t="s">
        <v>0</v>
      </c>
      <c r="X8" s="7" t="s">
        <v>95</v>
      </c>
      <c r="Y8" s="7" t="s">
        <v>96</v>
      </c>
      <c r="Z8" s="7" t="s">
        <v>97</v>
      </c>
      <c r="AA8" s="7" t="s">
        <v>1</v>
      </c>
      <c r="AB8" s="7" t="s">
        <v>98</v>
      </c>
      <c r="AC8" s="7" t="s">
        <v>2</v>
      </c>
      <c r="AD8" s="7" t="s">
        <v>99</v>
      </c>
      <c r="AE8" s="7" t="s">
        <v>3</v>
      </c>
      <c r="AF8" s="7" t="s">
        <v>100</v>
      </c>
      <c r="AG8" s="7" t="s">
        <v>101</v>
      </c>
      <c r="AH8" s="7" t="s">
        <v>102</v>
      </c>
    </row>
    <row r="9" spans="2:45" x14ac:dyDescent="0.25">
      <c r="B9" t="s" s="0">
        <v>28</v>
      </c>
      <c r="C9" t="s" s="0">
        <v>28</v>
      </c>
      <c r="D9" t="s" s="0">
        <v>28</v>
      </c>
      <c r="E9" t="s" s="0">
        <v>28</v>
      </c>
      <c r="F9" s="7" t="s">
        <v>509</v>
      </c>
      <c r="G9" s="7" t="s">
        <v>510</v>
      </c>
      <c r="H9" s="7" t="s">
        <v>509</v>
      </c>
      <c r="I9" s="7" t="s">
        <v>510</v>
      </c>
      <c r="J9" s="7" t="s">
        <v>510</v>
      </c>
      <c r="K9" s="7" t="s">
        <v>510</v>
      </c>
      <c r="L9" s="7" t="s">
        <v>510</v>
      </c>
      <c r="M9" s="7" t="s">
        <v>510</v>
      </c>
      <c r="N9" s="7" t="s">
        <v>510</v>
      </c>
      <c r="O9" s="7" t="s">
        <v>510</v>
      </c>
      <c r="P9" s="7" t="s">
        <v>510</v>
      </c>
      <c r="Q9" s="7" t="s">
        <v>510</v>
      </c>
      <c r="R9" s="7" t="s">
        <v>510</v>
      </c>
      <c r="S9" s="7" t="s">
        <v>510</v>
      </c>
      <c r="T9" s="7" t="s">
        <v>510</v>
      </c>
      <c r="U9" s="7" t="s">
        <v>510</v>
      </c>
      <c r="V9" s="7" t="s">
        <v>510</v>
      </c>
      <c r="W9" s="7" t="s">
        <v>510</v>
      </c>
      <c r="X9" s="7" t="s">
        <v>510</v>
      </c>
      <c r="Y9" s="7" t="s">
        <v>510</v>
      </c>
      <c r="Z9" s="7" t="s">
        <v>510</v>
      </c>
      <c r="AA9" s="7" t="s">
        <v>510</v>
      </c>
      <c r="AB9" s="7" t="s">
        <v>510</v>
      </c>
      <c r="AC9" s="7" t="s">
        <v>510</v>
      </c>
      <c r="AD9" s="7" t="s">
        <v>510</v>
      </c>
      <c r="AE9" s="7" t="s">
        <v>510</v>
      </c>
      <c r="AF9" s="7" t="s">
        <v>510</v>
      </c>
      <c r="AG9" s="7" t="s">
        <v>510</v>
      </c>
      <c r="AH9" s="7" t="s">
        <v>510</v>
      </c>
      <c r="AI9" s="0">
        <v>2</v>
      </c>
      <c r="AJ9" s="0">
        <v>2</v>
      </c>
      <c r="AK9" s="0">
        <v>13</v>
      </c>
      <c r="AL9" s="0">
        <v>1</v>
      </c>
      <c r="AM9" s="0">
        <v>1</v>
      </c>
      <c r="AN9" s="0">
        <v>1</v>
      </c>
    </row>
    <row r="10" spans="2:45" x14ac:dyDescent="0.25">
      <c r="B10" t="s" s="0">
        <v>29</v>
      </c>
      <c r="C10" t="s" s="0">
        <v>119</v>
      </c>
      <c r="D10" t="s" s="0">
        <v>28</v>
      </c>
      <c r="E10" t="s" s="0">
        <v>28</v>
      </c>
      <c r="F10" s="7" t="s">
        <v>511</v>
      </c>
      <c r="G10" s="7" t="s">
        <v>510</v>
      </c>
      <c r="H10" s="7" t="s">
        <v>511</v>
      </c>
      <c r="I10" s="7" t="s">
        <v>510</v>
      </c>
      <c r="J10" s="7" t="s">
        <v>510</v>
      </c>
      <c r="K10" s="7" t="s">
        <v>510</v>
      </c>
      <c r="L10" s="7" t="s">
        <v>510</v>
      </c>
      <c r="M10" s="7" t="s">
        <v>510</v>
      </c>
      <c r="N10" s="7" t="s">
        <v>510</v>
      </c>
      <c r="O10" s="7" t="s">
        <v>510</v>
      </c>
      <c r="P10" s="7" t="s">
        <v>510</v>
      </c>
      <c r="Q10" s="7" t="s">
        <v>510</v>
      </c>
      <c r="R10" s="7" t="s">
        <v>510</v>
      </c>
      <c r="S10" s="7" t="s">
        <v>510</v>
      </c>
      <c r="T10" s="7" t="s">
        <v>510</v>
      </c>
      <c r="U10" s="7" t="s">
        <v>510</v>
      </c>
      <c r="V10" s="7" t="s">
        <v>510</v>
      </c>
      <c r="W10" s="7" t="s">
        <v>510</v>
      </c>
      <c r="X10" s="7" t="s">
        <v>510</v>
      </c>
      <c r="Y10" s="7" t="s">
        <v>510</v>
      </c>
      <c r="Z10" s="7" t="s">
        <v>510</v>
      </c>
      <c r="AA10" s="7" t="s">
        <v>510</v>
      </c>
      <c r="AB10" s="7" t="s">
        <v>510</v>
      </c>
      <c r="AC10" s="7" t="s">
        <v>510</v>
      </c>
      <c r="AD10" s="7" t="s">
        <v>510</v>
      </c>
      <c r="AE10" s="7" t="s">
        <v>510</v>
      </c>
      <c r="AF10" s="7" t="s">
        <v>510</v>
      </c>
      <c r="AG10" s="7" t="s">
        <v>510</v>
      </c>
      <c r="AH10" s="7" t="s">
        <v>510</v>
      </c>
      <c r="AI10" s="0">
        <v>1</v>
      </c>
      <c r="AJ10" s="0">
        <v>2</v>
      </c>
      <c r="AK10" s="0">
        <v>1</v>
      </c>
      <c r="AL10" s="0">
        <v>0</v>
      </c>
      <c r="AM10" s="0">
        <v>1</v>
      </c>
      <c r="AN10" s="0">
        <v>1</v>
      </c>
    </row>
    <row r="11" spans="2:45" x14ac:dyDescent="0.25">
      <c r="B11" t="s" s="0">
        <v>29</v>
      </c>
      <c r="C11" t="s" s="0">
        <v>32</v>
      </c>
      <c r="D11" t="s" s="0">
        <v>28</v>
      </c>
      <c r="E11" t="s" s="0">
        <v>28</v>
      </c>
      <c r="F11" s="7" t="s">
        <v>512</v>
      </c>
      <c r="G11" s="7" t="s">
        <v>510</v>
      </c>
      <c r="H11" s="7" t="s">
        <v>512</v>
      </c>
      <c r="I11" s="7" t="s">
        <v>510</v>
      </c>
      <c r="J11" s="7" t="s">
        <v>510</v>
      </c>
      <c r="K11" s="7" t="s">
        <v>510</v>
      </c>
      <c r="L11" s="7" t="s">
        <v>510</v>
      </c>
      <c r="M11" s="7" t="s">
        <v>510</v>
      </c>
      <c r="N11" s="7" t="s">
        <v>510</v>
      </c>
      <c r="O11" s="7" t="s">
        <v>510</v>
      </c>
      <c r="P11" s="7" t="s">
        <v>510</v>
      </c>
      <c r="Q11" s="7" t="s">
        <v>510</v>
      </c>
      <c r="R11" s="7" t="s">
        <v>510</v>
      </c>
      <c r="S11" s="7" t="s">
        <v>510</v>
      </c>
      <c r="T11" s="7" t="s">
        <v>510</v>
      </c>
      <c r="U11" s="7" t="s">
        <v>510</v>
      </c>
      <c r="V11" s="7" t="s">
        <v>510</v>
      </c>
      <c r="W11" s="7" t="s">
        <v>510</v>
      </c>
      <c r="X11" s="7" t="s">
        <v>510</v>
      </c>
      <c r="Y11" s="7" t="s">
        <v>510</v>
      </c>
      <c r="Z11" s="7" t="s">
        <v>510</v>
      </c>
      <c r="AA11" s="7" t="s">
        <v>510</v>
      </c>
      <c r="AB11" s="7" t="s">
        <v>510</v>
      </c>
      <c r="AC11" s="7" t="s">
        <v>510</v>
      </c>
      <c r="AD11" s="7" t="s">
        <v>510</v>
      </c>
      <c r="AE11" s="7" t="s">
        <v>510</v>
      </c>
      <c r="AF11" s="7" t="s">
        <v>510</v>
      </c>
      <c r="AG11" s="7" t="s">
        <v>510</v>
      </c>
      <c r="AH11" s="7" t="s">
        <v>510</v>
      </c>
      <c r="AI11" s="0">
        <v>1</v>
      </c>
      <c r="AJ11" s="0">
        <v>2</v>
      </c>
      <c r="AK11" s="0">
        <v>2</v>
      </c>
      <c r="AL11" s="0">
        <v>0</v>
      </c>
      <c r="AM11" s="0">
        <v>1</v>
      </c>
      <c r="AN11" s="0">
        <v>1</v>
      </c>
    </row>
    <row r="12" spans="2:45" x14ac:dyDescent="0.25">
      <c r="B12" t="s" s="0">
        <v>29</v>
      </c>
      <c r="C12" t="s" s="0">
        <v>34</v>
      </c>
      <c r="D12" t="s" s="0">
        <v>28</v>
      </c>
      <c r="E12" t="s" s="0">
        <v>28</v>
      </c>
      <c r="F12" s="7" t="s">
        <v>513</v>
      </c>
      <c r="G12" s="7" t="s">
        <v>510</v>
      </c>
      <c r="H12" s="7" t="s">
        <v>513</v>
      </c>
      <c r="I12" s="7" t="s">
        <v>510</v>
      </c>
      <c r="J12" s="7" t="s">
        <v>510</v>
      </c>
      <c r="K12" s="7" t="s">
        <v>510</v>
      </c>
      <c r="L12" s="7" t="s">
        <v>510</v>
      </c>
      <c r="M12" s="7" t="s">
        <v>510</v>
      </c>
      <c r="N12" s="7" t="s">
        <v>510</v>
      </c>
      <c r="O12" s="7" t="s">
        <v>510</v>
      </c>
      <c r="P12" s="7" t="s">
        <v>510</v>
      </c>
      <c r="Q12" s="7" t="s">
        <v>510</v>
      </c>
      <c r="R12" s="7" t="s">
        <v>510</v>
      </c>
      <c r="S12" s="7" t="s">
        <v>510</v>
      </c>
      <c r="T12" s="7" t="s">
        <v>510</v>
      </c>
      <c r="U12" s="7" t="s">
        <v>510</v>
      </c>
      <c r="V12" s="7" t="s">
        <v>510</v>
      </c>
      <c r="W12" s="7" t="s">
        <v>510</v>
      </c>
      <c r="X12" s="7" t="s">
        <v>510</v>
      </c>
      <c r="Y12" s="7" t="s">
        <v>510</v>
      </c>
      <c r="Z12" s="7" t="s">
        <v>510</v>
      </c>
      <c r="AA12" s="7" t="s">
        <v>510</v>
      </c>
      <c r="AB12" s="7" t="s">
        <v>510</v>
      </c>
      <c r="AC12" s="7" t="s">
        <v>510</v>
      </c>
      <c r="AD12" s="7" t="s">
        <v>510</v>
      </c>
      <c r="AE12" s="7" t="s">
        <v>510</v>
      </c>
      <c r="AF12" s="7" t="s">
        <v>510</v>
      </c>
      <c r="AG12" s="7" t="s">
        <v>510</v>
      </c>
      <c r="AH12" s="7" t="s">
        <v>510</v>
      </c>
      <c r="AI12" s="0">
        <v>1</v>
      </c>
      <c r="AJ12" s="0">
        <v>2</v>
      </c>
      <c r="AK12" s="0">
        <v>3</v>
      </c>
      <c r="AL12" s="0">
        <v>0</v>
      </c>
      <c r="AM12" s="0">
        <v>1</v>
      </c>
      <c r="AN12" s="0">
        <v>1</v>
      </c>
    </row>
    <row r="13" spans="2:45" x14ac:dyDescent="0.25">
      <c r="B13" t="s" s="0">
        <v>29</v>
      </c>
      <c r="C13" t="s" s="0">
        <v>38</v>
      </c>
      <c r="D13" t="s" s="0">
        <v>28</v>
      </c>
      <c r="E13" t="s" s="0">
        <v>28</v>
      </c>
      <c r="F13" s="7" t="s">
        <v>514</v>
      </c>
      <c r="G13" s="7" t="s">
        <v>510</v>
      </c>
      <c r="H13" s="7" t="s">
        <v>514</v>
      </c>
      <c r="I13" s="7" t="s">
        <v>510</v>
      </c>
      <c r="J13" s="7" t="s">
        <v>510</v>
      </c>
      <c r="K13" s="7" t="s">
        <v>510</v>
      </c>
      <c r="L13" s="7" t="s">
        <v>510</v>
      </c>
      <c r="M13" s="7" t="s">
        <v>510</v>
      </c>
      <c r="N13" s="7" t="s">
        <v>510</v>
      </c>
      <c r="O13" s="7" t="s">
        <v>510</v>
      </c>
      <c r="P13" s="7" t="s">
        <v>510</v>
      </c>
      <c r="Q13" s="7" t="s">
        <v>510</v>
      </c>
      <c r="R13" s="7" t="s">
        <v>510</v>
      </c>
      <c r="S13" s="7" t="s">
        <v>510</v>
      </c>
      <c r="T13" s="7" t="s">
        <v>510</v>
      </c>
      <c r="U13" s="7" t="s">
        <v>510</v>
      </c>
      <c r="V13" s="7" t="s">
        <v>510</v>
      </c>
      <c r="W13" s="7" t="s">
        <v>510</v>
      </c>
      <c r="X13" s="7" t="s">
        <v>510</v>
      </c>
      <c r="Y13" s="7" t="s">
        <v>510</v>
      </c>
      <c r="Z13" s="7" t="s">
        <v>510</v>
      </c>
      <c r="AA13" s="7" t="s">
        <v>510</v>
      </c>
      <c r="AB13" s="7" t="s">
        <v>510</v>
      </c>
      <c r="AC13" s="7" t="s">
        <v>510</v>
      </c>
      <c r="AD13" s="7" t="s">
        <v>510</v>
      </c>
      <c r="AE13" s="7" t="s">
        <v>510</v>
      </c>
      <c r="AF13" s="7" t="s">
        <v>510</v>
      </c>
      <c r="AG13" s="7" t="s">
        <v>510</v>
      </c>
      <c r="AH13" s="7" t="s">
        <v>510</v>
      </c>
      <c r="AI13" s="0">
        <v>1</v>
      </c>
      <c r="AJ13" s="0">
        <v>2</v>
      </c>
      <c r="AK13" s="0">
        <v>4</v>
      </c>
      <c r="AL13" s="0">
        <v>0</v>
      </c>
      <c r="AM13" s="0">
        <v>1</v>
      </c>
      <c r="AN13" s="0">
        <v>1</v>
      </c>
    </row>
    <row r="14" spans="2:45" x14ac:dyDescent="0.25">
      <c r="B14" t="s" s="0">
        <v>29</v>
      </c>
      <c r="C14" t="s" s="0">
        <v>28</v>
      </c>
      <c r="D14" t="s" s="0">
        <v>28</v>
      </c>
      <c r="E14" t="s" s="0">
        <v>28</v>
      </c>
      <c r="F14" s="7" t="s">
        <v>515</v>
      </c>
      <c r="G14" s="7" t="s">
        <v>510</v>
      </c>
      <c r="H14" s="7" t="s">
        <v>515</v>
      </c>
      <c r="I14" s="7" t="s">
        <v>510</v>
      </c>
      <c r="J14" s="7" t="s">
        <v>510</v>
      </c>
      <c r="K14" s="7" t="s">
        <v>510</v>
      </c>
      <c r="L14" s="7" t="s">
        <v>510</v>
      </c>
      <c r="M14" s="7" t="s">
        <v>510</v>
      </c>
      <c r="N14" s="7" t="s">
        <v>510</v>
      </c>
      <c r="O14" s="7" t="s">
        <v>510</v>
      </c>
      <c r="P14" s="7" t="s">
        <v>510</v>
      </c>
      <c r="Q14" s="7" t="s">
        <v>510</v>
      </c>
      <c r="R14" s="7" t="s">
        <v>510</v>
      </c>
      <c r="S14" s="7" t="s">
        <v>510</v>
      </c>
      <c r="T14" s="7" t="s">
        <v>510</v>
      </c>
      <c r="U14" s="7" t="s">
        <v>510</v>
      </c>
      <c r="V14" s="7" t="s">
        <v>510</v>
      </c>
      <c r="W14" s="7" t="s">
        <v>510</v>
      </c>
      <c r="X14" s="7" t="s">
        <v>510</v>
      </c>
      <c r="Y14" s="7" t="s">
        <v>510</v>
      </c>
      <c r="Z14" s="7" t="s">
        <v>510</v>
      </c>
      <c r="AA14" s="7" t="s">
        <v>510</v>
      </c>
      <c r="AB14" s="7" t="s">
        <v>510</v>
      </c>
      <c r="AC14" s="7" t="s">
        <v>510</v>
      </c>
      <c r="AD14" s="7" t="s">
        <v>510</v>
      </c>
      <c r="AE14" s="7" t="s">
        <v>510</v>
      </c>
      <c r="AF14" s="7" t="s">
        <v>510</v>
      </c>
      <c r="AG14" s="7" t="s">
        <v>510</v>
      </c>
      <c r="AH14" s="7" t="s">
        <v>510</v>
      </c>
      <c r="AI14" s="0">
        <v>1</v>
      </c>
      <c r="AJ14" s="0">
        <v>2</v>
      </c>
      <c r="AK14" s="0">
        <v>4</v>
      </c>
      <c r="AL14" s="0">
        <v>0</v>
      </c>
      <c r="AM14" s="0">
        <v>1</v>
      </c>
      <c r="AN14" s="0">
        <v>1</v>
      </c>
    </row>
    <row r="15" spans="2:45" x14ac:dyDescent="0.25">
      <c r="B15" t="s" s="0">
        <v>29</v>
      </c>
      <c r="C15" t="s" s="0">
        <v>119</v>
      </c>
      <c r="D15" t="s" s="0">
        <v>4</v>
      </c>
      <c r="E15" t="s" s="0">
        <v>4</v>
      </c>
      <c r="F15" s="7" t="s">
        <v>511</v>
      </c>
      <c r="G15" s="7" t="s">
        <v>510</v>
      </c>
      <c r="H15" s="7" t="s">
        <v>511</v>
      </c>
      <c r="I15" s="7" t="s">
        <v>510</v>
      </c>
      <c r="J15" s="7" t="s">
        <v>510</v>
      </c>
      <c r="K15" s="7" t="s">
        <v>510</v>
      </c>
      <c r="L15" s="7" t="s">
        <v>510</v>
      </c>
      <c r="M15" s="7" t="s">
        <v>510</v>
      </c>
      <c r="N15" s="7" t="s">
        <v>510</v>
      </c>
      <c r="O15" s="7" t="s">
        <v>510</v>
      </c>
      <c r="P15" s="7" t="s">
        <v>510</v>
      </c>
      <c r="Q15" s="7" t="s">
        <v>510</v>
      </c>
      <c r="R15" s="7" t="s">
        <v>510</v>
      </c>
      <c r="S15" s="7" t="s">
        <v>510</v>
      </c>
      <c r="T15" s="7" t="s">
        <v>510</v>
      </c>
      <c r="U15" s="7" t="s">
        <v>510</v>
      </c>
      <c r="V15" s="7" t="s">
        <v>510</v>
      </c>
      <c r="W15" s="7" t="s">
        <v>510</v>
      </c>
      <c r="X15" s="7" t="s">
        <v>510</v>
      </c>
      <c r="Y15" s="7" t="s">
        <v>510</v>
      </c>
      <c r="Z15" s="7" t="s">
        <v>510</v>
      </c>
      <c r="AA15" s="7" t="s">
        <v>510</v>
      </c>
      <c r="AB15" s="7" t="s">
        <v>510</v>
      </c>
      <c r="AC15" s="7" t="s">
        <v>510</v>
      </c>
      <c r="AD15" s="7" t="s">
        <v>510</v>
      </c>
      <c r="AE15" s="7" t="s">
        <v>510</v>
      </c>
      <c r="AF15" s="7" t="s">
        <v>510</v>
      </c>
      <c r="AG15" s="7" t="s">
        <v>510</v>
      </c>
      <c r="AH15" s="7" t="s">
        <v>510</v>
      </c>
      <c r="AI15" s="0">
        <v>1</v>
      </c>
      <c r="AJ15" s="0">
        <v>2</v>
      </c>
      <c r="AK15" s="0">
        <v>1</v>
      </c>
      <c r="AL15" s="0">
        <v>0</v>
      </c>
      <c r="AM15" s="0">
        <v>0</v>
      </c>
      <c r="AN15" s="0">
        <v>1</v>
      </c>
    </row>
    <row r="16" spans="2:45" x14ac:dyDescent="0.25">
      <c r="B16" t="s" s="0">
        <v>29</v>
      </c>
      <c r="C16" t="s" s="0">
        <v>119</v>
      </c>
      <c r="D16" t="s" s="0">
        <v>4</v>
      </c>
      <c r="E16" t="s" s="0">
        <v>31</v>
      </c>
      <c r="F16" s="7" t="s">
        <v>516</v>
      </c>
      <c r="G16" s="7" t="s">
        <v>510</v>
      </c>
      <c r="H16" s="7" t="s">
        <v>516</v>
      </c>
      <c r="I16" s="7" t="s">
        <v>510</v>
      </c>
      <c r="J16" s="7" t="s">
        <v>510</v>
      </c>
      <c r="K16" s="7" t="s">
        <v>510</v>
      </c>
      <c r="L16" s="7" t="s">
        <v>510</v>
      </c>
      <c r="M16" s="7" t="s">
        <v>510</v>
      </c>
      <c r="N16" s="7" t="s">
        <v>510</v>
      </c>
      <c r="O16" s="7" t="s">
        <v>510</v>
      </c>
      <c r="P16" s="7" t="s">
        <v>510</v>
      </c>
      <c r="Q16" s="7" t="s">
        <v>510</v>
      </c>
      <c r="R16" s="7" t="s">
        <v>510</v>
      </c>
      <c r="S16" s="7" t="s">
        <v>510</v>
      </c>
      <c r="T16" s="7" t="s">
        <v>510</v>
      </c>
      <c r="U16" s="7" t="s">
        <v>510</v>
      </c>
      <c r="V16" s="7" t="s">
        <v>510</v>
      </c>
      <c r="W16" s="7" t="s">
        <v>510</v>
      </c>
      <c r="X16" s="7" t="s">
        <v>510</v>
      </c>
      <c r="Y16" s="7" t="s">
        <v>510</v>
      </c>
      <c r="Z16" s="7" t="s">
        <v>510</v>
      </c>
      <c r="AA16" s="7" t="s">
        <v>510</v>
      </c>
      <c r="AB16" s="7" t="s">
        <v>510</v>
      </c>
      <c r="AC16" s="7" t="s">
        <v>510</v>
      </c>
      <c r="AD16" s="7" t="s">
        <v>510</v>
      </c>
      <c r="AE16" s="7" t="s">
        <v>510</v>
      </c>
      <c r="AF16" s="7" t="s">
        <v>510</v>
      </c>
      <c r="AG16" s="7" t="s">
        <v>510</v>
      </c>
      <c r="AH16" s="7" t="s">
        <v>510</v>
      </c>
      <c r="AI16" s="0">
        <v>1</v>
      </c>
      <c r="AJ16" s="0">
        <v>2</v>
      </c>
      <c r="AK16" s="0">
        <v>1</v>
      </c>
      <c r="AL16" s="0">
        <v>0</v>
      </c>
      <c r="AM16" s="0">
        <v>0</v>
      </c>
      <c r="AN16" s="0">
        <v>0</v>
      </c>
    </row>
    <row r="17" spans="2:40" x14ac:dyDescent="0.25">
      <c r="B17" t="s" s="0">
        <v>29</v>
      </c>
      <c r="C17" t="s" s="0">
        <v>119</v>
      </c>
      <c r="D17" t="s" s="0">
        <v>4</v>
      </c>
      <c r="E17" t="s" s="0">
        <v>30</v>
      </c>
      <c r="F17" s="7" t="s">
        <v>517</v>
      </c>
      <c r="G17" s="7" t="s">
        <v>510</v>
      </c>
      <c r="H17" s="7" t="s">
        <v>517</v>
      </c>
      <c r="I17" s="7" t="s">
        <v>510</v>
      </c>
      <c r="J17" s="7" t="s">
        <v>510</v>
      </c>
      <c r="K17" s="7" t="s">
        <v>510</v>
      </c>
      <c r="L17" s="7" t="s">
        <v>510</v>
      </c>
      <c r="M17" s="7" t="s">
        <v>510</v>
      </c>
      <c r="N17" s="7" t="s">
        <v>510</v>
      </c>
      <c r="O17" s="7" t="s">
        <v>510</v>
      </c>
      <c r="P17" s="7" t="s">
        <v>510</v>
      </c>
      <c r="Q17" s="7" t="s">
        <v>510</v>
      </c>
      <c r="R17" s="7" t="s">
        <v>510</v>
      </c>
      <c r="S17" s="7" t="s">
        <v>510</v>
      </c>
      <c r="T17" s="7" t="s">
        <v>510</v>
      </c>
      <c r="U17" s="7" t="s">
        <v>510</v>
      </c>
      <c r="V17" s="7" t="s">
        <v>510</v>
      </c>
      <c r="W17" s="7" t="s">
        <v>510</v>
      </c>
      <c r="X17" s="7" t="s">
        <v>510</v>
      </c>
      <c r="Y17" s="7" t="s">
        <v>510</v>
      </c>
      <c r="Z17" s="7" t="s">
        <v>510</v>
      </c>
      <c r="AA17" s="7" t="s">
        <v>510</v>
      </c>
      <c r="AB17" s="7" t="s">
        <v>510</v>
      </c>
      <c r="AC17" s="7" t="s">
        <v>510</v>
      </c>
      <c r="AD17" s="7" t="s">
        <v>510</v>
      </c>
      <c r="AE17" s="7" t="s">
        <v>510</v>
      </c>
      <c r="AF17" s="7" t="s">
        <v>510</v>
      </c>
      <c r="AG17" s="7" t="s">
        <v>510</v>
      </c>
      <c r="AH17" s="7" t="s">
        <v>510</v>
      </c>
      <c r="AI17" s="0">
        <v>1</v>
      </c>
      <c r="AJ17" s="0">
        <v>2</v>
      </c>
      <c r="AK17" s="0">
        <v>1</v>
      </c>
      <c r="AL17" s="0">
        <v>0</v>
      </c>
      <c r="AM17" s="0">
        <v>0</v>
      </c>
      <c r="AN17" s="0">
        <v>0</v>
      </c>
    </row>
    <row r="18" spans="2:40" x14ac:dyDescent="0.25">
      <c r="B18" t="s" s="0">
        <v>29</v>
      </c>
      <c r="C18" t="s" s="0">
        <v>119</v>
      </c>
      <c r="D18" t="s" s="0">
        <v>4</v>
      </c>
      <c r="E18" t="s" s="0">
        <v>518</v>
      </c>
      <c r="F18" s="7" t="s">
        <v>519</v>
      </c>
      <c r="G18" s="7" t="s">
        <v>510</v>
      </c>
      <c r="H18" s="7" t="s">
        <v>519</v>
      </c>
      <c r="I18" s="7" t="s">
        <v>510</v>
      </c>
      <c r="J18" s="7" t="s">
        <v>510</v>
      </c>
      <c r="K18" s="7" t="s">
        <v>510</v>
      </c>
      <c r="L18" s="7" t="s">
        <v>510</v>
      </c>
      <c r="M18" s="7" t="s">
        <v>510</v>
      </c>
      <c r="N18" s="7" t="s">
        <v>510</v>
      </c>
      <c r="O18" s="7" t="s">
        <v>510</v>
      </c>
      <c r="P18" s="7" t="s">
        <v>510</v>
      </c>
      <c r="Q18" s="7" t="s">
        <v>510</v>
      </c>
      <c r="R18" s="7" t="s">
        <v>510</v>
      </c>
      <c r="S18" s="7" t="s">
        <v>510</v>
      </c>
      <c r="T18" s="7" t="s">
        <v>510</v>
      </c>
      <c r="U18" s="7" t="s">
        <v>510</v>
      </c>
      <c r="V18" s="7" t="s">
        <v>510</v>
      </c>
      <c r="W18" s="7" t="s">
        <v>510</v>
      </c>
      <c r="X18" s="7" t="s">
        <v>510</v>
      </c>
      <c r="Y18" s="7" t="s">
        <v>510</v>
      </c>
      <c r="Z18" s="7" t="s">
        <v>510</v>
      </c>
      <c r="AA18" s="7" t="s">
        <v>510</v>
      </c>
      <c r="AB18" s="7" t="s">
        <v>510</v>
      </c>
      <c r="AC18" s="7" t="s">
        <v>510</v>
      </c>
      <c r="AD18" s="7" t="s">
        <v>510</v>
      </c>
      <c r="AE18" s="7" t="s">
        <v>510</v>
      </c>
      <c r="AF18" s="7" t="s">
        <v>510</v>
      </c>
      <c r="AG18" s="7" t="s">
        <v>510</v>
      </c>
      <c r="AH18" s="7" t="s">
        <v>510</v>
      </c>
      <c r="AI18" s="0">
        <v>1</v>
      </c>
      <c r="AJ18" s="0">
        <v>2</v>
      </c>
      <c r="AK18" s="0">
        <v>1</v>
      </c>
      <c r="AL18" s="0">
        <v>0</v>
      </c>
      <c r="AM18" s="0">
        <v>0</v>
      </c>
      <c r="AN18" s="0">
        <v>0</v>
      </c>
    </row>
    <row r="19" spans="2:40" x14ac:dyDescent="0.25">
      <c r="B19" t="s" s="0">
        <v>29</v>
      </c>
      <c r="C19" t="s" s="0">
        <v>119</v>
      </c>
      <c r="D19" t="s" s="0">
        <v>4</v>
      </c>
      <c r="E19" t="s" s="0">
        <v>228</v>
      </c>
      <c r="F19" s="7" t="s">
        <v>510</v>
      </c>
      <c r="G19" s="7" t="s">
        <v>510</v>
      </c>
      <c r="H19" s="7" t="s">
        <v>510</v>
      </c>
      <c r="I19" s="7" t="s">
        <v>510</v>
      </c>
      <c r="J19" s="7" t="s">
        <v>510</v>
      </c>
      <c r="K19" s="7" t="s">
        <v>510</v>
      </c>
      <c r="L19" s="7" t="s">
        <v>510</v>
      </c>
      <c r="M19" s="7" t="s">
        <v>510</v>
      </c>
      <c r="N19" s="7" t="s">
        <v>510</v>
      </c>
      <c r="O19" s="7" t="s">
        <v>510</v>
      </c>
      <c r="P19" s="7" t="s">
        <v>510</v>
      </c>
      <c r="Q19" s="7" t="s">
        <v>510</v>
      </c>
      <c r="R19" s="7" t="s">
        <v>510</v>
      </c>
      <c r="S19" s="7" t="s">
        <v>510</v>
      </c>
      <c r="T19" s="7" t="s">
        <v>510</v>
      </c>
      <c r="U19" s="7" t="s">
        <v>510</v>
      </c>
      <c r="V19" s="7" t="s">
        <v>510</v>
      </c>
      <c r="W19" s="7" t="s">
        <v>510</v>
      </c>
      <c r="X19" s="7" t="s">
        <v>510</v>
      </c>
      <c r="Y19" s="7" t="s">
        <v>510</v>
      </c>
      <c r="Z19" s="7" t="s">
        <v>510</v>
      </c>
      <c r="AA19" s="7" t="s">
        <v>510</v>
      </c>
      <c r="AB19" s="7" t="s">
        <v>510</v>
      </c>
      <c r="AC19" s="7" t="s">
        <v>510</v>
      </c>
      <c r="AD19" s="7" t="s">
        <v>510</v>
      </c>
      <c r="AE19" s="7" t="s">
        <v>510</v>
      </c>
      <c r="AF19" s="7" t="s">
        <v>510</v>
      </c>
      <c r="AG19" s="7" t="s">
        <v>510</v>
      </c>
      <c r="AH19" s="7" t="s">
        <v>510</v>
      </c>
      <c r="AI19" s="0">
        <v>1</v>
      </c>
      <c r="AJ19" s="0">
        <v>2</v>
      </c>
      <c r="AK19" s="0">
        <v>1</v>
      </c>
      <c r="AL19" s="0">
        <v>0</v>
      </c>
      <c r="AM19" s="0">
        <v>0</v>
      </c>
      <c r="AN19" s="0">
        <v>0</v>
      </c>
    </row>
    <row r="20" spans="2:40" x14ac:dyDescent="0.25">
      <c r="B20" t="s" s="0">
        <v>29</v>
      </c>
      <c r="C20" t="s" s="0">
        <v>32</v>
      </c>
      <c r="D20" t="s" s="0">
        <v>32</v>
      </c>
      <c r="E20" t="s" s="0">
        <v>32</v>
      </c>
      <c r="F20" s="7" t="s">
        <v>512</v>
      </c>
      <c r="G20" s="7" t="s">
        <v>510</v>
      </c>
      <c r="H20" s="7" t="s">
        <v>512</v>
      </c>
      <c r="I20" s="7" t="s">
        <v>510</v>
      </c>
      <c r="J20" s="7" t="s">
        <v>510</v>
      </c>
      <c r="K20" s="7" t="s">
        <v>510</v>
      </c>
      <c r="L20" s="7" t="s">
        <v>510</v>
      </c>
      <c r="M20" s="7" t="s">
        <v>510</v>
      </c>
      <c r="N20" s="7" t="s">
        <v>510</v>
      </c>
      <c r="O20" s="7" t="s">
        <v>510</v>
      </c>
      <c r="P20" s="7" t="s">
        <v>510</v>
      </c>
      <c r="Q20" s="7" t="s">
        <v>510</v>
      </c>
      <c r="R20" s="7" t="s">
        <v>510</v>
      </c>
      <c r="S20" s="7" t="s">
        <v>510</v>
      </c>
      <c r="T20" s="7" t="s">
        <v>510</v>
      </c>
      <c r="U20" s="7" t="s">
        <v>510</v>
      </c>
      <c r="V20" s="7" t="s">
        <v>510</v>
      </c>
      <c r="W20" s="7" t="s">
        <v>510</v>
      </c>
      <c r="X20" s="7" t="s">
        <v>510</v>
      </c>
      <c r="Y20" s="7" t="s">
        <v>510</v>
      </c>
      <c r="Z20" s="7" t="s">
        <v>510</v>
      </c>
      <c r="AA20" s="7" t="s">
        <v>510</v>
      </c>
      <c r="AB20" s="7" t="s">
        <v>510</v>
      </c>
      <c r="AC20" s="7" t="s">
        <v>510</v>
      </c>
      <c r="AD20" s="7" t="s">
        <v>510</v>
      </c>
      <c r="AE20" s="7" t="s">
        <v>510</v>
      </c>
      <c r="AF20" s="7" t="s">
        <v>510</v>
      </c>
      <c r="AG20" s="7" t="s">
        <v>510</v>
      </c>
      <c r="AH20" s="7" t="s">
        <v>510</v>
      </c>
      <c r="AI20" s="0">
        <v>1</v>
      </c>
      <c r="AJ20" s="0">
        <v>2</v>
      </c>
      <c r="AK20" s="0">
        <v>2</v>
      </c>
      <c r="AL20" s="0">
        <v>0</v>
      </c>
      <c r="AM20" s="0">
        <v>0</v>
      </c>
      <c r="AN20" s="0">
        <v>1</v>
      </c>
    </row>
    <row r="21" spans="2:40" x14ac:dyDescent="0.25">
      <c r="B21" t="s" s="0">
        <v>29</v>
      </c>
      <c r="C21" t="s" s="0">
        <v>32</v>
      </c>
      <c r="D21" t="s" s="0">
        <v>32</v>
      </c>
      <c r="E21" t="s" s="0">
        <v>33</v>
      </c>
      <c r="F21" s="7" t="s">
        <v>512</v>
      </c>
      <c r="G21" s="7" t="s">
        <v>510</v>
      </c>
      <c r="H21" s="7" t="s">
        <v>512</v>
      </c>
      <c r="I21" s="7" t="s">
        <v>510</v>
      </c>
      <c r="J21" s="7" t="s">
        <v>510</v>
      </c>
      <c r="K21" s="7" t="s">
        <v>510</v>
      </c>
      <c r="L21" s="7" t="s">
        <v>510</v>
      </c>
      <c r="M21" s="7" t="s">
        <v>510</v>
      </c>
      <c r="N21" s="7" t="s">
        <v>510</v>
      </c>
      <c r="O21" s="7" t="s">
        <v>510</v>
      </c>
      <c r="P21" s="7" t="s">
        <v>510</v>
      </c>
      <c r="Q21" s="7" t="s">
        <v>510</v>
      </c>
      <c r="R21" s="7" t="s">
        <v>510</v>
      </c>
      <c r="S21" s="7" t="s">
        <v>510</v>
      </c>
      <c r="T21" s="7" t="s">
        <v>510</v>
      </c>
      <c r="U21" s="7" t="s">
        <v>510</v>
      </c>
      <c r="V21" s="7" t="s">
        <v>510</v>
      </c>
      <c r="W21" s="7" t="s">
        <v>510</v>
      </c>
      <c r="X21" s="7" t="s">
        <v>510</v>
      </c>
      <c r="Y21" s="7" t="s">
        <v>510</v>
      </c>
      <c r="Z21" s="7" t="s">
        <v>510</v>
      </c>
      <c r="AA21" s="7" t="s">
        <v>510</v>
      </c>
      <c r="AB21" s="7" t="s">
        <v>510</v>
      </c>
      <c r="AC21" s="7" t="s">
        <v>510</v>
      </c>
      <c r="AD21" s="7" t="s">
        <v>510</v>
      </c>
      <c r="AE21" s="7" t="s">
        <v>510</v>
      </c>
      <c r="AF21" s="7" t="s">
        <v>510</v>
      </c>
      <c r="AG21" s="7" t="s">
        <v>510</v>
      </c>
      <c r="AH21" s="7" t="s">
        <v>510</v>
      </c>
      <c r="AI21" s="0">
        <v>1</v>
      </c>
      <c r="AJ21" s="0">
        <v>2</v>
      </c>
      <c r="AK21" s="0">
        <v>2</v>
      </c>
      <c r="AL21" s="0">
        <v>0</v>
      </c>
      <c r="AM21" s="0">
        <v>0</v>
      </c>
      <c r="AN21" s="0">
        <v>0</v>
      </c>
    </row>
    <row r="22" spans="2:40" x14ac:dyDescent="0.25">
      <c r="B22" t="s" s="0">
        <v>29</v>
      </c>
      <c r="C22" t="s" s="0">
        <v>32</v>
      </c>
      <c r="D22" t="s" s="0">
        <v>32</v>
      </c>
      <c r="E22" t="s" s="0">
        <v>330</v>
      </c>
      <c r="F22" s="7" t="s">
        <v>510</v>
      </c>
      <c r="G22" s="7" t="s">
        <v>510</v>
      </c>
      <c r="H22" s="7" t="s">
        <v>510</v>
      </c>
      <c r="I22" s="7" t="s">
        <v>510</v>
      </c>
      <c r="J22" s="7" t="s">
        <v>510</v>
      </c>
      <c r="K22" s="7" t="s">
        <v>510</v>
      </c>
      <c r="L22" s="7" t="s">
        <v>510</v>
      </c>
      <c r="M22" s="7" t="s">
        <v>510</v>
      </c>
      <c r="N22" s="7" t="s">
        <v>510</v>
      </c>
      <c r="O22" s="7" t="s">
        <v>510</v>
      </c>
      <c r="P22" s="7" t="s">
        <v>510</v>
      </c>
      <c r="Q22" s="7" t="s">
        <v>510</v>
      </c>
      <c r="R22" s="7" t="s">
        <v>510</v>
      </c>
      <c r="S22" s="7" t="s">
        <v>510</v>
      </c>
      <c r="T22" s="7" t="s">
        <v>510</v>
      </c>
      <c r="U22" s="7" t="s">
        <v>510</v>
      </c>
      <c r="V22" s="7" t="s">
        <v>510</v>
      </c>
      <c r="W22" s="7" t="s">
        <v>510</v>
      </c>
      <c r="X22" s="7" t="s">
        <v>510</v>
      </c>
      <c r="Y22" s="7" t="s">
        <v>510</v>
      </c>
      <c r="Z22" s="7" t="s">
        <v>510</v>
      </c>
      <c r="AA22" s="7" t="s">
        <v>510</v>
      </c>
      <c r="AB22" s="7" t="s">
        <v>510</v>
      </c>
      <c r="AC22" s="7" t="s">
        <v>510</v>
      </c>
      <c r="AD22" s="7" t="s">
        <v>510</v>
      </c>
      <c r="AE22" s="7" t="s">
        <v>510</v>
      </c>
      <c r="AF22" s="7" t="s">
        <v>510</v>
      </c>
      <c r="AG22" s="7" t="s">
        <v>510</v>
      </c>
      <c r="AH22" s="7" t="s">
        <v>510</v>
      </c>
      <c r="AI22" s="0">
        <v>1</v>
      </c>
      <c r="AJ22" s="0">
        <v>2</v>
      </c>
      <c r="AK22" s="0">
        <v>2</v>
      </c>
      <c r="AL22" s="0">
        <v>0</v>
      </c>
      <c r="AM22" s="0">
        <v>0</v>
      </c>
      <c r="AN22" s="0">
        <v>0</v>
      </c>
    </row>
    <row r="23" spans="2:40" x14ac:dyDescent="0.25">
      <c r="B23" t="s" s="0">
        <v>29</v>
      </c>
      <c r="C23" t="s" s="0">
        <v>34</v>
      </c>
      <c r="D23" t="s" s="0">
        <v>34</v>
      </c>
      <c r="E23" t="s" s="0">
        <v>34</v>
      </c>
      <c r="F23" s="7" t="s">
        <v>513</v>
      </c>
      <c r="G23" s="7" t="s">
        <v>510</v>
      </c>
      <c r="H23" s="7" t="s">
        <v>513</v>
      </c>
      <c r="I23" s="7" t="s">
        <v>510</v>
      </c>
      <c r="J23" s="7" t="s">
        <v>510</v>
      </c>
      <c r="K23" s="7" t="s">
        <v>510</v>
      </c>
      <c r="L23" s="7" t="s">
        <v>510</v>
      </c>
      <c r="M23" s="7" t="s">
        <v>510</v>
      </c>
      <c r="N23" s="7" t="s">
        <v>510</v>
      </c>
      <c r="O23" s="7" t="s">
        <v>510</v>
      </c>
      <c r="P23" s="7" t="s">
        <v>510</v>
      </c>
      <c r="Q23" s="7" t="s">
        <v>510</v>
      </c>
      <c r="R23" s="7" t="s">
        <v>510</v>
      </c>
      <c r="S23" s="7" t="s">
        <v>510</v>
      </c>
      <c r="T23" s="7" t="s">
        <v>510</v>
      </c>
      <c r="U23" s="7" t="s">
        <v>510</v>
      </c>
      <c r="V23" s="7" t="s">
        <v>510</v>
      </c>
      <c r="W23" s="7" t="s">
        <v>510</v>
      </c>
      <c r="X23" s="7" t="s">
        <v>510</v>
      </c>
      <c r="Y23" s="7" t="s">
        <v>510</v>
      </c>
      <c r="Z23" s="7" t="s">
        <v>510</v>
      </c>
      <c r="AA23" s="7" t="s">
        <v>510</v>
      </c>
      <c r="AB23" s="7" t="s">
        <v>510</v>
      </c>
      <c r="AC23" s="7" t="s">
        <v>510</v>
      </c>
      <c r="AD23" s="7" t="s">
        <v>510</v>
      </c>
      <c r="AE23" s="7" t="s">
        <v>510</v>
      </c>
      <c r="AF23" s="7" t="s">
        <v>510</v>
      </c>
      <c r="AG23" s="7" t="s">
        <v>510</v>
      </c>
      <c r="AH23" s="7" t="s">
        <v>510</v>
      </c>
      <c r="AI23" s="0">
        <v>1</v>
      </c>
      <c r="AJ23" s="0">
        <v>2</v>
      </c>
      <c r="AK23" s="0">
        <v>3</v>
      </c>
      <c r="AL23" s="0">
        <v>0</v>
      </c>
      <c r="AM23" s="0">
        <v>0</v>
      </c>
      <c r="AN23" s="0">
        <v>1</v>
      </c>
    </row>
    <row r="24" spans="2:40" x14ac:dyDescent="0.25">
      <c r="B24" t="s" s="0">
        <v>29</v>
      </c>
      <c r="C24" t="s" s="0">
        <v>34</v>
      </c>
      <c r="D24" t="s" s="0">
        <v>34</v>
      </c>
      <c r="E24" t="s" s="0">
        <v>36</v>
      </c>
      <c r="F24" s="169" t="s">
        <v>520</v>
      </c>
      <c r="G24" s="169" t="s">
        <v>510</v>
      </c>
      <c r="H24" s="169" t="s">
        <v>520</v>
      </c>
      <c r="I24" s="7" t="s">
        <v>510</v>
      </c>
      <c r="J24" s="7" t="s">
        <v>510</v>
      </c>
      <c r="K24" s="7" t="s">
        <v>510</v>
      </c>
      <c r="L24" s="7" t="s">
        <v>510</v>
      </c>
      <c r="M24" s="7" t="s">
        <v>510</v>
      </c>
      <c r="N24" s="7" t="s">
        <v>510</v>
      </c>
      <c r="O24" s="7" t="s">
        <v>510</v>
      </c>
      <c r="P24" s="7" t="s">
        <v>510</v>
      </c>
      <c r="Q24" s="7" t="s">
        <v>510</v>
      </c>
      <c r="R24" s="7" t="s">
        <v>510</v>
      </c>
      <c r="S24" s="7" t="s">
        <v>510</v>
      </c>
      <c r="T24" s="7" t="s">
        <v>510</v>
      </c>
      <c r="U24" s="7" t="s">
        <v>510</v>
      </c>
      <c r="V24" s="7" t="s">
        <v>510</v>
      </c>
      <c r="W24" s="7" t="s">
        <v>510</v>
      </c>
      <c r="X24" s="7" t="s">
        <v>510</v>
      </c>
      <c r="Y24" s="7" t="s">
        <v>510</v>
      </c>
      <c r="Z24" s="7" t="s">
        <v>510</v>
      </c>
      <c r="AA24" s="7" t="s">
        <v>510</v>
      </c>
      <c r="AB24" s="7" t="s">
        <v>510</v>
      </c>
      <c r="AC24" s="7" t="s">
        <v>510</v>
      </c>
      <c r="AD24" s="7" t="s">
        <v>510</v>
      </c>
      <c r="AE24" s="7" t="s">
        <v>510</v>
      </c>
      <c r="AF24" s="7" t="s">
        <v>510</v>
      </c>
      <c r="AG24" s="7" t="s">
        <v>510</v>
      </c>
      <c r="AH24" s="7" t="s">
        <v>510</v>
      </c>
      <c r="AI24" s="0">
        <v>1</v>
      </c>
      <c r="AJ24" s="0">
        <v>2</v>
      </c>
      <c r="AK24" s="0">
        <v>3</v>
      </c>
      <c r="AL24" s="0">
        <v>0</v>
      </c>
      <c r="AM24" s="0">
        <v>0</v>
      </c>
      <c r="AN24" s="0">
        <v>0</v>
      </c>
    </row>
    <row r="25" spans="2:40" x14ac:dyDescent="0.25">
      <c r="B25" t="s" s="0">
        <v>29</v>
      </c>
      <c r="C25" t="s" s="0">
        <v>34</v>
      </c>
      <c r="D25" t="s" s="0">
        <v>34</v>
      </c>
      <c r="E25" t="s" s="0">
        <v>37</v>
      </c>
      <c r="F25" s="7" t="s">
        <v>521</v>
      </c>
      <c r="G25" s="7" t="s">
        <v>510</v>
      </c>
      <c r="H25" s="7" t="s">
        <v>521</v>
      </c>
      <c r="I25" s="7" t="s">
        <v>510</v>
      </c>
      <c r="J25" s="7" t="s">
        <v>510</v>
      </c>
      <c r="K25" s="7" t="s">
        <v>510</v>
      </c>
      <c r="L25" s="7" t="s">
        <v>510</v>
      </c>
      <c r="M25" s="7" t="s">
        <v>510</v>
      </c>
      <c r="N25" s="7" t="s">
        <v>510</v>
      </c>
      <c r="O25" s="7" t="s">
        <v>510</v>
      </c>
      <c r="P25" s="7" t="s">
        <v>510</v>
      </c>
      <c r="Q25" s="7" t="s">
        <v>510</v>
      </c>
      <c r="R25" s="7" t="s">
        <v>510</v>
      </c>
      <c r="S25" s="7" t="s">
        <v>510</v>
      </c>
      <c r="T25" s="7" t="s">
        <v>510</v>
      </c>
      <c r="U25" s="7" t="s">
        <v>510</v>
      </c>
      <c r="V25" s="7" t="s">
        <v>510</v>
      </c>
      <c r="W25" s="7" t="s">
        <v>510</v>
      </c>
      <c r="X25" s="7" t="s">
        <v>510</v>
      </c>
      <c r="Y25" s="7" t="s">
        <v>510</v>
      </c>
      <c r="Z25" s="7" t="s">
        <v>510</v>
      </c>
      <c r="AA25" s="7" t="s">
        <v>510</v>
      </c>
      <c r="AB25" s="7" t="s">
        <v>510</v>
      </c>
      <c r="AC25" s="7" t="s">
        <v>510</v>
      </c>
      <c r="AD25" s="7" t="s">
        <v>510</v>
      </c>
      <c r="AE25" s="7" t="s">
        <v>510</v>
      </c>
      <c r="AF25" s="7" t="s">
        <v>510</v>
      </c>
      <c r="AG25" s="7" t="s">
        <v>510</v>
      </c>
      <c r="AH25" s="7" t="s">
        <v>510</v>
      </c>
      <c r="AI25" s="0">
        <v>1</v>
      </c>
      <c r="AJ25" s="0">
        <v>2</v>
      </c>
      <c r="AK25" s="0">
        <v>3</v>
      </c>
      <c r="AL25" s="0">
        <v>0</v>
      </c>
      <c r="AM25" s="0">
        <v>0</v>
      </c>
      <c r="AN25" s="0">
        <v>0</v>
      </c>
    </row>
    <row r="26" spans="2:40" x14ac:dyDescent="0.25">
      <c r="B26" t="s" s="0">
        <v>29</v>
      </c>
      <c r="C26" t="s" s="0">
        <v>34</v>
      </c>
      <c r="D26" t="s" s="0">
        <v>34</v>
      </c>
      <c r="E26" t="s" s="0">
        <v>35</v>
      </c>
      <c r="F26" s="7" t="s">
        <v>522</v>
      </c>
      <c r="G26" s="7" t="s">
        <v>510</v>
      </c>
      <c r="H26" s="7" t="s">
        <v>522</v>
      </c>
      <c r="I26" s="7" t="s">
        <v>510</v>
      </c>
      <c r="J26" s="7" t="s">
        <v>510</v>
      </c>
      <c r="K26" s="7" t="s">
        <v>510</v>
      </c>
      <c r="L26" s="7" t="s">
        <v>510</v>
      </c>
      <c r="M26" s="7" t="s">
        <v>510</v>
      </c>
      <c r="N26" s="7" t="s">
        <v>510</v>
      </c>
      <c r="O26" s="7" t="s">
        <v>510</v>
      </c>
      <c r="P26" s="7" t="s">
        <v>510</v>
      </c>
      <c r="Q26" s="7" t="s">
        <v>510</v>
      </c>
      <c r="R26" s="7" t="s">
        <v>510</v>
      </c>
      <c r="S26" s="7" t="s">
        <v>510</v>
      </c>
      <c r="T26" s="7" t="s">
        <v>510</v>
      </c>
      <c r="U26" s="7" t="s">
        <v>510</v>
      </c>
      <c r="V26" s="7" t="s">
        <v>510</v>
      </c>
      <c r="W26" s="7" t="s">
        <v>510</v>
      </c>
      <c r="X26" s="7" t="s">
        <v>510</v>
      </c>
      <c r="Y26" s="7" t="s">
        <v>510</v>
      </c>
      <c r="Z26" s="7" t="s">
        <v>510</v>
      </c>
      <c r="AA26" s="7" t="s">
        <v>510</v>
      </c>
      <c r="AB26" s="7" t="s">
        <v>510</v>
      </c>
      <c r="AC26" s="7" t="s">
        <v>510</v>
      </c>
      <c r="AD26" s="7" t="s">
        <v>510</v>
      </c>
      <c r="AE26" s="7" t="s">
        <v>510</v>
      </c>
      <c r="AF26" s="7" t="s">
        <v>510</v>
      </c>
      <c r="AG26" s="7" t="s">
        <v>510</v>
      </c>
      <c r="AH26" s="7" t="s">
        <v>510</v>
      </c>
      <c r="AI26" s="0">
        <v>1</v>
      </c>
      <c r="AJ26" s="0">
        <v>2</v>
      </c>
      <c r="AK26" s="0">
        <v>3</v>
      </c>
      <c r="AL26" s="0">
        <v>0</v>
      </c>
      <c r="AM26" s="0">
        <v>0</v>
      </c>
      <c r="AN26" s="0">
        <v>0</v>
      </c>
    </row>
    <row r="27" spans="2:40" x14ac:dyDescent="0.25">
      <c r="B27" t="s" s="0">
        <v>29</v>
      </c>
      <c r="C27" t="s" s="0">
        <v>38</v>
      </c>
      <c r="D27" t="s" s="0">
        <v>38</v>
      </c>
      <c r="E27" t="s" s="0">
        <v>38</v>
      </c>
      <c r="F27" s="7" t="s">
        <v>514</v>
      </c>
      <c r="G27" s="7" t="s">
        <v>510</v>
      </c>
      <c r="H27" s="7" t="s">
        <v>514</v>
      </c>
      <c r="I27" s="7" t="s">
        <v>510</v>
      </c>
      <c r="J27" s="7" t="s">
        <v>510</v>
      </c>
      <c r="K27" s="7" t="s">
        <v>510</v>
      </c>
      <c r="L27" s="7" t="s">
        <v>510</v>
      </c>
      <c r="M27" s="7" t="s">
        <v>510</v>
      </c>
      <c r="N27" s="7" t="s">
        <v>510</v>
      </c>
      <c r="O27" s="7" t="s">
        <v>510</v>
      </c>
      <c r="P27" s="7" t="s">
        <v>510</v>
      </c>
      <c r="Q27" s="7" t="s">
        <v>510</v>
      </c>
      <c r="R27" s="7" t="s">
        <v>510</v>
      </c>
      <c r="S27" s="7" t="s">
        <v>510</v>
      </c>
      <c r="T27" s="7" t="s">
        <v>510</v>
      </c>
      <c r="U27" s="7" t="s">
        <v>510</v>
      </c>
      <c r="V27" s="7" t="s">
        <v>510</v>
      </c>
      <c r="W27" s="7" t="s">
        <v>510</v>
      </c>
      <c r="X27" s="7" t="s">
        <v>510</v>
      </c>
      <c r="Y27" s="7" t="s">
        <v>510</v>
      </c>
      <c r="Z27" s="7" t="s">
        <v>510</v>
      </c>
      <c r="AA27" s="7" t="s">
        <v>510</v>
      </c>
      <c r="AB27" s="7" t="s">
        <v>510</v>
      </c>
      <c r="AC27" s="7" t="s">
        <v>510</v>
      </c>
      <c r="AD27" s="7" t="s">
        <v>510</v>
      </c>
      <c r="AE27" s="7" t="s">
        <v>510</v>
      </c>
      <c r="AF27" s="7" t="s">
        <v>510</v>
      </c>
      <c r="AG27" s="7" t="s">
        <v>510</v>
      </c>
      <c r="AH27" s="7" t="s">
        <v>510</v>
      </c>
      <c r="AI27" s="0">
        <v>1</v>
      </c>
      <c r="AJ27" s="0">
        <v>2</v>
      </c>
      <c r="AK27" s="0">
        <v>4</v>
      </c>
      <c r="AL27" s="0">
        <v>0</v>
      </c>
      <c r="AM27" s="0">
        <v>0</v>
      </c>
      <c r="AN27" s="0">
        <v>1</v>
      </c>
    </row>
    <row r="28" spans="2:40" x14ac:dyDescent="0.25">
      <c r="B28" t="s" s="0">
        <v>29</v>
      </c>
      <c r="C28" t="s" s="0">
        <v>38</v>
      </c>
      <c r="D28" t="s" s="0">
        <v>38</v>
      </c>
      <c r="E28" t="s" s="0">
        <v>40</v>
      </c>
      <c r="F28" s="7" t="s">
        <v>523</v>
      </c>
      <c r="G28" s="7" t="s">
        <v>510</v>
      </c>
      <c r="H28" s="7" t="s">
        <v>523</v>
      </c>
      <c r="I28" s="7" t="s">
        <v>510</v>
      </c>
      <c r="J28" s="7" t="s">
        <v>510</v>
      </c>
      <c r="K28" s="7" t="s">
        <v>510</v>
      </c>
      <c r="L28" s="7" t="s">
        <v>510</v>
      </c>
      <c r="M28" s="7" t="s">
        <v>510</v>
      </c>
      <c r="N28" s="7" t="s">
        <v>510</v>
      </c>
      <c r="O28" s="7" t="s">
        <v>510</v>
      </c>
      <c r="P28" s="7" t="s">
        <v>510</v>
      </c>
      <c r="Q28" s="7" t="s">
        <v>510</v>
      </c>
      <c r="R28" s="7" t="s">
        <v>510</v>
      </c>
      <c r="S28" s="7" t="s">
        <v>510</v>
      </c>
      <c r="T28" s="7" t="s">
        <v>510</v>
      </c>
      <c r="U28" s="7" t="s">
        <v>510</v>
      </c>
      <c r="V28" s="7" t="s">
        <v>510</v>
      </c>
      <c r="W28" s="7" t="s">
        <v>510</v>
      </c>
      <c r="X28" s="7" t="s">
        <v>510</v>
      </c>
      <c r="Y28" s="7" t="s">
        <v>510</v>
      </c>
      <c r="Z28" s="7" t="s">
        <v>510</v>
      </c>
      <c r="AA28" s="7" t="s">
        <v>510</v>
      </c>
      <c r="AB28" s="7" t="s">
        <v>510</v>
      </c>
      <c r="AC28" s="7" t="s">
        <v>510</v>
      </c>
      <c r="AD28" s="7" t="s">
        <v>510</v>
      </c>
      <c r="AE28" s="7" t="s">
        <v>510</v>
      </c>
      <c r="AF28" s="7" t="s">
        <v>510</v>
      </c>
      <c r="AG28" s="7" t="s">
        <v>510</v>
      </c>
      <c r="AH28" s="7" t="s">
        <v>510</v>
      </c>
      <c r="AI28" s="0">
        <v>1</v>
      </c>
      <c r="AJ28" s="0">
        <v>2</v>
      </c>
      <c r="AK28" s="0">
        <v>4</v>
      </c>
      <c r="AL28" s="0">
        <v>0</v>
      </c>
      <c r="AM28" s="0">
        <v>0</v>
      </c>
      <c r="AN28" s="0">
        <v>0</v>
      </c>
    </row>
    <row r="29" spans="2:40" x14ac:dyDescent="0.25">
      <c r="B29" t="s" s="0">
        <v>29</v>
      </c>
      <c r="C29" t="s" s="0">
        <v>38</v>
      </c>
      <c r="D29" t="s" s="0">
        <v>38</v>
      </c>
      <c r="E29" t="s" s="0">
        <v>39</v>
      </c>
      <c r="F29" s="7" t="s">
        <v>524</v>
      </c>
      <c r="G29" s="7" t="s">
        <v>510</v>
      </c>
      <c r="H29" s="7" t="s">
        <v>524</v>
      </c>
      <c r="I29" s="7" t="s">
        <v>510</v>
      </c>
      <c r="J29" s="7" t="s">
        <v>510</v>
      </c>
      <c r="K29" s="7" t="s">
        <v>510</v>
      </c>
      <c r="L29" s="7" t="s">
        <v>510</v>
      </c>
      <c r="M29" s="7" t="s">
        <v>510</v>
      </c>
      <c r="N29" s="7" t="s">
        <v>510</v>
      </c>
      <c r="O29" s="7" t="s">
        <v>510</v>
      </c>
      <c r="P29" s="7" t="s">
        <v>510</v>
      </c>
      <c r="Q29" s="7" t="s">
        <v>510</v>
      </c>
      <c r="R29" s="7" t="s">
        <v>510</v>
      </c>
      <c r="S29" s="7" t="s">
        <v>510</v>
      </c>
      <c r="T29" s="7" t="s">
        <v>510</v>
      </c>
      <c r="U29" s="7" t="s">
        <v>510</v>
      </c>
      <c r="V29" s="7" t="s">
        <v>510</v>
      </c>
      <c r="W29" s="7" t="s">
        <v>510</v>
      </c>
      <c r="X29" s="7" t="s">
        <v>510</v>
      </c>
      <c r="Y29" s="7" t="s">
        <v>510</v>
      </c>
      <c r="Z29" s="7" t="s">
        <v>510</v>
      </c>
      <c r="AA29" s="7" t="s">
        <v>510</v>
      </c>
      <c r="AB29" s="7" t="s">
        <v>510</v>
      </c>
      <c r="AC29" s="7" t="s">
        <v>510</v>
      </c>
      <c r="AD29" s="7" t="s">
        <v>510</v>
      </c>
      <c r="AE29" s="7" t="s">
        <v>510</v>
      </c>
      <c r="AF29" s="7" t="s">
        <v>510</v>
      </c>
      <c r="AG29" s="7" t="s">
        <v>510</v>
      </c>
      <c r="AH29" s="7" t="s">
        <v>510</v>
      </c>
      <c r="AI29" s="0">
        <v>1</v>
      </c>
      <c r="AJ29" s="0">
        <v>2</v>
      </c>
      <c r="AK29" s="0">
        <v>4</v>
      </c>
      <c r="AL29" s="0">
        <v>0</v>
      </c>
      <c r="AM29" s="0">
        <v>0</v>
      </c>
      <c r="AN29" s="0">
        <v>0</v>
      </c>
    </row>
    <row r="30" spans="2:40" x14ac:dyDescent="0.25">
      <c r="B30" t="s" s="0">
        <v>229</v>
      </c>
      <c r="C30" t="s" s="0">
        <v>41</v>
      </c>
      <c r="D30" t="s" s="0">
        <v>28</v>
      </c>
      <c r="E30" t="s" s="0">
        <v>28</v>
      </c>
      <c r="F30" s="7" t="s">
        <v>525</v>
      </c>
      <c r="G30" s="7" t="s">
        <v>510</v>
      </c>
      <c r="H30" s="7" t="s">
        <v>525</v>
      </c>
      <c r="I30" s="7" t="s">
        <v>510</v>
      </c>
      <c r="J30" s="7" t="s">
        <v>510</v>
      </c>
      <c r="K30" s="7" t="s">
        <v>510</v>
      </c>
      <c r="L30" s="7" t="s">
        <v>510</v>
      </c>
      <c r="M30" s="7" t="s">
        <v>510</v>
      </c>
      <c r="N30" s="7" t="s">
        <v>510</v>
      </c>
      <c r="O30" s="7" t="s">
        <v>510</v>
      </c>
      <c r="P30" s="7" t="s">
        <v>510</v>
      </c>
      <c r="Q30" s="7" t="s">
        <v>510</v>
      </c>
      <c r="R30" s="7" t="s">
        <v>510</v>
      </c>
      <c r="S30" s="7" t="s">
        <v>510</v>
      </c>
      <c r="T30" s="7" t="s">
        <v>510</v>
      </c>
      <c r="U30" s="7" t="s">
        <v>510</v>
      </c>
      <c r="V30" s="7" t="s">
        <v>510</v>
      </c>
      <c r="W30" s="7" t="s">
        <v>510</v>
      </c>
      <c r="X30" s="7" t="s">
        <v>510</v>
      </c>
      <c r="Y30" s="7" t="s">
        <v>510</v>
      </c>
      <c r="Z30" s="7" t="s">
        <v>510</v>
      </c>
      <c r="AA30" s="7" t="s">
        <v>510</v>
      </c>
      <c r="AB30" s="7" t="s">
        <v>510</v>
      </c>
      <c r="AC30" s="7" t="s">
        <v>510</v>
      </c>
      <c r="AD30" s="7" t="s">
        <v>510</v>
      </c>
      <c r="AE30" s="7" t="s">
        <v>510</v>
      </c>
      <c r="AF30" s="7" t="s">
        <v>510</v>
      </c>
      <c r="AG30" s="7" t="s">
        <v>510</v>
      </c>
      <c r="AH30" s="7" t="s">
        <v>510</v>
      </c>
      <c r="AI30" s="0">
        <v>2</v>
      </c>
      <c r="AJ30" s="0">
        <v>1</v>
      </c>
      <c r="AK30" s="0">
        <v>8</v>
      </c>
      <c r="AL30" s="0">
        <v>0</v>
      </c>
      <c r="AM30" s="0">
        <v>1</v>
      </c>
      <c r="AN30" s="0">
        <v>1</v>
      </c>
    </row>
    <row r="31" spans="2:40" x14ac:dyDescent="0.25">
      <c r="B31" t="s" s="0">
        <v>229</v>
      </c>
      <c r="C31" t="s" s="0">
        <v>28</v>
      </c>
      <c r="D31" t="s" s="0">
        <v>28</v>
      </c>
      <c r="E31" t="s" s="0">
        <v>28</v>
      </c>
      <c r="F31" s="7" t="s">
        <v>526</v>
      </c>
      <c r="G31" s="7" t="s">
        <v>510</v>
      </c>
      <c r="H31" s="7" t="s">
        <v>526</v>
      </c>
      <c r="I31" s="7" t="s">
        <v>510</v>
      </c>
      <c r="J31" s="7" t="s">
        <v>510</v>
      </c>
      <c r="K31" s="7" t="s">
        <v>510</v>
      </c>
      <c r="L31" s="7" t="s">
        <v>510</v>
      </c>
      <c r="M31" s="7" t="s">
        <v>510</v>
      </c>
      <c r="N31" s="7" t="s">
        <v>510</v>
      </c>
      <c r="O31" s="7" t="s">
        <v>510</v>
      </c>
      <c r="P31" s="7" t="s">
        <v>510</v>
      </c>
      <c r="Q31" s="7" t="s">
        <v>510</v>
      </c>
      <c r="R31" s="7" t="s">
        <v>510</v>
      </c>
      <c r="S31" s="7" t="s">
        <v>510</v>
      </c>
      <c r="T31" s="7" t="s">
        <v>510</v>
      </c>
      <c r="U31" s="7" t="s">
        <v>510</v>
      </c>
      <c r="V31" s="7" t="s">
        <v>510</v>
      </c>
      <c r="W31" s="7" t="s">
        <v>510</v>
      </c>
      <c r="X31" s="7" t="s">
        <v>510</v>
      </c>
      <c r="Y31" s="7" t="s">
        <v>510</v>
      </c>
      <c r="Z31" s="7" t="s">
        <v>510</v>
      </c>
      <c r="AA31" s="7" t="s">
        <v>510</v>
      </c>
      <c r="AB31" s="7" t="s">
        <v>510</v>
      </c>
      <c r="AC31" s="7" t="s">
        <v>510</v>
      </c>
      <c r="AD31" s="7" t="s">
        <v>510</v>
      </c>
      <c r="AE31" s="7" t="s">
        <v>510</v>
      </c>
      <c r="AF31" s="7" t="s">
        <v>510</v>
      </c>
      <c r="AG31" s="7" t="s">
        <v>510</v>
      </c>
      <c r="AH31" s="7" t="s">
        <v>510</v>
      </c>
      <c r="AI31" s="0">
        <v>2</v>
      </c>
      <c r="AJ31" s="0">
        <v>2</v>
      </c>
      <c r="AK31" s="0">
        <v>13</v>
      </c>
      <c r="AL31" s="0">
        <v>0</v>
      </c>
      <c r="AM31" s="0">
        <v>1</v>
      </c>
      <c r="AN31" s="0">
        <v>1</v>
      </c>
    </row>
    <row r="32" spans="2:40" x14ac:dyDescent="0.25">
      <c r="B32" t="s" s="0">
        <v>229</v>
      </c>
      <c r="C32" t="s" s="0">
        <v>69</v>
      </c>
      <c r="D32" t="s" s="0">
        <v>28</v>
      </c>
      <c r="E32" t="s" s="0">
        <v>28</v>
      </c>
      <c r="F32" s="7" t="s">
        <v>527</v>
      </c>
      <c r="G32" s="7" t="s">
        <v>510</v>
      </c>
      <c r="H32" s="7" t="s">
        <v>527</v>
      </c>
      <c r="I32" s="7" t="s">
        <v>510</v>
      </c>
      <c r="J32" s="7" t="s">
        <v>510</v>
      </c>
      <c r="K32" s="7" t="s">
        <v>510</v>
      </c>
      <c r="L32" s="7" t="s">
        <v>510</v>
      </c>
      <c r="M32" s="7" t="s">
        <v>510</v>
      </c>
      <c r="N32" s="7" t="s">
        <v>510</v>
      </c>
      <c r="O32" s="7" t="s">
        <v>510</v>
      </c>
      <c r="P32" s="7" t="s">
        <v>510</v>
      </c>
      <c r="Q32" s="7" t="s">
        <v>510</v>
      </c>
      <c r="R32" s="7" t="s">
        <v>510</v>
      </c>
      <c r="S32" s="7" t="s">
        <v>510</v>
      </c>
      <c r="T32" s="7" t="s">
        <v>510</v>
      </c>
      <c r="U32" s="7" t="s">
        <v>510</v>
      </c>
      <c r="V32" s="7" t="s">
        <v>510</v>
      </c>
      <c r="W32" s="7" t="s">
        <v>510</v>
      </c>
      <c r="X32" s="7" t="s">
        <v>510</v>
      </c>
      <c r="Y32" s="7" t="s">
        <v>510</v>
      </c>
      <c r="Z32" s="7" t="s">
        <v>510</v>
      </c>
      <c r="AA32" s="7" t="s">
        <v>510</v>
      </c>
      <c r="AB32" s="7" t="s">
        <v>510</v>
      </c>
      <c r="AC32" s="7" t="s">
        <v>510</v>
      </c>
      <c r="AD32" s="7" t="s">
        <v>510</v>
      </c>
      <c r="AE32" s="7" t="s">
        <v>510</v>
      </c>
      <c r="AF32" s="7" t="s">
        <v>510</v>
      </c>
      <c r="AG32" s="7" t="s">
        <v>510</v>
      </c>
      <c r="AH32" s="7" t="s">
        <v>510</v>
      </c>
      <c r="AI32" s="0">
        <v>2</v>
      </c>
      <c r="AJ32" s="0">
        <v>2</v>
      </c>
      <c r="AK32" s="0">
        <v>13</v>
      </c>
      <c r="AL32" s="0">
        <v>0</v>
      </c>
      <c r="AM32" s="0">
        <v>1</v>
      </c>
      <c r="AN32" s="0">
        <v>1</v>
      </c>
    </row>
    <row r="33" spans="2:40" x14ac:dyDescent="0.25">
      <c r="B33" t="s" s="0">
        <v>229</v>
      </c>
      <c r="C33" t="s" s="0">
        <v>41</v>
      </c>
      <c r="D33" t="s" s="0">
        <v>42</v>
      </c>
      <c r="E33" t="s" s="0">
        <v>42</v>
      </c>
      <c r="F33" s="7" t="s">
        <v>528</v>
      </c>
      <c r="G33" s="7" t="s">
        <v>510</v>
      </c>
      <c r="H33" s="7" t="s">
        <v>528</v>
      </c>
      <c r="I33" s="7" t="s">
        <v>510</v>
      </c>
      <c r="J33" s="7" t="s">
        <v>510</v>
      </c>
      <c r="K33" s="7" t="s">
        <v>510</v>
      </c>
      <c r="L33" s="7" t="s">
        <v>510</v>
      </c>
      <c r="M33" s="7" t="s">
        <v>510</v>
      </c>
      <c r="N33" s="7" t="s">
        <v>510</v>
      </c>
      <c r="O33" s="7" t="s">
        <v>510</v>
      </c>
      <c r="P33" s="7" t="s">
        <v>510</v>
      </c>
      <c r="Q33" s="7" t="s">
        <v>510</v>
      </c>
      <c r="R33" s="7" t="s">
        <v>510</v>
      </c>
      <c r="S33" s="7" t="s">
        <v>510</v>
      </c>
      <c r="T33" s="7" t="s">
        <v>510</v>
      </c>
      <c r="U33" s="7" t="s">
        <v>510</v>
      </c>
      <c r="V33" s="7" t="s">
        <v>510</v>
      </c>
      <c r="W33" s="7" t="s">
        <v>510</v>
      </c>
      <c r="X33" s="7" t="s">
        <v>510</v>
      </c>
      <c r="Y33" s="7" t="s">
        <v>510</v>
      </c>
      <c r="Z33" s="7" t="s">
        <v>510</v>
      </c>
      <c r="AA33" s="7" t="s">
        <v>510</v>
      </c>
      <c r="AB33" s="7" t="s">
        <v>510</v>
      </c>
      <c r="AC33" s="7" t="s">
        <v>510</v>
      </c>
      <c r="AD33" s="7" t="s">
        <v>510</v>
      </c>
      <c r="AE33" s="7" t="s">
        <v>510</v>
      </c>
      <c r="AF33" s="7" t="s">
        <v>510</v>
      </c>
      <c r="AG33" s="7" t="s">
        <v>510</v>
      </c>
      <c r="AH33" s="7" t="s">
        <v>510</v>
      </c>
      <c r="AI33" s="0">
        <v>2</v>
      </c>
      <c r="AJ33" s="0">
        <v>1</v>
      </c>
      <c r="AK33" s="0">
        <v>5</v>
      </c>
      <c r="AL33" s="0">
        <v>0</v>
      </c>
      <c r="AM33" s="0">
        <v>0</v>
      </c>
      <c r="AN33" s="0">
        <v>1</v>
      </c>
    </row>
    <row r="34" spans="2:40" x14ac:dyDescent="0.25">
      <c r="B34" t="s" s="0">
        <v>229</v>
      </c>
      <c r="C34" t="s" s="0">
        <v>41</v>
      </c>
      <c r="D34" t="s" s="0">
        <v>42</v>
      </c>
      <c r="E34" t="s" s="0">
        <v>51</v>
      </c>
      <c r="F34" s="7" t="s">
        <v>529</v>
      </c>
      <c r="G34" s="7" t="s">
        <v>510</v>
      </c>
      <c r="H34" s="7" t="s">
        <v>529</v>
      </c>
      <c r="I34" s="7" t="s">
        <v>510</v>
      </c>
      <c r="J34" s="7" t="s">
        <v>510</v>
      </c>
      <c r="K34" s="7" t="s">
        <v>510</v>
      </c>
      <c r="L34" s="7" t="s">
        <v>510</v>
      </c>
      <c r="M34" s="7" t="s">
        <v>510</v>
      </c>
      <c r="N34" s="7" t="s">
        <v>510</v>
      </c>
      <c r="O34" s="7" t="s">
        <v>510</v>
      </c>
      <c r="P34" s="7" t="s">
        <v>510</v>
      </c>
      <c r="Q34" s="7" t="s">
        <v>510</v>
      </c>
      <c r="R34" s="7" t="s">
        <v>510</v>
      </c>
      <c r="S34" s="7" t="s">
        <v>510</v>
      </c>
      <c r="T34" s="7" t="s">
        <v>510</v>
      </c>
      <c r="U34" s="7" t="s">
        <v>510</v>
      </c>
      <c r="V34" s="7" t="s">
        <v>510</v>
      </c>
      <c r="W34" s="7" t="s">
        <v>510</v>
      </c>
      <c r="X34" s="7" t="s">
        <v>510</v>
      </c>
      <c r="Y34" s="7" t="s">
        <v>510</v>
      </c>
      <c r="Z34" s="7" t="s">
        <v>510</v>
      </c>
      <c r="AA34" s="7" t="s">
        <v>510</v>
      </c>
      <c r="AB34" s="7" t="s">
        <v>510</v>
      </c>
      <c r="AC34" s="7" t="s">
        <v>510</v>
      </c>
      <c r="AD34" s="7" t="s">
        <v>510</v>
      </c>
      <c r="AE34" s="7" t="s">
        <v>510</v>
      </c>
      <c r="AF34" s="7" t="s">
        <v>510</v>
      </c>
      <c r="AG34" s="7" t="s">
        <v>510</v>
      </c>
      <c r="AH34" s="7" t="s">
        <v>510</v>
      </c>
      <c r="AI34" s="0">
        <v>2</v>
      </c>
      <c r="AJ34" s="0">
        <v>1</v>
      </c>
      <c r="AK34" s="0">
        <v>5</v>
      </c>
      <c r="AL34" s="0">
        <v>0</v>
      </c>
      <c r="AM34" s="0">
        <v>0</v>
      </c>
      <c r="AN34" s="0">
        <v>0</v>
      </c>
    </row>
    <row r="35" spans="2:40" x14ac:dyDescent="0.25">
      <c r="B35" t="s" s="0">
        <v>229</v>
      </c>
      <c r="C35" t="s" s="0">
        <v>41</v>
      </c>
      <c r="D35" t="s" s="0">
        <v>42</v>
      </c>
      <c r="E35" t="s" s="0">
        <v>45</v>
      </c>
      <c r="F35" s="7" t="s">
        <v>510</v>
      </c>
      <c r="G35" s="7" t="s">
        <v>510</v>
      </c>
      <c r="H35" s="7" t="s">
        <v>510</v>
      </c>
      <c r="I35" s="7" t="s">
        <v>510</v>
      </c>
      <c r="J35" s="7" t="s">
        <v>510</v>
      </c>
      <c r="K35" s="7" t="s">
        <v>510</v>
      </c>
      <c r="L35" s="7" t="s">
        <v>510</v>
      </c>
      <c r="M35" s="7" t="s">
        <v>510</v>
      </c>
      <c r="N35" s="7" t="s">
        <v>510</v>
      </c>
      <c r="O35" s="7" t="s">
        <v>510</v>
      </c>
      <c r="P35" s="7" t="s">
        <v>510</v>
      </c>
      <c r="Q35" s="7" t="s">
        <v>510</v>
      </c>
      <c r="R35" s="7" t="s">
        <v>510</v>
      </c>
      <c r="S35" s="7" t="s">
        <v>510</v>
      </c>
      <c r="T35" s="7" t="s">
        <v>510</v>
      </c>
      <c r="U35" s="7" t="s">
        <v>510</v>
      </c>
      <c r="V35" s="7" t="s">
        <v>510</v>
      </c>
      <c r="W35" s="7" t="s">
        <v>510</v>
      </c>
      <c r="X35" s="7" t="s">
        <v>510</v>
      </c>
      <c r="Y35" s="7" t="s">
        <v>510</v>
      </c>
      <c r="Z35" s="7" t="s">
        <v>510</v>
      </c>
      <c r="AA35" s="7" t="s">
        <v>510</v>
      </c>
      <c r="AB35" s="7" t="s">
        <v>510</v>
      </c>
      <c r="AC35" s="7" t="s">
        <v>510</v>
      </c>
      <c r="AD35" s="7" t="s">
        <v>510</v>
      </c>
      <c r="AE35" s="7" t="s">
        <v>510</v>
      </c>
      <c r="AF35" s="7" t="s">
        <v>510</v>
      </c>
      <c r="AG35" s="7" t="s">
        <v>510</v>
      </c>
      <c r="AH35" s="7" t="s">
        <v>510</v>
      </c>
      <c r="AI35" s="0">
        <v>2</v>
      </c>
      <c r="AJ35" s="0">
        <v>1</v>
      </c>
      <c r="AK35" s="0">
        <v>5</v>
      </c>
      <c r="AL35" s="0">
        <v>0</v>
      </c>
      <c r="AM35" s="0">
        <v>0</v>
      </c>
      <c r="AN35" s="0">
        <v>0</v>
      </c>
    </row>
    <row r="36" spans="2:40" x14ac:dyDescent="0.25">
      <c r="B36" t="s" s="0">
        <v>229</v>
      </c>
      <c r="C36" t="s" s="0">
        <v>41</v>
      </c>
      <c r="D36" t="s" s="0">
        <v>42</v>
      </c>
      <c r="E36" t="s" s="0">
        <v>44</v>
      </c>
      <c r="F36" s="7" t="s">
        <v>530</v>
      </c>
      <c r="G36" s="7" t="s">
        <v>510</v>
      </c>
      <c r="H36" s="7" t="s">
        <v>530</v>
      </c>
      <c r="I36" s="7" t="s">
        <v>510</v>
      </c>
      <c r="J36" s="7" t="s">
        <v>510</v>
      </c>
      <c r="K36" s="7" t="s">
        <v>510</v>
      </c>
      <c r="L36" s="7" t="s">
        <v>510</v>
      </c>
      <c r="M36" s="7" t="s">
        <v>510</v>
      </c>
      <c r="N36" s="7" t="s">
        <v>510</v>
      </c>
      <c r="O36" s="7" t="s">
        <v>510</v>
      </c>
      <c r="P36" s="7" t="s">
        <v>510</v>
      </c>
      <c r="Q36" s="7" t="s">
        <v>510</v>
      </c>
      <c r="R36" s="7" t="s">
        <v>510</v>
      </c>
      <c r="S36" s="7" t="s">
        <v>510</v>
      </c>
      <c r="T36" s="7" t="s">
        <v>510</v>
      </c>
      <c r="U36" s="7" t="s">
        <v>510</v>
      </c>
      <c r="V36" s="7" t="s">
        <v>510</v>
      </c>
      <c r="W36" s="7" t="s">
        <v>510</v>
      </c>
      <c r="X36" s="7" t="s">
        <v>510</v>
      </c>
      <c r="Y36" s="7" t="s">
        <v>510</v>
      </c>
      <c r="Z36" s="7" t="s">
        <v>510</v>
      </c>
      <c r="AA36" s="7" t="s">
        <v>510</v>
      </c>
      <c r="AB36" s="7" t="s">
        <v>510</v>
      </c>
      <c r="AC36" s="7" t="s">
        <v>510</v>
      </c>
      <c r="AD36" s="7" t="s">
        <v>510</v>
      </c>
      <c r="AE36" s="7" t="s">
        <v>510</v>
      </c>
      <c r="AF36" s="7" t="s">
        <v>510</v>
      </c>
      <c r="AG36" s="7" t="s">
        <v>510</v>
      </c>
      <c r="AH36" s="7" t="s">
        <v>510</v>
      </c>
      <c r="AI36" s="0">
        <v>2</v>
      </c>
      <c r="AJ36" s="0">
        <v>1</v>
      </c>
      <c r="AK36" s="0">
        <v>5</v>
      </c>
      <c r="AL36" s="0">
        <v>0</v>
      </c>
      <c r="AM36" s="0">
        <v>0</v>
      </c>
      <c r="AN36" s="0">
        <v>0</v>
      </c>
    </row>
    <row r="37" spans="2:40" x14ac:dyDescent="0.25">
      <c r="B37" t="s" s="0">
        <v>229</v>
      </c>
      <c r="C37" t="s" s="0">
        <v>41</v>
      </c>
      <c r="D37" t="s" s="0">
        <v>42</v>
      </c>
      <c r="E37" t="s" s="0">
        <v>43</v>
      </c>
      <c r="F37" s="7" t="s">
        <v>531</v>
      </c>
      <c r="G37" s="7" t="s">
        <v>510</v>
      </c>
      <c r="H37" s="7" t="s">
        <v>531</v>
      </c>
      <c r="I37" s="7" t="s">
        <v>510</v>
      </c>
      <c r="J37" s="7" t="s">
        <v>510</v>
      </c>
      <c r="K37" s="7" t="s">
        <v>510</v>
      </c>
      <c r="L37" s="7" t="s">
        <v>510</v>
      </c>
      <c r="M37" s="7" t="s">
        <v>510</v>
      </c>
      <c r="N37" s="7" t="s">
        <v>510</v>
      </c>
      <c r="O37" s="7" t="s">
        <v>510</v>
      </c>
      <c r="P37" s="7" t="s">
        <v>510</v>
      </c>
      <c r="Q37" s="7" t="s">
        <v>510</v>
      </c>
      <c r="R37" s="7" t="s">
        <v>510</v>
      </c>
      <c r="S37" s="7" t="s">
        <v>510</v>
      </c>
      <c r="T37" s="7" t="s">
        <v>510</v>
      </c>
      <c r="U37" s="7" t="s">
        <v>510</v>
      </c>
      <c r="V37" s="7" t="s">
        <v>510</v>
      </c>
      <c r="W37" s="7" t="s">
        <v>510</v>
      </c>
      <c r="X37" s="7" t="s">
        <v>510</v>
      </c>
      <c r="Y37" s="7" t="s">
        <v>510</v>
      </c>
      <c r="Z37" s="7" t="s">
        <v>510</v>
      </c>
      <c r="AA37" s="7" t="s">
        <v>510</v>
      </c>
      <c r="AB37" s="7" t="s">
        <v>510</v>
      </c>
      <c r="AC37" s="7" t="s">
        <v>510</v>
      </c>
      <c r="AD37" s="7" t="s">
        <v>510</v>
      </c>
      <c r="AE37" s="7" t="s">
        <v>510</v>
      </c>
      <c r="AF37" s="7" t="s">
        <v>510</v>
      </c>
      <c r="AG37" s="7" t="s">
        <v>510</v>
      </c>
      <c r="AH37" s="7" t="s">
        <v>510</v>
      </c>
      <c r="AI37" s="0">
        <v>2</v>
      </c>
      <c r="AJ37" s="0">
        <v>1</v>
      </c>
      <c r="AK37" s="0">
        <v>5</v>
      </c>
      <c r="AL37" s="0">
        <v>0</v>
      </c>
      <c r="AM37" s="0">
        <v>0</v>
      </c>
      <c r="AN37" s="0">
        <v>0</v>
      </c>
    </row>
    <row r="38" spans="2:40" x14ac:dyDescent="0.25">
      <c r="B38" t="s" s="0">
        <v>229</v>
      </c>
      <c r="C38" t="s" s="0">
        <v>41</v>
      </c>
      <c r="D38" t="s" s="0">
        <v>42</v>
      </c>
      <c r="E38" t="s" s="0">
        <v>49</v>
      </c>
      <c r="F38" s="7" t="s">
        <v>532</v>
      </c>
      <c r="G38" s="7" t="s">
        <v>510</v>
      </c>
      <c r="H38" s="7" t="s">
        <v>532</v>
      </c>
      <c r="I38" s="7" t="s">
        <v>510</v>
      </c>
      <c r="J38" s="7" t="s">
        <v>510</v>
      </c>
      <c r="K38" s="7" t="s">
        <v>510</v>
      </c>
      <c r="L38" s="7" t="s">
        <v>510</v>
      </c>
      <c r="M38" s="7" t="s">
        <v>510</v>
      </c>
      <c r="N38" s="7" t="s">
        <v>510</v>
      </c>
      <c r="O38" s="7" t="s">
        <v>510</v>
      </c>
      <c r="P38" s="7" t="s">
        <v>510</v>
      </c>
      <c r="Q38" s="7" t="s">
        <v>510</v>
      </c>
      <c r="R38" s="7" t="s">
        <v>510</v>
      </c>
      <c r="S38" s="7" t="s">
        <v>510</v>
      </c>
      <c r="T38" s="7" t="s">
        <v>510</v>
      </c>
      <c r="U38" s="7" t="s">
        <v>510</v>
      </c>
      <c r="V38" s="7" t="s">
        <v>510</v>
      </c>
      <c r="W38" s="7" t="s">
        <v>510</v>
      </c>
      <c r="X38" s="7" t="s">
        <v>510</v>
      </c>
      <c r="Y38" s="7" t="s">
        <v>510</v>
      </c>
      <c r="Z38" s="7" t="s">
        <v>510</v>
      </c>
      <c r="AA38" s="7" t="s">
        <v>510</v>
      </c>
      <c r="AB38" s="7" t="s">
        <v>510</v>
      </c>
      <c r="AC38" s="7" t="s">
        <v>510</v>
      </c>
      <c r="AD38" s="7" t="s">
        <v>510</v>
      </c>
      <c r="AE38" s="7" t="s">
        <v>510</v>
      </c>
      <c r="AF38" s="7" t="s">
        <v>510</v>
      </c>
      <c r="AG38" s="7" t="s">
        <v>510</v>
      </c>
      <c r="AH38" s="7" t="s">
        <v>510</v>
      </c>
      <c r="AI38" s="0">
        <v>2</v>
      </c>
      <c r="AJ38" s="0">
        <v>1</v>
      </c>
      <c r="AK38" s="0">
        <v>5</v>
      </c>
      <c r="AL38" s="0">
        <v>0</v>
      </c>
      <c r="AM38" s="0">
        <v>0</v>
      </c>
      <c r="AN38" s="0">
        <v>0</v>
      </c>
    </row>
    <row r="39" spans="2:40" x14ac:dyDescent="0.25">
      <c r="B39" t="s" s="0">
        <v>229</v>
      </c>
      <c r="C39" t="s" s="0">
        <v>41</v>
      </c>
      <c r="D39" t="s" s="0">
        <v>42</v>
      </c>
      <c r="E39" t="s" s="0">
        <v>48</v>
      </c>
      <c r="F39" s="7" t="s">
        <v>510</v>
      </c>
      <c r="G39" s="7" t="s">
        <v>510</v>
      </c>
      <c r="H39" s="7" t="s">
        <v>510</v>
      </c>
      <c r="I39" s="7" t="s">
        <v>510</v>
      </c>
      <c r="J39" s="7" t="s">
        <v>510</v>
      </c>
      <c r="K39" s="7" t="s">
        <v>510</v>
      </c>
      <c r="L39" s="7" t="s">
        <v>510</v>
      </c>
      <c r="M39" s="7" t="s">
        <v>510</v>
      </c>
      <c r="N39" s="7" t="s">
        <v>510</v>
      </c>
      <c r="O39" s="7" t="s">
        <v>510</v>
      </c>
      <c r="P39" s="7" t="s">
        <v>510</v>
      </c>
      <c r="Q39" s="7" t="s">
        <v>510</v>
      </c>
      <c r="R39" s="7" t="s">
        <v>510</v>
      </c>
      <c r="S39" s="7" t="s">
        <v>510</v>
      </c>
      <c r="T39" s="7" t="s">
        <v>510</v>
      </c>
      <c r="U39" s="7" t="s">
        <v>510</v>
      </c>
      <c r="V39" s="7" t="s">
        <v>510</v>
      </c>
      <c r="W39" s="7" t="s">
        <v>510</v>
      </c>
      <c r="X39" s="7" t="s">
        <v>510</v>
      </c>
      <c r="Y39" s="7" t="s">
        <v>510</v>
      </c>
      <c r="Z39" s="7" t="s">
        <v>510</v>
      </c>
      <c r="AA39" s="7" t="s">
        <v>510</v>
      </c>
      <c r="AB39" s="7" t="s">
        <v>510</v>
      </c>
      <c r="AC39" s="7" t="s">
        <v>510</v>
      </c>
      <c r="AD39" s="7" t="s">
        <v>510</v>
      </c>
      <c r="AE39" s="7" t="s">
        <v>510</v>
      </c>
      <c r="AF39" s="7" t="s">
        <v>510</v>
      </c>
      <c r="AG39" s="7" t="s">
        <v>510</v>
      </c>
      <c r="AH39" s="7" t="s">
        <v>510</v>
      </c>
      <c r="AI39" s="0">
        <v>2</v>
      </c>
      <c r="AJ39" s="0">
        <v>1</v>
      </c>
      <c r="AK39" s="0">
        <v>5</v>
      </c>
      <c r="AL39" s="0">
        <v>0</v>
      </c>
      <c r="AM39" s="0">
        <v>0</v>
      </c>
      <c r="AN39" s="0">
        <v>0</v>
      </c>
    </row>
    <row r="40" spans="2:40" x14ac:dyDescent="0.25">
      <c r="B40" t="s" s="0">
        <v>229</v>
      </c>
      <c r="C40" t="s" s="0">
        <v>41</v>
      </c>
      <c r="D40" t="s" s="0">
        <v>42</v>
      </c>
      <c r="E40" t="s" s="0">
        <v>47</v>
      </c>
      <c r="F40" s="7" t="s">
        <v>533</v>
      </c>
      <c r="G40" s="7" t="s">
        <v>510</v>
      </c>
      <c r="H40" s="7" t="s">
        <v>533</v>
      </c>
      <c r="I40" s="7" t="s">
        <v>510</v>
      </c>
      <c r="J40" s="7" t="s">
        <v>510</v>
      </c>
      <c r="K40" s="7" t="s">
        <v>510</v>
      </c>
      <c r="L40" s="7" t="s">
        <v>510</v>
      </c>
      <c r="M40" s="7" t="s">
        <v>510</v>
      </c>
      <c r="N40" s="7" t="s">
        <v>510</v>
      </c>
      <c r="O40" s="7" t="s">
        <v>510</v>
      </c>
      <c r="P40" s="7" t="s">
        <v>510</v>
      </c>
      <c r="Q40" s="7" t="s">
        <v>510</v>
      </c>
      <c r="R40" s="7" t="s">
        <v>510</v>
      </c>
      <c r="S40" s="7" t="s">
        <v>510</v>
      </c>
      <c r="T40" s="7" t="s">
        <v>510</v>
      </c>
      <c r="U40" s="7" t="s">
        <v>510</v>
      </c>
      <c r="V40" s="7" t="s">
        <v>510</v>
      </c>
      <c r="W40" s="7" t="s">
        <v>510</v>
      </c>
      <c r="X40" s="7" t="s">
        <v>510</v>
      </c>
      <c r="Y40" s="7" t="s">
        <v>510</v>
      </c>
      <c r="Z40" s="7" t="s">
        <v>510</v>
      </c>
      <c r="AA40" s="7" t="s">
        <v>510</v>
      </c>
      <c r="AB40" s="7" t="s">
        <v>510</v>
      </c>
      <c r="AC40" s="7" t="s">
        <v>510</v>
      </c>
      <c r="AD40" s="7" t="s">
        <v>510</v>
      </c>
      <c r="AE40" s="7" t="s">
        <v>510</v>
      </c>
      <c r="AF40" s="7" t="s">
        <v>510</v>
      </c>
      <c r="AG40" s="7" t="s">
        <v>510</v>
      </c>
      <c r="AH40" s="7" t="s">
        <v>510</v>
      </c>
      <c r="AI40" s="0">
        <v>2</v>
      </c>
      <c r="AJ40" s="0">
        <v>1</v>
      </c>
      <c r="AK40" s="0">
        <v>5</v>
      </c>
      <c r="AL40" s="0">
        <v>0</v>
      </c>
      <c r="AM40" s="0">
        <v>0</v>
      </c>
      <c r="AN40" s="0">
        <v>0</v>
      </c>
    </row>
    <row r="41" spans="2:40" x14ac:dyDescent="0.25">
      <c r="B41" t="s" s="0">
        <v>229</v>
      </c>
      <c r="C41" t="s" s="0">
        <v>41</v>
      </c>
      <c r="D41" t="s" s="0">
        <v>42</v>
      </c>
      <c r="E41" t="s" s="0">
        <v>52</v>
      </c>
      <c r="F41" s="7" t="s">
        <v>510</v>
      </c>
      <c r="G41" s="7" t="s">
        <v>510</v>
      </c>
      <c r="H41" s="7" t="s">
        <v>510</v>
      </c>
      <c r="I41" s="7" t="s">
        <v>510</v>
      </c>
      <c r="J41" s="7" t="s">
        <v>510</v>
      </c>
      <c r="K41" s="7" t="s">
        <v>510</v>
      </c>
      <c r="L41" s="7" t="s">
        <v>510</v>
      </c>
      <c r="M41" s="7" t="s">
        <v>510</v>
      </c>
      <c r="N41" s="7" t="s">
        <v>510</v>
      </c>
      <c r="O41" s="7" t="s">
        <v>510</v>
      </c>
      <c r="P41" s="7" t="s">
        <v>510</v>
      </c>
      <c r="Q41" s="7" t="s">
        <v>510</v>
      </c>
      <c r="R41" s="7" t="s">
        <v>510</v>
      </c>
      <c r="S41" s="7" t="s">
        <v>510</v>
      </c>
      <c r="T41" s="7" t="s">
        <v>510</v>
      </c>
      <c r="U41" s="7" t="s">
        <v>510</v>
      </c>
      <c r="V41" s="7" t="s">
        <v>510</v>
      </c>
      <c r="W41" s="7" t="s">
        <v>510</v>
      </c>
      <c r="X41" s="7" t="s">
        <v>510</v>
      </c>
      <c r="Y41" s="7" t="s">
        <v>510</v>
      </c>
      <c r="Z41" s="7" t="s">
        <v>510</v>
      </c>
      <c r="AA41" s="7" t="s">
        <v>510</v>
      </c>
      <c r="AB41" s="7" t="s">
        <v>510</v>
      </c>
      <c r="AC41" s="7" t="s">
        <v>510</v>
      </c>
      <c r="AD41" s="7" t="s">
        <v>510</v>
      </c>
      <c r="AE41" s="7" t="s">
        <v>510</v>
      </c>
      <c r="AF41" s="7" t="s">
        <v>510</v>
      </c>
      <c r="AG41" s="7" t="s">
        <v>510</v>
      </c>
      <c r="AH41" s="7" t="s">
        <v>510</v>
      </c>
      <c r="AI41" s="0">
        <v>2</v>
      </c>
      <c r="AJ41" s="0">
        <v>1</v>
      </c>
      <c r="AK41" s="0">
        <v>5</v>
      </c>
      <c r="AL41" s="0">
        <v>0</v>
      </c>
      <c r="AM41" s="0">
        <v>0</v>
      </c>
      <c r="AN41" s="0">
        <v>0</v>
      </c>
    </row>
    <row r="42" spans="2:40" x14ac:dyDescent="0.25">
      <c r="B42" t="s" s="0">
        <v>229</v>
      </c>
      <c r="C42" t="s" s="0">
        <v>41</v>
      </c>
      <c r="D42" t="s" s="0">
        <v>42</v>
      </c>
      <c r="E42" t="s" s="0">
        <v>50</v>
      </c>
      <c r="F42" s="7" t="s">
        <v>534</v>
      </c>
      <c r="G42" s="7" t="s">
        <v>510</v>
      </c>
      <c r="H42" s="7" t="s">
        <v>534</v>
      </c>
      <c r="I42" s="7" t="s">
        <v>510</v>
      </c>
      <c r="J42" s="7" t="s">
        <v>510</v>
      </c>
      <c r="K42" s="7" t="s">
        <v>510</v>
      </c>
      <c r="L42" s="7" t="s">
        <v>510</v>
      </c>
      <c r="M42" s="7" t="s">
        <v>510</v>
      </c>
      <c r="N42" s="7" t="s">
        <v>510</v>
      </c>
      <c r="O42" s="7" t="s">
        <v>510</v>
      </c>
      <c r="P42" s="7" t="s">
        <v>510</v>
      </c>
      <c r="Q42" s="7" t="s">
        <v>510</v>
      </c>
      <c r="R42" s="7" t="s">
        <v>510</v>
      </c>
      <c r="S42" s="7" t="s">
        <v>510</v>
      </c>
      <c r="T42" s="7" t="s">
        <v>510</v>
      </c>
      <c r="U42" s="7" t="s">
        <v>510</v>
      </c>
      <c r="V42" s="7" t="s">
        <v>510</v>
      </c>
      <c r="W42" s="7" t="s">
        <v>510</v>
      </c>
      <c r="X42" s="7" t="s">
        <v>510</v>
      </c>
      <c r="Y42" s="7" t="s">
        <v>510</v>
      </c>
      <c r="Z42" s="7" t="s">
        <v>510</v>
      </c>
      <c r="AA42" s="7" t="s">
        <v>510</v>
      </c>
      <c r="AB42" s="7" t="s">
        <v>510</v>
      </c>
      <c r="AC42" s="7" t="s">
        <v>510</v>
      </c>
      <c r="AD42" s="7" t="s">
        <v>510</v>
      </c>
      <c r="AE42" s="7" t="s">
        <v>510</v>
      </c>
      <c r="AF42" s="7" t="s">
        <v>510</v>
      </c>
      <c r="AG42" s="7" t="s">
        <v>510</v>
      </c>
      <c r="AH42" s="7" t="s">
        <v>510</v>
      </c>
      <c r="AI42" s="0">
        <v>2</v>
      </c>
      <c r="AJ42" s="0">
        <v>1</v>
      </c>
      <c r="AK42" s="0">
        <v>5</v>
      </c>
      <c r="AL42" s="0">
        <v>0</v>
      </c>
      <c r="AM42" s="0">
        <v>0</v>
      </c>
      <c r="AN42" s="0">
        <v>0</v>
      </c>
    </row>
    <row r="43" spans="2:40" x14ac:dyDescent="0.25">
      <c r="B43" t="s" s="0">
        <v>229</v>
      </c>
      <c r="C43" t="s" s="0">
        <v>41</v>
      </c>
      <c r="D43" t="s" s="0">
        <v>42</v>
      </c>
      <c r="E43" t="s" s="0">
        <v>46</v>
      </c>
      <c r="F43" s="7" t="s">
        <v>535</v>
      </c>
      <c r="G43" s="7" t="s">
        <v>510</v>
      </c>
      <c r="H43" s="7" t="s">
        <v>535</v>
      </c>
      <c r="I43" s="7" t="s">
        <v>510</v>
      </c>
      <c r="J43" s="7" t="s">
        <v>510</v>
      </c>
      <c r="K43" s="7" t="s">
        <v>510</v>
      </c>
      <c r="L43" s="7" t="s">
        <v>510</v>
      </c>
      <c r="M43" s="7" t="s">
        <v>510</v>
      </c>
      <c r="N43" s="7" t="s">
        <v>510</v>
      </c>
      <c r="O43" s="7" t="s">
        <v>510</v>
      </c>
      <c r="P43" s="7" t="s">
        <v>510</v>
      </c>
      <c r="Q43" s="7" t="s">
        <v>510</v>
      </c>
      <c r="R43" s="7" t="s">
        <v>510</v>
      </c>
      <c r="S43" s="7" t="s">
        <v>510</v>
      </c>
      <c r="T43" s="7" t="s">
        <v>510</v>
      </c>
      <c r="U43" s="7" t="s">
        <v>510</v>
      </c>
      <c r="V43" s="7" t="s">
        <v>510</v>
      </c>
      <c r="W43" s="7" t="s">
        <v>510</v>
      </c>
      <c r="X43" s="7" t="s">
        <v>510</v>
      </c>
      <c r="Y43" s="7" t="s">
        <v>510</v>
      </c>
      <c r="Z43" s="7" t="s">
        <v>510</v>
      </c>
      <c r="AA43" s="7" t="s">
        <v>510</v>
      </c>
      <c r="AB43" s="7" t="s">
        <v>510</v>
      </c>
      <c r="AC43" s="7" t="s">
        <v>510</v>
      </c>
      <c r="AD43" s="7" t="s">
        <v>510</v>
      </c>
      <c r="AE43" s="7" t="s">
        <v>510</v>
      </c>
      <c r="AF43" s="7" t="s">
        <v>510</v>
      </c>
      <c r="AG43" s="7" t="s">
        <v>510</v>
      </c>
      <c r="AH43" s="7" t="s">
        <v>510</v>
      </c>
      <c r="AI43" s="0">
        <v>2</v>
      </c>
      <c r="AJ43" s="0">
        <v>1</v>
      </c>
      <c r="AK43" s="0">
        <v>5</v>
      </c>
      <c r="AL43" s="0">
        <v>0</v>
      </c>
      <c r="AM43" s="0">
        <v>0</v>
      </c>
      <c r="AN43" s="0">
        <v>0</v>
      </c>
    </row>
    <row r="44" spans="2:40" x14ac:dyDescent="0.25">
      <c r="B44" t="s" s="0">
        <v>229</v>
      </c>
      <c r="C44" t="s" s="0">
        <v>41</v>
      </c>
      <c r="D44" t="s" s="0">
        <v>53</v>
      </c>
      <c r="E44" t="s" s="0">
        <v>53</v>
      </c>
      <c r="F44" s="7" t="s">
        <v>536</v>
      </c>
      <c r="G44" s="7" t="s">
        <v>510</v>
      </c>
      <c r="H44" s="7" t="s">
        <v>536</v>
      </c>
      <c r="I44" s="7" t="s">
        <v>510</v>
      </c>
      <c r="J44" s="7" t="s">
        <v>510</v>
      </c>
      <c r="K44" s="7" t="s">
        <v>510</v>
      </c>
      <c r="L44" s="7" t="s">
        <v>510</v>
      </c>
      <c r="M44" s="7" t="s">
        <v>510</v>
      </c>
      <c r="N44" s="7" t="s">
        <v>510</v>
      </c>
      <c r="O44" s="7" t="s">
        <v>510</v>
      </c>
      <c r="P44" s="7" t="s">
        <v>510</v>
      </c>
      <c r="Q44" s="7" t="s">
        <v>510</v>
      </c>
      <c r="R44" s="7" t="s">
        <v>510</v>
      </c>
      <c r="S44" s="7" t="s">
        <v>510</v>
      </c>
      <c r="T44" s="7" t="s">
        <v>510</v>
      </c>
      <c r="U44" s="7" t="s">
        <v>510</v>
      </c>
      <c r="V44" s="7" t="s">
        <v>510</v>
      </c>
      <c r="W44" s="7" t="s">
        <v>510</v>
      </c>
      <c r="X44" s="7" t="s">
        <v>510</v>
      </c>
      <c r="Y44" s="7" t="s">
        <v>510</v>
      </c>
      <c r="Z44" s="7" t="s">
        <v>510</v>
      </c>
      <c r="AA44" s="7" t="s">
        <v>510</v>
      </c>
      <c r="AB44" s="7" t="s">
        <v>510</v>
      </c>
      <c r="AC44" s="7" t="s">
        <v>510</v>
      </c>
      <c r="AD44" s="7" t="s">
        <v>510</v>
      </c>
      <c r="AE44" s="7" t="s">
        <v>510</v>
      </c>
      <c r="AF44" s="7" t="s">
        <v>510</v>
      </c>
      <c r="AG44" s="7" t="s">
        <v>510</v>
      </c>
      <c r="AH44" s="7" t="s">
        <v>510</v>
      </c>
      <c r="AI44" s="0">
        <v>2</v>
      </c>
      <c r="AJ44" s="0">
        <v>1</v>
      </c>
      <c r="AK44" s="0">
        <v>6</v>
      </c>
      <c r="AL44" s="0">
        <v>0</v>
      </c>
      <c r="AM44" s="0">
        <v>0</v>
      </c>
      <c r="AN44" s="0">
        <v>1</v>
      </c>
    </row>
    <row r="45" spans="2:40" x14ac:dyDescent="0.25">
      <c r="B45" t="s" s="0">
        <v>229</v>
      </c>
      <c r="C45" t="s" s="0">
        <v>41</v>
      </c>
      <c r="D45" t="s" s="0">
        <v>53</v>
      </c>
      <c r="E45" t="s" s="0">
        <v>56</v>
      </c>
      <c r="F45" s="7" t="s">
        <v>537</v>
      </c>
      <c r="G45" s="7" t="s">
        <v>510</v>
      </c>
      <c r="H45" s="7" t="s">
        <v>537</v>
      </c>
      <c r="I45" s="7" t="s">
        <v>510</v>
      </c>
      <c r="J45" s="7" t="s">
        <v>510</v>
      </c>
      <c r="K45" s="7" t="s">
        <v>510</v>
      </c>
      <c r="L45" s="7" t="s">
        <v>510</v>
      </c>
      <c r="M45" s="7" t="s">
        <v>510</v>
      </c>
      <c r="N45" s="7" t="s">
        <v>510</v>
      </c>
      <c r="O45" s="7" t="s">
        <v>510</v>
      </c>
      <c r="P45" s="7" t="s">
        <v>510</v>
      </c>
      <c r="Q45" s="7" t="s">
        <v>510</v>
      </c>
      <c r="R45" s="7" t="s">
        <v>510</v>
      </c>
      <c r="S45" s="7" t="s">
        <v>510</v>
      </c>
      <c r="T45" s="7" t="s">
        <v>510</v>
      </c>
      <c r="U45" s="7" t="s">
        <v>510</v>
      </c>
      <c r="V45" s="7" t="s">
        <v>510</v>
      </c>
      <c r="W45" s="7" t="s">
        <v>510</v>
      </c>
      <c r="X45" s="7" t="s">
        <v>510</v>
      </c>
      <c r="Y45" s="7" t="s">
        <v>510</v>
      </c>
      <c r="Z45" s="7" t="s">
        <v>510</v>
      </c>
      <c r="AA45" s="7" t="s">
        <v>510</v>
      </c>
      <c r="AB45" s="7" t="s">
        <v>510</v>
      </c>
      <c r="AC45" s="7" t="s">
        <v>510</v>
      </c>
      <c r="AD45" s="7" t="s">
        <v>510</v>
      </c>
      <c r="AE45" s="7" t="s">
        <v>510</v>
      </c>
      <c r="AF45" s="7" t="s">
        <v>510</v>
      </c>
      <c r="AG45" s="7" t="s">
        <v>510</v>
      </c>
      <c r="AH45" s="7" t="s">
        <v>510</v>
      </c>
      <c r="AI45" s="0">
        <v>2</v>
      </c>
      <c r="AJ45" s="0">
        <v>1</v>
      </c>
      <c r="AK45" s="0">
        <v>6</v>
      </c>
      <c r="AL45" s="0">
        <v>0</v>
      </c>
      <c r="AM45" s="0">
        <v>0</v>
      </c>
      <c r="AN45" s="0">
        <v>0</v>
      </c>
    </row>
    <row r="46" spans="2:40" x14ac:dyDescent="0.25">
      <c r="B46" t="s" s="0">
        <v>229</v>
      </c>
      <c r="C46" t="s" s="0">
        <v>41</v>
      </c>
      <c r="D46" t="s" s="0">
        <v>53</v>
      </c>
      <c r="E46" t="s" s="0">
        <v>55</v>
      </c>
      <c r="F46" s="7" t="s">
        <v>538</v>
      </c>
      <c r="G46" s="7" t="s">
        <v>510</v>
      </c>
      <c r="H46" s="7" t="s">
        <v>538</v>
      </c>
      <c r="I46" s="7" t="s">
        <v>510</v>
      </c>
      <c r="J46" s="7" t="s">
        <v>510</v>
      </c>
      <c r="K46" s="7" t="s">
        <v>510</v>
      </c>
      <c r="L46" s="7" t="s">
        <v>510</v>
      </c>
      <c r="M46" s="7" t="s">
        <v>510</v>
      </c>
      <c r="N46" s="7" t="s">
        <v>510</v>
      </c>
      <c r="O46" s="7" t="s">
        <v>510</v>
      </c>
      <c r="P46" s="7" t="s">
        <v>510</v>
      </c>
      <c r="Q46" s="7" t="s">
        <v>510</v>
      </c>
      <c r="R46" s="7" t="s">
        <v>510</v>
      </c>
      <c r="S46" s="7" t="s">
        <v>510</v>
      </c>
      <c r="T46" s="7" t="s">
        <v>510</v>
      </c>
      <c r="U46" s="7" t="s">
        <v>510</v>
      </c>
      <c r="V46" s="7" t="s">
        <v>510</v>
      </c>
      <c r="W46" s="7" t="s">
        <v>510</v>
      </c>
      <c r="X46" s="7" t="s">
        <v>510</v>
      </c>
      <c r="Y46" s="7" t="s">
        <v>510</v>
      </c>
      <c r="Z46" s="7" t="s">
        <v>510</v>
      </c>
      <c r="AA46" s="7" t="s">
        <v>510</v>
      </c>
      <c r="AB46" s="7" t="s">
        <v>510</v>
      </c>
      <c r="AC46" s="7" t="s">
        <v>510</v>
      </c>
      <c r="AD46" s="7" t="s">
        <v>510</v>
      </c>
      <c r="AE46" s="7" t="s">
        <v>510</v>
      </c>
      <c r="AF46" s="7" t="s">
        <v>510</v>
      </c>
      <c r="AG46" s="7" t="s">
        <v>510</v>
      </c>
      <c r="AH46" s="7" t="s">
        <v>510</v>
      </c>
      <c r="AI46" s="0">
        <v>2</v>
      </c>
      <c r="AJ46" s="0">
        <v>1</v>
      </c>
      <c r="AK46" s="0">
        <v>6</v>
      </c>
      <c r="AL46" s="0">
        <v>0</v>
      </c>
      <c r="AM46" s="0">
        <v>0</v>
      </c>
      <c r="AN46" s="0">
        <v>0</v>
      </c>
    </row>
    <row r="47" spans="2:40" x14ac:dyDescent="0.25">
      <c r="B47" t="s" s="0">
        <v>229</v>
      </c>
      <c r="C47" t="s" s="0">
        <v>41</v>
      </c>
      <c r="D47" t="s" s="0">
        <v>53</v>
      </c>
      <c r="E47" t="s" s="0">
        <v>54</v>
      </c>
      <c r="F47" s="7" t="s">
        <v>539</v>
      </c>
      <c r="G47" s="7" t="s">
        <v>510</v>
      </c>
      <c r="H47" s="7" t="s">
        <v>539</v>
      </c>
      <c r="I47" s="7" t="s">
        <v>510</v>
      </c>
      <c r="J47" s="7" t="s">
        <v>510</v>
      </c>
      <c r="K47" s="7" t="s">
        <v>510</v>
      </c>
      <c r="L47" s="7" t="s">
        <v>510</v>
      </c>
      <c r="M47" s="7" t="s">
        <v>510</v>
      </c>
      <c r="N47" s="7" t="s">
        <v>510</v>
      </c>
      <c r="O47" s="7" t="s">
        <v>510</v>
      </c>
      <c r="P47" s="7" t="s">
        <v>510</v>
      </c>
      <c r="Q47" s="7" t="s">
        <v>510</v>
      </c>
      <c r="R47" s="7" t="s">
        <v>510</v>
      </c>
      <c r="S47" s="7" t="s">
        <v>510</v>
      </c>
      <c r="T47" s="7" t="s">
        <v>510</v>
      </c>
      <c r="U47" s="7" t="s">
        <v>510</v>
      </c>
      <c r="V47" s="7" t="s">
        <v>510</v>
      </c>
      <c r="W47" s="7" t="s">
        <v>510</v>
      </c>
      <c r="X47" s="7" t="s">
        <v>510</v>
      </c>
      <c r="Y47" s="7" t="s">
        <v>510</v>
      </c>
      <c r="Z47" s="7" t="s">
        <v>510</v>
      </c>
      <c r="AA47" s="7" t="s">
        <v>510</v>
      </c>
      <c r="AB47" s="7" t="s">
        <v>510</v>
      </c>
      <c r="AC47" s="7" t="s">
        <v>510</v>
      </c>
      <c r="AD47" s="7" t="s">
        <v>510</v>
      </c>
      <c r="AE47" s="7" t="s">
        <v>510</v>
      </c>
      <c r="AF47" s="7" t="s">
        <v>510</v>
      </c>
      <c r="AG47" s="7" t="s">
        <v>510</v>
      </c>
      <c r="AH47" s="7" t="s">
        <v>510</v>
      </c>
      <c r="AI47" s="0">
        <v>2</v>
      </c>
      <c r="AJ47" s="0">
        <v>1</v>
      </c>
      <c r="AK47" s="0">
        <v>6</v>
      </c>
      <c r="AL47" s="0">
        <v>0</v>
      </c>
      <c r="AM47" s="0">
        <v>0</v>
      </c>
      <c r="AN47" s="0">
        <v>0</v>
      </c>
    </row>
    <row r="48" spans="2:40" x14ac:dyDescent="0.25">
      <c r="B48" t="s" s="0">
        <v>229</v>
      </c>
      <c r="C48" t="s" s="0">
        <v>41</v>
      </c>
      <c r="D48" t="s" s="0">
        <v>53</v>
      </c>
      <c r="E48" t="s" s="0">
        <v>540</v>
      </c>
      <c r="F48" s="7" t="s">
        <v>541</v>
      </c>
      <c r="G48" s="7" t="s">
        <v>510</v>
      </c>
      <c r="H48" s="7" t="s">
        <v>541</v>
      </c>
      <c r="I48" s="7" t="s">
        <v>510</v>
      </c>
      <c r="J48" s="7" t="s">
        <v>510</v>
      </c>
      <c r="K48" s="7" t="s">
        <v>510</v>
      </c>
      <c r="L48" s="7" t="s">
        <v>510</v>
      </c>
      <c r="M48" s="7" t="s">
        <v>510</v>
      </c>
      <c r="N48" s="7" t="s">
        <v>510</v>
      </c>
      <c r="O48" s="7" t="s">
        <v>510</v>
      </c>
      <c r="P48" s="7" t="s">
        <v>510</v>
      </c>
      <c r="Q48" s="7" t="s">
        <v>510</v>
      </c>
      <c r="R48" s="7" t="s">
        <v>510</v>
      </c>
      <c r="S48" s="7" t="s">
        <v>510</v>
      </c>
      <c r="T48" s="7" t="s">
        <v>510</v>
      </c>
      <c r="U48" s="7" t="s">
        <v>510</v>
      </c>
      <c r="V48" s="7" t="s">
        <v>510</v>
      </c>
      <c r="W48" s="7" t="s">
        <v>510</v>
      </c>
      <c r="X48" s="7" t="s">
        <v>510</v>
      </c>
      <c r="Y48" s="7" t="s">
        <v>510</v>
      </c>
      <c r="Z48" s="7" t="s">
        <v>510</v>
      </c>
      <c r="AA48" s="7" t="s">
        <v>510</v>
      </c>
      <c r="AB48" s="7" t="s">
        <v>510</v>
      </c>
      <c r="AC48" s="7" t="s">
        <v>510</v>
      </c>
      <c r="AD48" s="7" t="s">
        <v>510</v>
      </c>
      <c r="AE48" s="7" t="s">
        <v>510</v>
      </c>
      <c r="AF48" s="7" t="s">
        <v>510</v>
      </c>
      <c r="AG48" s="7" t="s">
        <v>510</v>
      </c>
      <c r="AH48" s="7" t="s">
        <v>510</v>
      </c>
      <c r="AI48" s="0">
        <v>2</v>
      </c>
      <c r="AJ48" s="0">
        <v>1</v>
      </c>
      <c r="AK48" s="0">
        <v>6</v>
      </c>
      <c r="AL48" s="0">
        <v>0</v>
      </c>
      <c r="AM48" s="0">
        <v>0</v>
      </c>
      <c r="AN48" s="0">
        <v>0</v>
      </c>
    </row>
    <row r="49" spans="2:40" x14ac:dyDescent="0.25">
      <c r="B49" t="s" s="0">
        <v>229</v>
      </c>
      <c r="C49" t="s" s="0">
        <v>41</v>
      </c>
      <c r="D49" t="s" s="0">
        <v>53</v>
      </c>
      <c r="E49" t="s" s="0">
        <v>58</v>
      </c>
      <c r="F49" s="7" t="s">
        <v>542</v>
      </c>
      <c r="G49" s="7" t="s">
        <v>510</v>
      </c>
      <c r="H49" s="7" t="s">
        <v>542</v>
      </c>
      <c r="I49" s="7" t="s">
        <v>510</v>
      </c>
      <c r="J49" s="7" t="s">
        <v>510</v>
      </c>
      <c r="K49" s="7" t="s">
        <v>510</v>
      </c>
      <c r="L49" s="7" t="s">
        <v>510</v>
      </c>
      <c r="M49" s="7" t="s">
        <v>510</v>
      </c>
      <c r="N49" s="7" t="s">
        <v>510</v>
      </c>
      <c r="O49" s="7" t="s">
        <v>510</v>
      </c>
      <c r="P49" s="7" t="s">
        <v>510</v>
      </c>
      <c r="Q49" s="7" t="s">
        <v>510</v>
      </c>
      <c r="R49" s="7" t="s">
        <v>510</v>
      </c>
      <c r="S49" s="7" t="s">
        <v>510</v>
      </c>
      <c r="T49" s="7" t="s">
        <v>510</v>
      </c>
      <c r="U49" s="7" t="s">
        <v>510</v>
      </c>
      <c r="V49" s="7" t="s">
        <v>510</v>
      </c>
      <c r="W49" s="7" t="s">
        <v>510</v>
      </c>
      <c r="X49" s="7" t="s">
        <v>510</v>
      </c>
      <c r="Y49" s="7" t="s">
        <v>510</v>
      </c>
      <c r="Z49" s="7" t="s">
        <v>510</v>
      </c>
      <c r="AA49" s="7" t="s">
        <v>510</v>
      </c>
      <c r="AB49" s="7" t="s">
        <v>510</v>
      </c>
      <c r="AC49" s="7" t="s">
        <v>510</v>
      </c>
      <c r="AD49" s="7" t="s">
        <v>510</v>
      </c>
      <c r="AE49" s="7" t="s">
        <v>510</v>
      </c>
      <c r="AF49" s="7" t="s">
        <v>510</v>
      </c>
      <c r="AG49" s="7" t="s">
        <v>510</v>
      </c>
      <c r="AH49" s="7" t="s">
        <v>510</v>
      </c>
      <c r="AI49" s="0">
        <v>2</v>
      </c>
      <c r="AJ49" s="0">
        <v>1</v>
      </c>
      <c r="AK49" s="0">
        <v>6</v>
      </c>
      <c r="AL49" s="0">
        <v>0</v>
      </c>
      <c r="AM49" s="0">
        <v>0</v>
      </c>
      <c r="AN49" s="0">
        <v>0</v>
      </c>
    </row>
    <row r="50" spans="2:40" x14ac:dyDescent="0.25">
      <c r="B50" t="s" s="0">
        <v>229</v>
      </c>
      <c r="C50" t="s" s="0">
        <v>41</v>
      </c>
      <c r="D50" t="s" s="0">
        <v>53</v>
      </c>
      <c r="E50" t="s" s="0">
        <v>57</v>
      </c>
      <c r="F50" s="7" t="s">
        <v>510</v>
      </c>
      <c r="G50" s="7" t="s">
        <v>510</v>
      </c>
      <c r="H50" s="7" t="s">
        <v>510</v>
      </c>
      <c r="I50" s="7" t="s">
        <v>510</v>
      </c>
      <c r="J50" s="7" t="s">
        <v>510</v>
      </c>
      <c r="K50" s="7" t="s">
        <v>510</v>
      </c>
      <c r="L50" s="7" t="s">
        <v>510</v>
      </c>
      <c r="M50" s="7" t="s">
        <v>510</v>
      </c>
      <c r="N50" s="7" t="s">
        <v>510</v>
      </c>
      <c r="O50" s="7" t="s">
        <v>510</v>
      </c>
      <c r="P50" s="7" t="s">
        <v>510</v>
      </c>
      <c r="Q50" s="7" t="s">
        <v>510</v>
      </c>
      <c r="R50" s="7" t="s">
        <v>510</v>
      </c>
      <c r="S50" s="7" t="s">
        <v>510</v>
      </c>
      <c r="T50" s="7" t="s">
        <v>510</v>
      </c>
      <c r="U50" s="7" t="s">
        <v>510</v>
      </c>
      <c r="V50" s="7" t="s">
        <v>510</v>
      </c>
      <c r="W50" s="7" t="s">
        <v>510</v>
      </c>
      <c r="X50" s="7" t="s">
        <v>510</v>
      </c>
      <c r="Y50" s="7" t="s">
        <v>510</v>
      </c>
      <c r="Z50" s="7" t="s">
        <v>510</v>
      </c>
      <c r="AA50" s="7" t="s">
        <v>510</v>
      </c>
      <c r="AB50" s="7" t="s">
        <v>510</v>
      </c>
      <c r="AC50" s="7" t="s">
        <v>510</v>
      </c>
      <c r="AD50" s="7" t="s">
        <v>510</v>
      </c>
      <c r="AE50" s="7" t="s">
        <v>510</v>
      </c>
      <c r="AF50" s="7" t="s">
        <v>510</v>
      </c>
      <c r="AG50" s="7" t="s">
        <v>510</v>
      </c>
      <c r="AH50" s="7" t="s">
        <v>510</v>
      </c>
      <c r="AI50" s="0">
        <v>2</v>
      </c>
      <c r="AJ50" s="0">
        <v>1</v>
      </c>
      <c r="AK50" s="0">
        <v>6</v>
      </c>
      <c r="AL50" s="0">
        <v>0</v>
      </c>
      <c r="AM50" s="0">
        <v>0</v>
      </c>
      <c r="AN50" s="0">
        <v>0</v>
      </c>
    </row>
    <row r="51" spans="2:40" x14ac:dyDescent="0.25">
      <c r="B51" t="s" s="0">
        <v>229</v>
      </c>
      <c r="C51" t="s" s="0">
        <v>41</v>
      </c>
      <c r="D51" t="s" s="0">
        <v>59</v>
      </c>
      <c r="E51" t="s" s="0">
        <v>59</v>
      </c>
      <c r="F51" s="7" t="s">
        <v>543</v>
      </c>
      <c r="G51" s="7" t="s">
        <v>510</v>
      </c>
      <c r="H51" s="7" t="s">
        <v>543</v>
      </c>
      <c r="I51" s="7" t="s">
        <v>510</v>
      </c>
      <c r="J51" s="7" t="s">
        <v>510</v>
      </c>
      <c r="K51" s="7" t="s">
        <v>510</v>
      </c>
      <c r="L51" s="7" t="s">
        <v>510</v>
      </c>
      <c r="M51" s="7" t="s">
        <v>510</v>
      </c>
      <c r="N51" s="7" t="s">
        <v>510</v>
      </c>
      <c r="O51" s="7" t="s">
        <v>510</v>
      </c>
      <c r="P51" s="7" t="s">
        <v>510</v>
      </c>
      <c r="Q51" s="7" t="s">
        <v>510</v>
      </c>
      <c r="R51" s="7" t="s">
        <v>510</v>
      </c>
      <c r="S51" s="7" t="s">
        <v>510</v>
      </c>
      <c r="T51" s="7" t="s">
        <v>510</v>
      </c>
      <c r="U51" s="7" t="s">
        <v>510</v>
      </c>
      <c r="V51" s="7" t="s">
        <v>510</v>
      </c>
      <c r="W51" s="7" t="s">
        <v>510</v>
      </c>
      <c r="X51" s="7" t="s">
        <v>510</v>
      </c>
      <c r="Y51" s="7" t="s">
        <v>510</v>
      </c>
      <c r="Z51" s="7" t="s">
        <v>510</v>
      </c>
      <c r="AA51" s="7" t="s">
        <v>510</v>
      </c>
      <c r="AB51" s="7" t="s">
        <v>510</v>
      </c>
      <c r="AC51" s="7" t="s">
        <v>510</v>
      </c>
      <c r="AD51" s="7" t="s">
        <v>510</v>
      </c>
      <c r="AE51" s="7" t="s">
        <v>510</v>
      </c>
      <c r="AF51" s="7" t="s">
        <v>510</v>
      </c>
      <c r="AG51" s="7" t="s">
        <v>510</v>
      </c>
      <c r="AH51" s="7" t="s">
        <v>510</v>
      </c>
      <c r="AI51" s="0">
        <v>2</v>
      </c>
      <c r="AJ51" s="0">
        <v>1</v>
      </c>
      <c r="AK51" s="0">
        <v>7</v>
      </c>
      <c r="AL51" s="0">
        <v>0</v>
      </c>
      <c r="AM51" s="0">
        <v>0</v>
      </c>
      <c r="AN51" s="0">
        <v>1</v>
      </c>
    </row>
    <row r="52" spans="2:40" x14ac:dyDescent="0.25">
      <c r="B52" t="s" s="0">
        <v>229</v>
      </c>
      <c r="C52" t="s" s="0">
        <v>41</v>
      </c>
      <c r="D52" t="s" s="0">
        <v>59</v>
      </c>
      <c r="E52" t="s" s="0">
        <v>60</v>
      </c>
      <c r="F52" s="7" t="s">
        <v>544</v>
      </c>
      <c r="G52" s="7" t="s">
        <v>510</v>
      </c>
      <c r="H52" s="7" t="s">
        <v>544</v>
      </c>
      <c r="I52" s="7" t="s">
        <v>510</v>
      </c>
      <c r="J52" s="7" t="s">
        <v>510</v>
      </c>
      <c r="K52" s="7" t="s">
        <v>510</v>
      </c>
      <c r="L52" s="7" t="s">
        <v>510</v>
      </c>
      <c r="M52" s="7" t="s">
        <v>510</v>
      </c>
      <c r="N52" s="7" t="s">
        <v>510</v>
      </c>
      <c r="O52" s="7" t="s">
        <v>510</v>
      </c>
      <c r="P52" s="7" t="s">
        <v>510</v>
      </c>
      <c r="Q52" s="7" t="s">
        <v>510</v>
      </c>
      <c r="R52" s="7" t="s">
        <v>510</v>
      </c>
      <c r="S52" s="7" t="s">
        <v>510</v>
      </c>
      <c r="T52" s="7" t="s">
        <v>510</v>
      </c>
      <c r="U52" s="7" t="s">
        <v>510</v>
      </c>
      <c r="V52" s="7" t="s">
        <v>510</v>
      </c>
      <c r="W52" s="7" t="s">
        <v>510</v>
      </c>
      <c r="X52" s="7" t="s">
        <v>510</v>
      </c>
      <c r="Y52" s="7" t="s">
        <v>510</v>
      </c>
      <c r="Z52" s="7" t="s">
        <v>510</v>
      </c>
      <c r="AA52" s="7" t="s">
        <v>510</v>
      </c>
      <c r="AB52" s="7" t="s">
        <v>510</v>
      </c>
      <c r="AC52" s="7" t="s">
        <v>510</v>
      </c>
      <c r="AD52" s="7" t="s">
        <v>510</v>
      </c>
      <c r="AE52" s="7" t="s">
        <v>510</v>
      </c>
      <c r="AF52" s="7" t="s">
        <v>510</v>
      </c>
      <c r="AG52" s="7" t="s">
        <v>510</v>
      </c>
      <c r="AH52" s="7" t="s">
        <v>510</v>
      </c>
      <c r="AI52" s="0">
        <v>2</v>
      </c>
      <c r="AJ52" s="0">
        <v>1</v>
      </c>
      <c r="AK52" s="0">
        <v>7</v>
      </c>
      <c r="AL52" s="0">
        <v>0</v>
      </c>
      <c r="AM52" s="0">
        <v>0</v>
      </c>
      <c r="AN52" s="0">
        <v>0</v>
      </c>
    </row>
    <row r="53" spans="2:40" x14ac:dyDescent="0.25">
      <c r="B53" t="s" s="0">
        <v>229</v>
      </c>
      <c r="C53" t="s" s="0">
        <v>41</v>
      </c>
      <c r="D53" t="s" s="0">
        <v>59</v>
      </c>
      <c r="E53" t="s" s="0">
        <v>61</v>
      </c>
      <c r="F53" s="7" t="s">
        <v>545</v>
      </c>
      <c r="G53" s="7" t="s">
        <v>510</v>
      </c>
      <c r="H53" s="7" t="s">
        <v>545</v>
      </c>
      <c r="I53" s="7" t="s">
        <v>510</v>
      </c>
      <c r="J53" s="7" t="s">
        <v>510</v>
      </c>
      <c r="K53" s="7" t="s">
        <v>510</v>
      </c>
      <c r="L53" s="7" t="s">
        <v>510</v>
      </c>
      <c r="M53" s="7" t="s">
        <v>510</v>
      </c>
      <c r="N53" s="7" t="s">
        <v>510</v>
      </c>
      <c r="O53" s="7" t="s">
        <v>510</v>
      </c>
      <c r="P53" s="7" t="s">
        <v>510</v>
      </c>
      <c r="Q53" s="7" t="s">
        <v>510</v>
      </c>
      <c r="R53" s="7" t="s">
        <v>510</v>
      </c>
      <c r="S53" s="7" t="s">
        <v>510</v>
      </c>
      <c r="T53" s="7" t="s">
        <v>510</v>
      </c>
      <c r="U53" s="7" t="s">
        <v>510</v>
      </c>
      <c r="V53" s="7" t="s">
        <v>510</v>
      </c>
      <c r="W53" s="7" t="s">
        <v>510</v>
      </c>
      <c r="X53" s="7" t="s">
        <v>510</v>
      </c>
      <c r="Y53" s="7" t="s">
        <v>510</v>
      </c>
      <c r="Z53" s="7" t="s">
        <v>510</v>
      </c>
      <c r="AA53" s="7" t="s">
        <v>510</v>
      </c>
      <c r="AB53" s="7" t="s">
        <v>510</v>
      </c>
      <c r="AC53" s="7" t="s">
        <v>510</v>
      </c>
      <c r="AD53" s="7" t="s">
        <v>510</v>
      </c>
      <c r="AE53" s="7" t="s">
        <v>510</v>
      </c>
      <c r="AF53" s="7" t="s">
        <v>510</v>
      </c>
      <c r="AG53" s="7" t="s">
        <v>510</v>
      </c>
      <c r="AH53" s="7" t="s">
        <v>510</v>
      </c>
      <c r="AI53" s="0">
        <v>2</v>
      </c>
      <c r="AJ53" s="0">
        <v>1</v>
      </c>
      <c r="AK53" s="0">
        <v>7</v>
      </c>
      <c r="AL53" s="0">
        <v>0</v>
      </c>
      <c r="AM53" s="0">
        <v>0</v>
      </c>
      <c r="AN53" s="0">
        <v>0</v>
      </c>
    </row>
    <row r="54" spans="2:40" x14ac:dyDescent="0.25">
      <c r="B54" t="s" s="0">
        <v>229</v>
      </c>
      <c r="C54" t="s" s="0">
        <v>41</v>
      </c>
      <c r="D54" t="s" s="0">
        <v>62</v>
      </c>
      <c r="E54" t="s" s="0">
        <v>62</v>
      </c>
      <c r="F54" s="7" t="s">
        <v>546</v>
      </c>
      <c r="G54" s="7" t="s">
        <v>510</v>
      </c>
      <c r="H54" s="7" t="s">
        <v>546</v>
      </c>
      <c r="I54" s="7" t="s">
        <v>510</v>
      </c>
      <c r="J54" s="7" t="s">
        <v>510</v>
      </c>
      <c r="K54" s="7" t="s">
        <v>510</v>
      </c>
      <c r="L54" s="7" t="s">
        <v>510</v>
      </c>
      <c r="M54" s="7" t="s">
        <v>510</v>
      </c>
      <c r="N54" s="7" t="s">
        <v>510</v>
      </c>
      <c r="O54" s="7" t="s">
        <v>510</v>
      </c>
      <c r="P54" s="7" t="s">
        <v>510</v>
      </c>
      <c r="Q54" s="7" t="s">
        <v>510</v>
      </c>
      <c r="R54" s="7" t="s">
        <v>510</v>
      </c>
      <c r="S54" s="7" t="s">
        <v>510</v>
      </c>
      <c r="T54" s="7" t="s">
        <v>510</v>
      </c>
      <c r="U54" s="7" t="s">
        <v>510</v>
      </c>
      <c r="V54" s="7" t="s">
        <v>510</v>
      </c>
      <c r="W54" s="7" t="s">
        <v>510</v>
      </c>
      <c r="X54" s="7" t="s">
        <v>510</v>
      </c>
      <c r="Y54" s="7" t="s">
        <v>510</v>
      </c>
      <c r="Z54" s="7" t="s">
        <v>510</v>
      </c>
      <c r="AA54" s="7" t="s">
        <v>510</v>
      </c>
      <c r="AB54" s="7" t="s">
        <v>510</v>
      </c>
      <c r="AC54" s="7" t="s">
        <v>510</v>
      </c>
      <c r="AD54" s="7" t="s">
        <v>510</v>
      </c>
      <c r="AE54" s="7" t="s">
        <v>510</v>
      </c>
      <c r="AF54" s="7" t="s">
        <v>510</v>
      </c>
      <c r="AG54" s="7" t="s">
        <v>510</v>
      </c>
      <c r="AH54" s="7" t="s">
        <v>510</v>
      </c>
      <c r="AI54" s="0">
        <v>2</v>
      </c>
      <c r="AJ54" s="0">
        <v>1</v>
      </c>
      <c r="AK54" s="0">
        <v>8</v>
      </c>
      <c r="AL54" s="0">
        <v>0</v>
      </c>
      <c r="AM54" s="0">
        <v>0</v>
      </c>
      <c r="AN54" s="0">
        <v>1</v>
      </c>
    </row>
    <row r="55" spans="2:40" x14ac:dyDescent="0.25">
      <c r="B55" t="s" s="0">
        <v>229</v>
      </c>
      <c r="C55" t="s" s="0">
        <v>41</v>
      </c>
      <c r="D55" t="s" s="0">
        <v>62</v>
      </c>
      <c r="E55" t="s" s="0">
        <v>66</v>
      </c>
      <c r="F55" s="7" t="s">
        <v>547</v>
      </c>
      <c r="G55" s="7" t="s">
        <v>510</v>
      </c>
      <c r="H55" s="7" t="s">
        <v>547</v>
      </c>
      <c r="I55" s="7" t="s">
        <v>510</v>
      </c>
      <c r="J55" s="7" t="s">
        <v>510</v>
      </c>
      <c r="K55" s="7" t="s">
        <v>510</v>
      </c>
      <c r="L55" s="7" t="s">
        <v>510</v>
      </c>
      <c r="M55" s="7" t="s">
        <v>510</v>
      </c>
      <c r="N55" s="7" t="s">
        <v>510</v>
      </c>
      <c r="O55" s="7" t="s">
        <v>510</v>
      </c>
      <c r="P55" s="7" t="s">
        <v>510</v>
      </c>
      <c r="Q55" s="7" t="s">
        <v>510</v>
      </c>
      <c r="R55" s="7" t="s">
        <v>510</v>
      </c>
      <c r="S55" s="7" t="s">
        <v>510</v>
      </c>
      <c r="T55" s="7" t="s">
        <v>510</v>
      </c>
      <c r="U55" s="7" t="s">
        <v>510</v>
      </c>
      <c r="V55" s="7" t="s">
        <v>510</v>
      </c>
      <c r="W55" s="7" t="s">
        <v>510</v>
      </c>
      <c r="X55" s="7" t="s">
        <v>510</v>
      </c>
      <c r="Y55" s="7" t="s">
        <v>510</v>
      </c>
      <c r="Z55" s="7" t="s">
        <v>510</v>
      </c>
      <c r="AA55" s="7" t="s">
        <v>510</v>
      </c>
      <c r="AB55" s="7" t="s">
        <v>510</v>
      </c>
      <c r="AC55" s="7" t="s">
        <v>510</v>
      </c>
      <c r="AD55" s="7" t="s">
        <v>510</v>
      </c>
      <c r="AE55" s="7" t="s">
        <v>510</v>
      </c>
      <c r="AF55" s="7" t="s">
        <v>510</v>
      </c>
      <c r="AG55" s="7" t="s">
        <v>510</v>
      </c>
      <c r="AH55" s="7" t="s">
        <v>510</v>
      </c>
      <c r="AI55" s="0">
        <v>2</v>
      </c>
      <c r="AJ55" s="0">
        <v>1</v>
      </c>
      <c r="AK55" s="0">
        <v>8</v>
      </c>
      <c r="AL55" s="0">
        <v>0</v>
      </c>
      <c r="AM55" s="0">
        <v>0</v>
      </c>
      <c r="AN55" s="0">
        <v>0</v>
      </c>
    </row>
    <row r="56" spans="2:40" x14ac:dyDescent="0.25">
      <c r="B56" t="s" s="0">
        <v>229</v>
      </c>
      <c r="C56" t="s" s="0">
        <v>41</v>
      </c>
      <c r="D56" t="s" s="0">
        <v>62</v>
      </c>
      <c r="E56" t="s" s="0">
        <v>67</v>
      </c>
      <c r="F56" s="7" t="s">
        <v>548</v>
      </c>
      <c r="G56" s="7" t="s">
        <v>510</v>
      </c>
      <c r="H56" s="7" t="s">
        <v>548</v>
      </c>
      <c r="I56" s="7" t="s">
        <v>510</v>
      </c>
      <c r="J56" s="7" t="s">
        <v>510</v>
      </c>
      <c r="K56" s="7" t="s">
        <v>510</v>
      </c>
      <c r="L56" s="7" t="s">
        <v>510</v>
      </c>
      <c r="M56" s="7" t="s">
        <v>510</v>
      </c>
      <c r="N56" s="7" t="s">
        <v>510</v>
      </c>
      <c r="O56" s="7" t="s">
        <v>510</v>
      </c>
      <c r="P56" s="7" t="s">
        <v>510</v>
      </c>
      <c r="Q56" s="7" t="s">
        <v>510</v>
      </c>
      <c r="R56" s="7" t="s">
        <v>510</v>
      </c>
      <c r="S56" s="7" t="s">
        <v>510</v>
      </c>
      <c r="T56" s="7" t="s">
        <v>510</v>
      </c>
      <c r="U56" s="7" t="s">
        <v>510</v>
      </c>
      <c r="V56" s="7" t="s">
        <v>510</v>
      </c>
      <c r="W56" s="7" t="s">
        <v>510</v>
      </c>
      <c r="X56" s="7" t="s">
        <v>510</v>
      </c>
      <c r="Y56" s="7" t="s">
        <v>510</v>
      </c>
      <c r="Z56" s="7" t="s">
        <v>510</v>
      </c>
      <c r="AA56" s="7" t="s">
        <v>510</v>
      </c>
      <c r="AB56" s="7" t="s">
        <v>510</v>
      </c>
      <c r="AC56" s="7" t="s">
        <v>510</v>
      </c>
      <c r="AD56" s="7" t="s">
        <v>510</v>
      </c>
      <c r="AE56" s="7" t="s">
        <v>510</v>
      </c>
      <c r="AF56" s="7" t="s">
        <v>510</v>
      </c>
      <c r="AG56" s="7" t="s">
        <v>510</v>
      </c>
      <c r="AH56" s="7" t="s">
        <v>510</v>
      </c>
      <c r="AI56" s="0">
        <v>2</v>
      </c>
      <c r="AJ56" s="0">
        <v>1</v>
      </c>
      <c r="AK56" s="0">
        <v>8</v>
      </c>
      <c r="AL56" s="0">
        <v>0</v>
      </c>
      <c r="AM56" s="0">
        <v>0</v>
      </c>
      <c r="AN56" s="0">
        <v>0</v>
      </c>
    </row>
    <row r="57" spans="2:40" x14ac:dyDescent="0.25">
      <c r="B57" t="s" s="0">
        <v>229</v>
      </c>
      <c r="C57" t="s" s="0">
        <v>41</v>
      </c>
      <c r="D57" t="s" s="0">
        <v>62</v>
      </c>
      <c r="E57" t="s" s="0">
        <v>68</v>
      </c>
      <c r="F57" s="7" t="s">
        <v>549</v>
      </c>
      <c r="G57" s="7" t="s">
        <v>510</v>
      </c>
      <c r="H57" s="7" t="s">
        <v>549</v>
      </c>
      <c r="I57" s="7" t="s">
        <v>510</v>
      </c>
      <c r="J57" s="7" t="s">
        <v>510</v>
      </c>
      <c r="K57" s="7" t="s">
        <v>510</v>
      </c>
      <c r="L57" s="7" t="s">
        <v>510</v>
      </c>
      <c r="M57" s="7" t="s">
        <v>510</v>
      </c>
      <c r="N57" s="7" t="s">
        <v>510</v>
      </c>
      <c r="O57" s="7" t="s">
        <v>510</v>
      </c>
      <c r="P57" s="7" t="s">
        <v>510</v>
      </c>
      <c r="Q57" s="7" t="s">
        <v>510</v>
      </c>
      <c r="R57" s="7" t="s">
        <v>510</v>
      </c>
      <c r="S57" s="7" t="s">
        <v>510</v>
      </c>
      <c r="T57" s="7" t="s">
        <v>510</v>
      </c>
      <c r="U57" s="7" t="s">
        <v>510</v>
      </c>
      <c r="V57" s="7" t="s">
        <v>510</v>
      </c>
      <c r="W57" s="7" t="s">
        <v>510</v>
      </c>
      <c r="X57" s="7" t="s">
        <v>510</v>
      </c>
      <c r="Y57" s="7" t="s">
        <v>510</v>
      </c>
      <c r="Z57" s="7" t="s">
        <v>510</v>
      </c>
      <c r="AA57" s="7" t="s">
        <v>510</v>
      </c>
      <c r="AB57" s="7" t="s">
        <v>510</v>
      </c>
      <c r="AC57" s="7" t="s">
        <v>510</v>
      </c>
      <c r="AD57" s="7" t="s">
        <v>510</v>
      </c>
      <c r="AE57" s="7" t="s">
        <v>510</v>
      </c>
      <c r="AF57" s="7" t="s">
        <v>510</v>
      </c>
      <c r="AG57" s="7" t="s">
        <v>510</v>
      </c>
      <c r="AH57" s="7" t="s">
        <v>510</v>
      </c>
      <c r="AI57" s="0">
        <v>2</v>
      </c>
      <c r="AJ57" s="0">
        <v>1</v>
      </c>
      <c r="AK57" s="0">
        <v>8</v>
      </c>
      <c r="AL57" s="0">
        <v>0</v>
      </c>
      <c r="AM57" s="0">
        <v>0</v>
      </c>
      <c r="AN57" s="0">
        <v>0</v>
      </c>
    </row>
    <row r="58" spans="2:40" x14ac:dyDescent="0.25">
      <c r="B58" t="s" s="0">
        <v>229</v>
      </c>
      <c r="C58" t="s" s="0">
        <v>41</v>
      </c>
      <c r="D58" t="s" s="0">
        <v>62</v>
      </c>
      <c r="E58" t="s" s="0">
        <v>65</v>
      </c>
      <c r="F58" s="7" t="s">
        <v>550</v>
      </c>
      <c r="G58" s="7" t="s">
        <v>510</v>
      </c>
      <c r="H58" s="7" t="s">
        <v>550</v>
      </c>
      <c r="I58" s="7" t="s">
        <v>510</v>
      </c>
      <c r="J58" s="7" t="s">
        <v>510</v>
      </c>
      <c r="K58" s="7" t="s">
        <v>510</v>
      </c>
      <c r="L58" s="7" t="s">
        <v>510</v>
      </c>
      <c r="M58" s="7" t="s">
        <v>510</v>
      </c>
      <c r="N58" s="7" t="s">
        <v>510</v>
      </c>
      <c r="O58" s="7" t="s">
        <v>510</v>
      </c>
      <c r="P58" s="7" t="s">
        <v>510</v>
      </c>
      <c r="Q58" s="7" t="s">
        <v>510</v>
      </c>
      <c r="R58" s="7" t="s">
        <v>510</v>
      </c>
      <c r="S58" s="7" t="s">
        <v>510</v>
      </c>
      <c r="T58" s="7" t="s">
        <v>510</v>
      </c>
      <c r="U58" s="7" t="s">
        <v>510</v>
      </c>
      <c r="V58" s="7" t="s">
        <v>510</v>
      </c>
      <c r="W58" s="7" t="s">
        <v>510</v>
      </c>
      <c r="X58" s="7" t="s">
        <v>510</v>
      </c>
      <c r="Y58" s="7" t="s">
        <v>510</v>
      </c>
      <c r="Z58" s="7" t="s">
        <v>510</v>
      </c>
      <c r="AA58" s="7" t="s">
        <v>510</v>
      </c>
      <c r="AB58" s="7" t="s">
        <v>510</v>
      </c>
      <c r="AC58" s="7" t="s">
        <v>510</v>
      </c>
      <c r="AD58" s="7" t="s">
        <v>510</v>
      </c>
      <c r="AE58" s="7" t="s">
        <v>510</v>
      </c>
      <c r="AF58" s="7" t="s">
        <v>510</v>
      </c>
      <c r="AG58" s="7" t="s">
        <v>510</v>
      </c>
      <c r="AH58" s="7" t="s">
        <v>510</v>
      </c>
      <c r="AI58" s="0">
        <v>2</v>
      </c>
      <c r="AJ58" s="0">
        <v>1</v>
      </c>
      <c r="AK58" s="0">
        <v>8</v>
      </c>
      <c r="AL58" s="0">
        <v>0</v>
      </c>
      <c r="AM58" s="0">
        <v>0</v>
      </c>
      <c r="AN58" s="0">
        <v>0</v>
      </c>
    </row>
    <row r="59" spans="2:40" x14ac:dyDescent="0.25">
      <c r="B59" t="s" s="0">
        <v>229</v>
      </c>
      <c r="C59" t="s" s="0">
        <v>41</v>
      </c>
      <c r="D59" t="s" s="0">
        <v>62</v>
      </c>
      <c r="E59" t="s" s="0">
        <v>64</v>
      </c>
      <c r="F59" s="7" t="s">
        <v>551</v>
      </c>
      <c r="G59" s="7" t="s">
        <v>510</v>
      </c>
      <c r="H59" s="7" t="s">
        <v>551</v>
      </c>
      <c r="I59" s="7" t="s">
        <v>510</v>
      </c>
      <c r="J59" s="7" t="s">
        <v>510</v>
      </c>
      <c r="K59" s="7" t="s">
        <v>510</v>
      </c>
      <c r="L59" s="7" t="s">
        <v>510</v>
      </c>
      <c r="M59" s="7" t="s">
        <v>510</v>
      </c>
      <c r="N59" s="7" t="s">
        <v>510</v>
      </c>
      <c r="O59" s="7" t="s">
        <v>510</v>
      </c>
      <c r="P59" s="7" t="s">
        <v>510</v>
      </c>
      <c r="Q59" s="7" t="s">
        <v>510</v>
      </c>
      <c r="R59" s="7" t="s">
        <v>510</v>
      </c>
      <c r="S59" s="7" t="s">
        <v>510</v>
      </c>
      <c r="T59" s="7" t="s">
        <v>510</v>
      </c>
      <c r="U59" s="7" t="s">
        <v>510</v>
      </c>
      <c r="V59" s="7" t="s">
        <v>510</v>
      </c>
      <c r="W59" s="7" t="s">
        <v>510</v>
      </c>
      <c r="X59" s="7" t="s">
        <v>510</v>
      </c>
      <c r="Y59" s="7" t="s">
        <v>510</v>
      </c>
      <c r="Z59" s="7" t="s">
        <v>510</v>
      </c>
      <c r="AA59" s="7" t="s">
        <v>510</v>
      </c>
      <c r="AB59" s="7" t="s">
        <v>510</v>
      </c>
      <c r="AC59" s="7" t="s">
        <v>510</v>
      </c>
      <c r="AD59" s="7" t="s">
        <v>510</v>
      </c>
      <c r="AE59" s="7" t="s">
        <v>510</v>
      </c>
      <c r="AF59" s="7" t="s">
        <v>510</v>
      </c>
      <c r="AG59" s="7" t="s">
        <v>510</v>
      </c>
      <c r="AH59" s="7" t="s">
        <v>510</v>
      </c>
      <c r="AI59" s="0">
        <v>2</v>
      </c>
      <c r="AJ59" s="0">
        <v>1</v>
      </c>
      <c r="AK59" s="0">
        <v>8</v>
      </c>
      <c r="AL59" s="0">
        <v>0</v>
      </c>
      <c r="AM59" s="0">
        <v>0</v>
      </c>
      <c r="AN59" s="0">
        <v>0</v>
      </c>
    </row>
    <row r="60" spans="2:40" x14ac:dyDescent="0.25">
      <c r="B60" t="s" s="0">
        <v>229</v>
      </c>
      <c r="C60" t="s" s="0">
        <v>41</v>
      </c>
      <c r="D60" t="s" s="0">
        <v>62</v>
      </c>
      <c r="E60" t="s" s="0">
        <v>552</v>
      </c>
      <c r="F60" s="7" t="s">
        <v>510</v>
      </c>
      <c r="G60" s="7" t="s">
        <v>510</v>
      </c>
      <c r="H60" s="7" t="s">
        <v>510</v>
      </c>
      <c r="I60" s="7" t="s">
        <v>510</v>
      </c>
      <c r="J60" s="7" t="s">
        <v>510</v>
      </c>
      <c r="K60" s="7" t="s">
        <v>510</v>
      </c>
      <c r="L60" s="7" t="s">
        <v>510</v>
      </c>
      <c r="M60" s="7" t="s">
        <v>510</v>
      </c>
      <c r="N60" s="7" t="s">
        <v>510</v>
      </c>
      <c r="O60" s="7" t="s">
        <v>510</v>
      </c>
      <c r="P60" s="7" t="s">
        <v>510</v>
      </c>
      <c r="Q60" s="7" t="s">
        <v>510</v>
      </c>
      <c r="R60" s="7" t="s">
        <v>510</v>
      </c>
      <c r="S60" s="7" t="s">
        <v>510</v>
      </c>
      <c r="T60" s="7" t="s">
        <v>510</v>
      </c>
      <c r="U60" s="7" t="s">
        <v>510</v>
      </c>
      <c r="V60" s="7" t="s">
        <v>510</v>
      </c>
      <c r="W60" s="7" t="s">
        <v>510</v>
      </c>
      <c r="X60" s="7" t="s">
        <v>510</v>
      </c>
      <c r="Y60" s="7" t="s">
        <v>510</v>
      </c>
      <c r="Z60" s="7" t="s">
        <v>510</v>
      </c>
      <c r="AA60" s="7" t="s">
        <v>510</v>
      </c>
      <c r="AB60" s="7" t="s">
        <v>510</v>
      </c>
      <c r="AC60" s="7" t="s">
        <v>510</v>
      </c>
      <c r="AD60" s="7" t="s">
        <v>510</v>
      </c>
      <c r="AE60" s="7" t="s">
        <v>510</v>
      </c>
      <c r="AF60" s="7" t="s">
        <v>510</v>
      </c>
      <c r="AG60" s="7" t="s">
        <v>510</v>
      </c>
      <c r="AH60" s="7" t="s">
        <v>510</v>
      </c>
      <c r="AI60" s="0">
        <v>2</v>
      </c>
      <c r="AJ60" s="0">
        <v>1</v>
      </c>
      <c r="AK60" s="0">
        <v>8</v>
      </c>
      <c r="AL60" s="0">
        <v>0</v>
      </c>
      <c r="AM60" s="0">
        <v>0</v>
      </c>
      <c r="AN60" s="0">
        <v>0</v>
      </c>
    </row>
    <row r="61" spans="2:40" x14ac:dyDescent="0.25">
      <c r="B61" t="s" s="0">
        <v>229</v>
      </c>
      <c r="C61" t="s" s="0">
        <v>41</v>
      </c>
      <c r="D61" t="s" s="0">
        <v>62</v>
      </c>
      <c r="E61" t="s" s="0">
        <v>63</v>
      </c>
      <c r="F61" s="7" t="s">
        <v>553</v>
      </c>
      <c r="G61" s="7" t="s">
        <v>510</v>
      </c>
      <c r="H61" s="7" t="s">
        <v>553</v>
      </c>
      <c r="I61" s="7" t="s">
        <v>510</v>
      </c>
      <c r="J61" s="7" t="s">
        <v>510</v>
      </c>
      <c r="K61" s="7" t="s">
        <v>510</v>
      </c>
      <c r="L61" s="7" t="s">
        <v>510</v>
      </c>
      <c r="M61" s="7" t="s">
        <v>510</v>
      </c>
      <c r="N61" s="7" t="s">
        <v>510</v>
      </c>
      <c r="O61" s="7" t="s">
        <v>510</v>
      </c>
      <c r="P61" s="7" t="s">
        <v>510</v>
      </c>
      <c r="Q61" s="7" t="s">
        <v>510</v>
      </c>
      <c r="R61" s="7" t="s">
        <v>510</v>
      </c>
      <c r="S61" s="7" t="s">
        <v>510</v>
      </c>
      <c r="T61" s="7" t="s">
        <v>510</v>
      </c>
      <c r="U61" s="7" t="s">
        <v>510</v>
      </c>
      <c r="V61" s="7" t="s">
        <v>510</v>
      </c>
      <c r="W61" s="7" t="s">
        <v>510</v>
      </c>
      <c r="X61" s="7" t="s">
        <v>510</v>
      </c>
      <c r="Y61" s="7" t="s">
        <v>510</v>
      </c>
      <c r="Z61" s="7" t="s">
        <v>510</v>
      </c>
      <c r="AA61" s="7" t="s">
        <v>510</v>
      </c>
      <c r="AB61" s="7" t="s">
        <v>510</v>
      </c>
      <c r="AC61" s="7" t="s">
        <v>510</v>
      </c>
      <c r="AD61" s="7" t="s">
        <v>510</v>
      </c>
      <c r="AE61" s="7" t="s">
        <v>510</v>
      </c>
      <c r="AF61" s="7" t="s">
        <v>510</v>
      </c>
      <c r="AG61" s="7" t="s">
        <v>510</v>
      </c>
      <c r="AH61" s="7" t="s">
        <v>510</v>
      </c>
      <c r="AI61" s="0">
        <v>2</v>
      </c>
      <c r="AJ61" s="0">
        <v>1</v>
      </c>
      <c r="AK61" s="0">
        <v>8</v>
      </c>
      <c r="AL61" s="0">
        <v>0</v>
      </c>
      <c r="AM61" s="0">
        <v>0</v>
      </c>
      <c r="AN61" s="0">
        <v>0</v>
      </c>
    </row>
    <row r="62" spans="2:40" x14ac:dyDescent="0.25">
      <c r="B62" t="s" s="0">
        <v>229</v>
      </c>
      <c r="C62" t="s" s="0">
        <v>69</v>
      </c>
      <c r="D62" t="s" s="0">
        <v>70</v>
      </c>
      <c r="E62" t="s" s="0">
        <v>70</v>
      </c>
      <c r="F62" s="7" t="s">
        <v>554</v>
      </c>
      <c r="G62" s="7" t="s">
        <v>510</v>
      </c>
      <c r="H62" s="7" t="s">
        <v>554</v>
      </c>
      <c r="I62" s="7" t="s">
        <v>510</v>
      </c>
      <c r="J62" s="7" t="s">
        <v>510</v>
      </c>
      <c r="K62" s="7" t="s">
        <v>510</v>
      </c>
      <c r="L62" s="7" t="s">
        <v>510</v>
      </c>
      <c r="M62" s="7" t="s">
        <v>510</v>
      </c>
      <c r="N62" s="7" t="s">
        <v>510</v>
      </c>
      <c r="O62" s="7" t="s">
        <v>510</v>
      </c>
      <c r="P62" s="7" t="s">
        <v>510</v>
      </c>
      <c r="Q62" s="7" t="s">
        <v>510</v>
      </c>
      <c r="R62" s="7" t="s">
        <v>510</v>
      </c>
      <c r="S62" s="7" t="s">
        <v>510</v>
      </c>
      <c r="T62" s="7" t="s">
        <v>510</v>
      </c>
      <c r="U62" s="7" t="s">
        <v>510</v>
      </c>
      <c r="V62" s="7" t="s">
        <v>510</v>
      </c>
      <c r="W62" s="7" t="s">
        <v>510</v>
      </c>
      <c r="X62" s="7" t="s">
        <v>510</v>
      </c>
      <c r="Y62" s="7" t="s">
        <v>510</v>
      </c>
      <c r="Z62" s="7" t="s">
        <v>510</v>
      </c>
      <c r="AA62" s="7" t="s">
        <v>510</v>
      </c>
      <c r="AB62" s="7" t="s">
        <v>510</v>
      </c>
      <c r="AC62" s="7" t="s">
        <v>510</v>
      </c>
      <c r="AD62" s="7" t="s">
        <v>510</v>
      </c>
      <c r="AE62" s="7" t="s">
        <v>510</v>
      </c>
      <c r="AF62" s="7" t="s">
        <v>510</v>
      </c>
      <c r="AG62" s="7" t="s">
        <v>510</v>
      </c>
      <c r="AH62" s="7" t="s">
        <v>510</v>
      </c>
      <c r="AI62" s="0">
        <v>2</v>
      </c>
      <c r="AJ62" s="0">
        <v>2</v>
      </c>
      <c r="AK62" s="0">
        <v>9</v>
      </c>
      <c r="AL62" s="0">
        <v>0</v>
      </c>
      <c r="AM62" s="0">
        <v>0</v>
      </c>
      <c r="AN62" s="0">
        <v>1</v>
      </c>
    </row>
    <row r="63" spans="2:40" x14ac:dyDescent="0.25">
      <c r="B63" t="s" s="0">
        <v>229</v>
      </c>
      <c r="C63" t="s" s="0">
        <v>69</v>
      </c>
      <c r="D63" t="s" s="0">
        <v>70</v>
      </c>
      <c r="E63" t="s" s="0">
        <v>71</v>
      </c>
      <c r="F63" s="7" t="s">
        <v>554</v>
      </c>
      <c r="G63" s="7" t="s">
        <v>510</v>
      </c>
      <c r="H63" s="7" t="s">
        <v>554</v>
      </c>
      <c r="I63" s="7" t="s">
        <v>510</v>
      </c>
      <c r="J63" s="7" t="s">
        <v>510</v>
      </c>
      <c r="K63" s="7" t="s">
        <v>510</v>
      </c>
      <c r="L63" s="7" t="s">
        <v>510</v>
      </c>
      <c r="M63" s="7" t="s">
        <v>510</v>
      </c>
      <c r="N63" s="7" t="s">
        <v>510</v>
      </c>
      <c r="O63" s="7" t="s">
        <v>510</v>
      </c>
      <c r="P63" s="7" t="s">
        <v>510</v>
      </c>
      <c r="Q63" s="7" t="s">
        <v>510</v>
      </c>
      <c r="R63" s="7" t="s">
        <v>510</v>
      </c>
      <c r="S63" s="7" t="s">
        <v>510</v>
      </c>
      <c r="T63" s="7" t="s">
        <v>510</v>
      </c>
      <c r="U63" s="7" t="s">
        <v>510</v>
      </c>
      <c r="V63" s="7" t="s">
        <v>510</v>
      </c>
      <c r="W63" s="7" t="s">
        <v>510</v>
      </c>
      <c r="X63" s="7" t="s">
        <v>510</v>
      </c>
      <c r="Y63" s="7" t="s">
        <v>510</v>
      </c>
      <c r="Z63" s="7" t="s">
        <v>510</v>
      </c>
      <c r="AA63" s="7" t="s">
        <v>510</v>
      </c>
      <c r="AB63" s="7" t="s">
        <v>510</v>
      </c>
      <c r="AC63" s="7" t="s">
        <v>510</v>
      </c>
      <c r="AD63" s="7" t="s">
        <v>510</v>
      </c>
      <c r="AE63" s="7" t="s">
        <v>510</v>
      </c>
      <c r="AF63" s="7" t="s">
        <v>510</v>
      </c>
      <c r="AG63" s="7" t="s">
        <v>510</v>
      </c>
      <c r="AH63" s="7" t="s">
        <v>510</v>
      </c>
      <c r="AI63" s="0">
        <v>2</v>
      </c>
      <c r="AJ63" s="0">
        <v>2</v>
      </c>
      <c r="AK63" s="0">
        <v>9</v>
      </c>
      <c r="AL63" s="0">
        <v>0</v>
      </c>
      <c r="AM63" s="0">
        <v>0</v>
      </c>
      <c r="AN63" s="0">
        <v>0</v>
      </c>
    </row>
    <row r="64" spans="2:40" x14ac:dyDescent="0.25">
      <c r="B64" t="s" s="0">
        <v>229</v>
      </c>
      <c r="C64" t="s" s="0">
        <v>69</v>
      </c>
      <c r="D64" t="s" s="0">
        <v>72</v>
      </c>
      <c r="E64" t="s" s="0">
        <v>72</v>
      </c>
      <c r="F64" s="7" t="s">
        <v>555</v>
      </c>
      <c r="G64" s="7" t="s">
        <v>510</v>
      </c>
      <c r="H64" s="7" t="s">
        <v>555</v>
      </c>
      <c r="I64" s="7" t="s">
        <v>510</v>
      </c>
      <c r="J64" s="7" t="s">
        <v>510</v>
      </c>
      <c r="K64" s="7" t="s">
        <v>510</v>
      </c>
      <c r="L64" s="7" t="s">
        <v>510</v>
      </c>
      <c r="M64" s="7" t="s">
        <v>510</v>
      </c>
      <c r="N64" s="7" t="s">
        <v>510</v>
      </c>
      <c r="O64" s="7" t="s">
        <v>510</v>
      </c>
      <c r="P64" s="7" t="s">
        <v>510</v>
      </c>
      <c r="Q64" s="7" t="s">
        <v>510</v>
      </c>
      <c r="R64" s="7" t="s">
        <v>510</v>
      </c>
      <c r="S64" s="7" t="s">
        <v>510</v>
      </c>
      <c r="T64" s="7" t="s">
        <v>510</v>
      </c>
      <c r="U64" s="7" t="s">
        <v>510</v>
      </c>
      <c r="V64" s="7" t="s">
        <v>510</v>
      </c>
      <c r="W64" s="7" t="s">
        <v>510</v>
      </c>
      <c r="X64" s="7" t="s">
        <v>510</v>
      </c>
      <c r="Y64" s="7" t="s">
        <v>510</v>
      </c>
      <c r="Z64" s="7" t="s">
        <v>510</v>
      </c>
      <c r="AA64" s="7" t="s">
        <v>510</v>
      </c>
      <c r="AB64" s="7" t="s">
        <v>510</v>
      </c>
      <c r="AC64" s="7" t="s">
        <v>510</v>
      </c>
      <c r="AD64" s="7" t="s">
        <v>510</v>
      </c>
      <c r="AE64" s="7" t="s">
        <v>510</v>
      </c>
      <c r="AF64" s="7" t="s">
        <v>510</v>
      </c>
      <c r="AG64" s="7" t="s">
        <v>510</v>
      </c>
      <c r="AH64" s="7" t="s">
        <v>510</v>
      </c>
      <c r="AI64" s="0">
        <v>2</v>
      </c>
      <c r="AJ64" s="0">
        <v>2</v>
      </c>
      <c r="AK64" s="0">
        <v>10</v>
      </c>
      <c r="AL64" s="0">
        <v>0</v>
      </c>
      <c r="AM64" s="0">
        <v>0</v>
      </c>
      <c r="AN64" s="0">
        <v>1</v>
      </c>
    </row>
    <row r="65" spans="2:40" x14ac:dyDescent="0.25">
      <c r="B65" t="s" s="0">
        <v>229</v>
      </c>
      <c r="C65" t="s" s="0">
        <v>69</v>
      </c>
      <c r="D65" t="s" s="0">
        <v>72</v>
      </c>
      <c r="E65" t="s" s="0">
        <v>81</v>
      </c>
      <c r="F65" s="7" t="s">
        <v>556</v>
      </c>
      <c r="G65" s="7" t="s">
        <v>510</v>
      </c>
      <c r="H65" s="7" t="s">
        <v>556</v>
      </c>
      <c r="I65" s="7" t="s">
        <v>510</v>
      </c>
      <c r="J65" s="7" t="s">
        <v>510</v>
      </c>
      <c r="K65" s="7" t="s">
        <v>510</v>
      </c>
      <c r="L65" s="7" t="s">
        <v>510</v>
      </c>
      <c r="M65" s="7" t="s">
        <v>510</v>
      </c>
      <c r="N65" s="7" t="s">
        <v>510</v>
      </c>
      <c r="O65" s="7" t="s">
        <v>510</v>
      </c>
      <c r="P65" s="7" t="s">
        <v>510</v>
      </c>
      <c r="Q65" s="7" t="s">
        <v>510</v>
      </c>
      <c r="R65" s="7" t="s">
        <v>510</v>
      </c>
      <c r="S65" s="7" t="s">
        <v>510</v>
      </c>
      <c r="T65" s="7" t="s">
        <v>510</v>
      </c>
      <c r="U65" s="7" t="s">
        <v>510</v>
      </c>
      <c r="V65" s="7" t="s">
        <v>510</v>
      </c>
      <c r="W65" s="7" t="s">
        <v>510</v>
      </c>
      <c r="X65" s="7" t="s">
        <v>510</v>
      </c>
      <c r="Y65" s="7" t="s">
        <v>510</v>
      </c>
      <c r="Z65" s="7" t="s">
        <v>510</v>
      </c>
      <c r="AA65" s="7" t="s">
        <v>510</v>
      </c>
      <c r="AB65" s="7" t="s">
        <v>510</v>
      </c>
      <c r="AC65" s="7" t="s">
        <v>510</v>
      </c>
      <c r="AD65" s="7" t="s">
        <v>510</v>
      </c>
      <c r="AE65" s="7" t="s">
        <v>510</v>
      </c>
      <c r="AF65" s="7" t="s">
        <v>510</v>
      </c>
      <c r="AG65" s="7" t="s">
        <v>510</v>
      </c>
      <c r="AH65" s="7" t="s">
        <v>510</v>
      </c>
      <c r="AI65" s="0">
        <v>2</v>
      </c>
      <c r="AJ65" s="0">
        <v>2</v>
      </c>
      <c r="AK65" s="0">
        <v>10</v>
      </c>
      <c r="AL65" s="0">
        <v>0</v>
      </c>
      <c r="AM65" s="0">
        <v>0</v>
      </c>
      <c r="AN65" s="0">
        <v>0</v>
      </c>
    </row>
    <row r="66" spans="2:40" x14ac:dyDescent="0.25">
      <c r="B66" t="s" s="0">
        <v>229</v>
      </c>
      <c r="C66" t="s" s="0">
        <v>69</v>
      </c>
      <c r="D66" t="s" s="0">
        <v>72</v>
      </c>
      <c r="E66" t="s" s="0">
        <v>86</v>
      </c>
      <c r="F66" s="7" t="s">
        <v>557</v>
      </c>
      <c r="G66" s="7" t="s">
        <v>510</v>
      </c>
      <c r="H66" s="7" t="s">
        <v>557</v>
      </c>
      <c r="I66" s="7" t="s">
        <v>510</v>
      </c>
      <c r="J66" s="7" t="s">
        <v>510</v>
      </c>
      <c r="K66" s="7" t="s">
        <v>510</v>
      </c>
      <c r="L66" s="7" t="s">
        <v>510</v>
      </c>
      <c r="M66" s="7" t="s">
        <v>510</v>
      </c>
      <c r="N66" s="7" t="s">
        <v>510</v>
      </c>
      <c r="O66" s="7" t="s">
        <v>510</v>
      </c>
      <c r="P66" s="7" t="s">
        <v>510</v>
      </c>
      <c r="Q66" s="7" t="s">
        <v>510</v>
      </c>
      <c r="R66" s="7" t="s">
        <v>510</v>
      </c>
      <c r="S66" s="7" t="s">
        <v>510</v>
      </c>
      <c r="T66" s="7" t="s">
        <v>510</v>
      </c>
      <c r="U66" s="7" t="s">
        <v>510</v>
      </c>
      <c r="V66" s="7" t="s">
        <v>510</v>
      </c>
      <c r="W66" s="7" t="s">
        <v>510</v>
      </c>
      <c r="X66" s="7" t="s">
        <v>510</v>
      </c>
      <c r="Y66" s="7" t="s">
        <v>510</v>
      </c>
      <c r="Z66" s="7" t="s">
        <v>510</v>
      </c>
      <c r="AA66" s="7" t="s">
        <v>510</v>
      </c>
      <c r="AB66" s="7" t="s">
        <v>510</v>
      </c>
      <c r="AC66" s="7" t="s">
        <v>510</v>
      </c>
      <c r="AD66" s="7" t="s">
        <v>510</v>
      </c>
      <c r="AE66" s="7" t="s">
        <v>510</v>
      </c>
      <c r="AF66" s="7" t="s">
        <v>510</v>
      </c>
      <c r="AG66" s="7" t="s">
        <v>510</v>
      </c>
      <c r="AH66" s="7" t="s">
        <v>510</v>
      </c>
      <c r="AI66" s="0">
        <v>2</v>
      </c>
      <c r="AJ66" s="0">
        <v>2</v>
      </c>
      <c r="AK66" s="0">
        <v>10</v>
      </c>
      <c r="AL66" s="0">
        <v>0</v>
      </c>
      <c r="AM66" s="0">
        <v>0</v>
      </c>
      <c r="AN66" s="0">
        <v>0</v>
      </c>
    </row>
    <row r="67" spans="2:40" x14ac:dyDescent="0.25">
      <c r="B67" t="s" s="0">
        <v>229</v>
      </c>
      <c r="C67" t="s" s="0">
        <v>69</v>
      </c>
      <c r="D67" t="s" s="0">
        <v>72</v>
      </c>
      <c r="E67" t="s" s="0">
        <v>76</v>
      </c>
      <c r="F67" s="7" t="s">
        <v>558</v>
      </c>
      <c r="G67" s="7" t="s">
        <v>510</v>
      </c>
      <c r="H67" s="7" t="s">
        <v>558</v>
      </c>
      <c r="I67" s="7" t="s">
        <v>510</v>
      </c>
      <c r="J67" s="7" t="s">
        <v>510</v>
      </c>
      <c r="K67" s="7" t="s">
        <v>510</v>
      </c>
      <c r="L67" s="7" t="s">
        <v>510</v>
      </c>
      <c r="M67" s="7" t="s">
        <v>510</v>
      </c>
      <c r="N67" s="7" t="s">
        <v>510</v>
      </c>
      <c r="O67" s="7" t="s">
        <v>510</v>
      </c>
      <c r="P67" s="7" t="s">
        <v>510</v>
      </c>
      <c r="Q67" s="7" t="s">
        <v>510</v>
      </c>
      <c r="R67" s="7" t="s">
        <v>510</v>
      </c>
      <c r="S67" s="7" t="s">
        <v>510</v>
      </c>
      <c r="T67" s="7" t="s">
        <v>510</v>
      </c>
      <c r="U67" s="7" t="s">
        <v>510</v>
      </c>
      <c r="V67" s="7" t="s">
        <v>510</v>
      </c>
      <c r="W67" s="7" t="s">
        <v>510</v>
      </c>
      <c r="X67" s="7" t="s">
        <v>510</v>
      </c>
      <c r="Y67" s="7" t="s">
        <v>510</v>
      </c>
      <c r="Z67" s="7" t="s">
        <v>510</v>
      </c>
      <c r="AA67" s="7" t="s">
        <v>510</v>
      </c>
      <c r="AB67" s="7" t="s">
        <v>510</v>
      </c>
      <c r="AC67" s="7" t="s">
        <v>510</v>
      </c>
      <c r="AD67" s="7" t="s">
        <v>510</v>
      </c>
      <c r="AE67" s="7" t="s">
        <v>510</v>
      </c>
      <c r="AF67" s="7" t="s">
        <v>510</v>
      </c>
      <c r="AG67" s="7" t="s">
        <v>510</v>
      </c>
      <c r="AH67" s="7" t="s">
        <v>510</v>
      </c>
      <c r="AI67" s="0">
        <v>2</v>
      </c>
      <c r="AJ67" s="0">
        <v>2</v>
      </c>
      <c r="AK67" s="0">
        <v>10</v>
      </c>
      <c r="AL67" s="0">
        <v>0</v>
      </c>
      <c r="AM67" s="0">
        <v>0</v>
      </c>
      <c r="AN67" s="0">
        <v>0</v>
      </c>
    </row>
    <row r="68" spans="2:40" x14ac:dyDescent="0.25">
      <c r="B68" t="s" s="0">
        <v>229</v>
      </c>
      <c r="C68" t="s" s="0">
        <v>69</v>
      </c>
      <c r="D68" t="s" s="0">
        <v>72</v>
      </c>
      <c r="E68" t="s" s="0">
        <v>75</v>
      </c>
      <c r="F68" s="7" t="s">
        <v>559</v>
      </c>
      <c r="G68" s="7" t="s">
        <v>510</v>
      </c>
      <c r="H68" s="7" t="s">
        <v>559</v>
      </c>
      <c r="I68" s="7" t="s">
        <v>510</v>
      </c>
      <c r="J68" s="7" t="s">
        <v>510</v>
      </c>
      <c r="K68" s="7" t="s">
        <v>510</v>
      </c>
      <c r="L68" s="7" t="s">
        <v>510</v>
      </c>
      <c r="M68" s="7" t="s">
        <v>510</v>
      </c>
      <c r="N68" s="7" t="s">
        <v>510</v>
      </c>
      <c r="O68" s="7" t="s">
        <v>510</v>
      </c>
      <c r="P68" s="7" t="s">
        <v>510</v>
      </c>
      <c r="Q68" s="7" t="s">
        <v>510</v>
      </c>
      <c r="R68" s="7" t="s">
        <v>510</v>
      </c>
      <c r="S68" s="7" t="s">
        <v>510</v>
      </c>
      <c r="T68" s="7" t="s">
        <v>510</v>
      </c>
      <c r="U68" s="7" t="s">
        <v>510</v>
      </c>
      <c r="V68" s="7" t="s">
        <v>510</v>
      </c>
      <c r="W68" s="7" t="s">
        <v>510</v>
      </c>
      <c r="X68" s="7" t="s">
        <v>510</v>
      </c>
      <c r="Y68" s="7" t="s">
        <v>510</v>
      </c>
      <c r="Z68" s="7" t="s">
        <v>510</v>
      </c>
      <c r="AA68" s="7" t="s">
        <v>510</v>
      </c>
      <c r="AB68" s="7" t="s">
        <v>510</v>
      </c>
      <c r="AC68" s="7" t="s">
        <v>510</v>
      </c>
      <c r="AD68" s="7" t="s">
        <v>510</v>
      </c>
      <c r="AE68" s="7" t="s">
        <v>510</v>
      </c>
      <c r="AF68" s="7" t="s">
        <v>510</v>
      </c>
      <c r="AG68" s="7" t="s">
        <v>510</v>
      </c>
      <c r="AH68" s="7" t="s">
        <v>510</v>
      </c>
      <c r="AI68" s="0">
        <v>2</v>
      </c>
      <c r="AJ68" s="0">
        <v>2</v>
      </c>
      <c r="AK68" s="0">
        <v>10</v>
      </c>
      <c r="AL68" s="0">
        <v>0</v>
      </c>
      <c r="AM68" s="0">
        <v>0</v>
      </c>
      <c r="AN68" s="0">
        <v>0</v>
      </c>
    </row>
    <row r="69" spans="2:40" x14ac:dyDescent="0.25">
      <c r="B69" t="s" s="0">
        <v>229</v>
      </c>
      <c r="C69" t="s" s="0">
        <v>69</v>
      </c>
      <c r="D69" t="s" s="0">
        <v>72</v>
      </c>
      <c r="E69" t="s" s="0">
        <v>74</v>
      </c>
      <c r="F69" s="7" t="s">
        <v>560</v>
      </c>
      <c r="G69" s="7" t="s">
        <v>510</v>
      </c>
      <c r="H69" s="7" t="s">
        <v>560</v>
      </c>
      <c r="I69" s="7" t="s">
        <v>510</v>
      </c>
      <c r="J69" s="7" t="s">
        <v>510</v>
      </c>
      <c r="K69" s="7" t="s">
        <v>510</v>
      </c>
      <c r="L69" s="7" t="s">
        <v>510</v>
      </c>
      <c r="M69" s="7" t="s">
        <v>510</v>
      </c>
      <c r="N69" s="7" t="s">
        <v>510</v>
      </c>
      <c r="O69" s="7" t="s">
        <v>510</v>
      </c>
      <c r="P69" s="7" t="s">
        <v>510</v>
      </c>
      <c r="Q69" s="7" t="s">
        <v>510</v>
      </c>
      <c r="R69" s="7" t="s">
        <v>510</v>
      </c>
      <c r="S69" s="7" t="s">
        <v>510</v>
      </c>
      <c r="T69" s="7" t="s">
        <v>510</v>
      </c>
      <c r="U69" s="7" t="s">
        <v>510</v>
      </c>
      <c r="V69" s="7" t="s">
        <v>510</v>
      </c>
      <c r="W69" s="7" t="s">
        <v>510</v>
      </c>
      <c r="X69" s="7" t="s">
        <v>510</v>
      </c>
      <c r="Y69" s="7" t="s">
        <v>510</v>
      </c>
      <c r="Z69" s="7" t="s">
        <v>510</v>
      </c>
      <c r="AA69" s="7" t="s">
        <v>510</v>
      </c>
      <c r="AB69" s="7" t="s">
        <v>510</v>
      </c>
      <c r="AC69" s="7" t="s">
        <v>510</v>
      </c>
      <c r="AD69" s="7" t="s">
        <v>510</v>
      </c>
      <c r="AE69" s="7" t="s">
        <v>510</v>
      </c>
      <c r="AF69" s="7" t="s">
        <v>510</v>
      </c>
      <c r="AG69" s="7" t="s">
        <v>510</v>
      </c>
      <c r="AH69" s="7" t="s">
        <v>510</v>
      </c>
      <c r="AI69" s="0">
        <v>2</v>
      </c>
      <c r="AJ69" s="0">
        <v>2</v>
      </c>
      <c r="AK69" s="0">
        <v>10</v>
      </c>
      <c r="AL69" s="0">
        <v>0</v>
      </c>
      <c r="AM69" s="0">
        <v>0</v>
      </c>
      <c r="AN69" s="0">
        <v>0</v>
      </c>
    </row>
    <row r="70" spans="2:40" x14ac:dyDescent="0.25">
      <c r="B70" t="s" s="0">
        <v>229</v>
      </c>
      <c r="C70" t="s" s="0">
        <v>69</v>
      </c>
      <c r="D70" t="s" s="0">
        <v>72</v>
      </c>
      <c r="E70" t="s" s="0">
        <v>73</v>
      </c>
      <c r="F70" s="7" t="s">
        <v>561</v>
      </c>
      <c r="G70" s="7" t="s">
        <v>510</v>
      </c>
      <c r="H70" s="7" t="s">
        <v>561</v>
      </c>
      <c r="I70" s="7" t="s">
        <v>510</v>
      </c>
      <c r="J70" s="7" t="s">
        <v>510</v>
      </c>
      <c r="K70" s="7" t="s">
        <v>510</v>
      </c>
      <c r="L70" s="7" t="s">
        <v>510</v>
      </c>
      <c r="M70" s="7" t="s">
        <v>510</v>
      </c>
      <c r="N70" s="7" t="s">
        <v>510</v>
      </c>
      <c r="O70" s="7" t="s">
        <v>510</v>
      </c>
      <c r="P70" s="7" t="s">
        <v>510</v>
      </c>
      <c r="Q70" s="7" t="s">
        <v>510</v>
      </c>
      <c r="R70" s="7" t="s">
        <v>510</v>
      </c>
      <c r="S70" s="7" t="s">
        <v>510</v>
      </c>
      <c r="T70" s="7" t="s">
        <v>510</v>
      </c>
      <c r="U70" s="7" t="s">
        <v>510</v>
      </c>
      <c r="V70" s="7" t="s">
        <v>510</v>
      </c>
      <c r="W70" s="7" t="s">
        <v>510</v>
      </c>
      <c r="X70" s="7" t="s">
        <v>510</v>
      </c>
      <c r="Y70" s="7" t="s">
        <v>510</v>
      </c>
      <c r="Z70" s="7" t="s">
        <v>510</v>
      </c>
      <c r="AA70" s="7" t="s">
        <v>510</v>
      </c>
      <c r="AB70" s="7" t="s">
        <v>510</v>
      </c>
      <c r="AC70" s="7" t="s">
        <v>510</v>
      </c>
      <c r="AD70" s="7" t="s">
        <v>510</v>
      </c>
      <c r="AE70" s="7" t="s">
        <v>510</v>
      </c>
      <c r="AF70" s="7" t="s">
        <v>510</v>
      </c>
      <c r="AG70" s="7" t="s">
        <v>510</v>
      </c>
      <c r="AH70" s="7" t="s">
        <v>510</v>
      </c>
      <c r="AI70" s="0">
        <v>2</v>
      </c>
      <c r="AJ70" s="0">
        <v>2</v>
      </c>
      <c r="AK70" s="0">
        <v>10</v>
      </c>
      <c r="AL70" s="0">
        <v>0</v>
      </c>
      <c r="AM70" s="0">
        <v>0</v>
      </c>
      <c r="AN70" s="0">
        <v>0</v>
      </c>
    </row>
    <row r="71" spans="2:40" x14ac:dyDescent="0.25">
      <c r="B71" t="s" s="0">
        <v>229</v>
      </c>
      <c r="C71" t="s" s="0">
        <v>69</v>
      </c>
      <c r="D71" t="s" s="0">
        <v>72</v>
      </c>
      <c r="E71" t="s" s="0">
        <v>77</v>
      </c>
      <c r="F71" s="7" t="s">
        <v>562</v>
      </c>
      <c r="G71" s="7" t="s">
        <v>510</v>
      </c>
      <c r="H71" s="7" t="s">
        <v>562</v>
      </c>
      <c r="I71" s="7" t="s">
        <v>510</v>
      </c>
      <c r="J71" s="7" t="s">
        <v>510</v>
      </c>
      <c r="K71" s="7" t="s">
        <v>510</v>
      </c>
      <c r="L71" s="7" t="s">
        <v>510</v>
      </c>
      <c r="M71" s="7" t="s">
        <v>510</v>
      </c>
      <c r="N71" s="7" t="s">
        <v>510</v>
      </c>
      <c r="O71" s="7" t="s">
        <v>510</v>
      </c>
      <c r="P71" s="7" t="s">
        <v>510</v>
      </c>
      <c r="Q71" s="7" t="s">
        <v>510</v>
      </c>
      <c r="R71" s="7" t="s">
        <v>510</v>
      </c>
      <c r="S71" s="7" t="s">
        <v>510</v>
      </c>
      <c r="T71" s="7" t="s">
        <v>510</v>
      </c>
      <c r="U71" s="7" t="s">
        <v>510</v>
      </c>
      <c r="V71" s="7" t="s">
        <v>510</v>
      </c>
      <c r="W71" s="7" t="s">
        <v>510</v>
      </c>
      <c r="X71" s="7" t="s">
        <v>510</v>
      </c>
      <c r="Y71" s="7" t="s">
        <v>510</v>
      </c>
      <c r="Z71" s="7" t="s">
        <v>510</v>
      </c>
      <c r="AA71" s="7" t="s">
        <v>510</v>
      </c>
      <c r="AB71" s="7" t="s">
        <v>510</v>
      </c>
      <c r="AC71" s="7" t="s">
        <v>510</v>
      </c>
      <c r="AD71" s="7" t="s">
        <v>510</v>
      </c>
      <c r="AE71" s="7" t="s">
        <v>510</v>
      </c>
      <c r="AF71" s="7" t="s">
        <v>510</v>
      </c>
      <c r="AG71" s="7" t="s">
        <v>510</v>
      </c>
      <c r="AH71" s="7" t="s">
        <v>510</v>
      </c>
      <c r="AI71" s="0">
        <v>2</v>
      </c>
      <c r="AJ71" s="0">
        <v>2</v>
      </c>
      <c r="AK71" s="0">
        <v>10</v>
      </c>
      <c r="AL71" s="0">
        <v>0</v>
      </c>
      <c r="AM71" s="0">
        <v>0</v>
      </c>
      <c r="AN71" s="0">
        <v>0</v>
      </c>
    </row>
    <row r="72" spans="2:40" x14ac:dyDescent="0.25">
      <c r="B72" t="s" s="0">
        <v>229</v>
      </c>
      <c r="C72" t="s" s="0">
        <v>69</v>
      </c>
      <c r="D72" t="s" s="0">
        <v>72</v>
      </c>
      <c r="E72" t="s" s="0">
        <v>331</v>
      </c>
      <c r="F72" s="7" t="s">
        <v>563</v>
      </c>
      <c r="G72" s="7" t="s">
        <v>510</v>
      </c>
      <c r="H72" s="7" t="s">
        <v>563</v>
      </c>
      <c r="I72" s="7" t="s">
        <v>510</v>
      </c>
      <c r="J72" s="7" t="s">
        <v>510</v>
      </c>
      <c r="K72" s="7" t="s">
        <v>510</v>
      </c>
      <c r="L72" s="7" t="s">
        <v>510</v>
      </c>
      <c r="M72" s="7" t="s">
        <v>510</v>
      </c>
      <c r="N72" s="7" t="s">
        <v>510</v>
      </c>
      <c r="O72" s="7" t="s">
        <v>510</v>
      </c>
      <c r="P72" s="7" t="s">
        <v>510</v>
      </c>
      <c r="Q72" s="7" t="s">
        <v>510</v>
      </c>
      <c r="R72" s="7" t="s">
        <v>510</v>
      </c>
      <c r="S72" s="7" t="s">
        <v>510</v>
      </c>
      <c r="T72" s="7" t="s">
        <v>510</v>
      </c>
      <c r="U72" s="7" t="s">
        <v>510</v>
      </c>
      <c r="V72" s="7" t="s">
        <v>510</v>
      </c>
      <c r="W72" s="7" t="s">
        <v>510</v>
      </c>
      <c r="X72" s="7" t="s">
        <v>510</v>
      </c>
      <c r="Y72" s="7" t="s">
        <v>510</v>
      </c>
      <c r="Z72" s="7" t="s">
        <v>510</v>
      </c>
      <c r="AA72" s="7" t="s">
        <v>510</v>
      </c>
      <c r="AB72" s="7" t="s">
        <v>510</v>
      </c>
      <c r="AC72" s="7" t="s">
        <v>510</v>
      </c>
      <c r="AD72" s="7" t="s">
        <v>510</v>
      </c>
      <c r="AE72" s="7" t="s">
        <v>510</v>
      </c>
      <c r="AF72" s="7" t="s">
        <v>510</v>
      </c>
      <c r="AG72" s="7" t="s">
        <v>510</v>
      </c>
      <c r="AH72" s="7" t="s">
        <v>510</v>
      </c>
      <c r="AI72" s="0">
        <v>2</v>
      </c>
      <c r="AJ72" s="0">
        <v>2</v>
      </c>
      <c r="AK72" s="0">
        <v>10</v>
      </c>
      <c r="AL72" s="0">
        <v>0</v>
      </c>
      <c r="AM72" s="0">
        <v>0</v>
      </c>
      <c r="AN72" s="0">
        <v>0</v>
      </c>
    </row>
    <row r="73" spans="2:40" x14ac:dyDescent="0.25">
      <c r="B73" t="s" s="0">
        <v>229</v>
      </c>
      <c r="C73" t="s" s="0">
        <v>69</v>
      </c>
      <c r="D73" t="s" s="0">
        <v>72</v>
      </c>
      <c r="E73" t="s" s="0">
        <v>332</v>
      </c>
      <c r="F73" s="7" t="s">
        <v>564</v>
      </c>
      <c r="G73" s="7" t="s">
        <v>510</v>
      </c>
      <c r="H73" s="7" t="s">
        <v>564</v>
      </c>
      <c r="I73" s="7" t="s">
        <v>510</v>
      </c>
      <c r="J73" s="7" t="s">
        <v>510</v>
      </c>
      <c r="K73" s="7" t="s">
        <v>510</v>
      </c>
      <c r="L73" s="7" t="s">
        <v>510</v>
      </c>
      <c r="M73" s="7" t="s">
        <v>510</v>
      </c>
      <c r="N73" s="7" t="s">
        <v>510</v>
      </c>
      <c r="O73" s="7" t="s">
        <v>510</v>
      </c>
      <c r="P73" s="7" t="s">
        <v>510</v>
      </c>
      <c r="Q73" s="7" t="s">
        <v>510</v>
      </c>
      <c r="R73" s="7" t="s">
        <v>510</v>
      </c>
      <c r="S73" s="7" t="s">
        <v>510</v>
      </c>
      <c r="T73" s="7" t="s">
        <v>510</v>
      </c>
      <c r="U73" s="7" t="s">
        <v>510</v>
      </c>
      <c r="V73" s="7" t="s">
        <v>510</v>
      </c>
      <c r="W73" s="7" t="s">
        <v>510</v>
      </c>
      <c r="X73" s="7" t="s">
        <v>510</v>
      </c>
      <c r="Y73" s="7" t="s">
        <v>510</v>
      </c>
      <c r="Z73" s="7" t="s">
        <v>510</v>
      </c>
      <c r="AA73" s="7" t="s">
        <v>510</v>
      </c>
      <c r="AB73" s="7" t="s">
        <v>510</v>
      </c>
      <c r="AC73" s="7" t="s">
        <v>510</v>
      </c>
      <c r="AD73" s="7" t="s">
        <v>510</v>
      </c>
      <c r="AE73" s="7" t="s">
        <v>510</v>
      </c>
      <c r="AF73" s="7" t="s">
        <v>510</v>
      </c>
      <c r="AG73" s="7" t="s">
        <v>510</v>
      </c>
      <c r="AH73" s="7" t="s">
        <v>510</v>
      </c>
      <c r="AI73" s="0">
        <v>2</v>
      </c>
      <c r="AJ73" s="0">
        <v>2</v>
      </c>
      <c r="AK73" s="0">
        <v>10</v>
      </c>
      <c r="AL73" s="0">
        <v>0</v>
      </c>
      <c r="AM73" s="0">
        <v>0</v>
      </c>
      <c r="AN73" s="0">
        <v>0</v>
      </c>
    </row>
    <row r="74" spans="2:40" x14ac:dyDescent="0.25">
      <c r="B74" t="s" s="0">
        <v>229</v>
      </c>
      <c r="C74" t="s" s="0">
        <v>69</v>
      </c>
      <c r="D74" t="s" s="0">
        <v>72</v>
      </c>
      <c r="E74" t="s" s="0">
        <v>80</v>
      </c>
      <c r="F74" s="7" t="s">
        <v>565</v>
      </c>
      <c r="G74" s="7" t="s">
        <v>510</v>
      </c>
      <c r="H74" s="7" t="s">
        <v>565</v>
      </c>
      <c r="I74" s="7" t="s">
        <v>510</v>
      </c>
      <c r="J74" s="7" t="s">
        <v>510</v>
      </c>
      <c r="K74" s="7" t="s">
        <v>510</v>
      </c>
      <c r="L74" s="7" t="s">
        <v>510</v>
      </c>
      <c r="M74" s="7" t="s">
        <v>510</v>
      </c>
      <c r="N74" s="7" t="s">
        <v>510</v>
      </c>
      <c r="O74" s="7" t="s">
        <v>510</v>
      </c>
      <c r="P74" s="7" t="s">
        <v>510</v>
      </c>
      <c r="Q74" s="7" t="s">
        <v>510</v>
      </c>
      <c r="R74" s="7" t="s">
        <v>510</v>
      </c>
      <c r="S74" s="7" t="s">
        <v>510</v>
      </c>
      <c r="T74" s="7" t="s">
        <v>510</v>
      </c>
      <c r="U74" s="7" t="s">
        <v>510</v>
      </c>
      <c r="V74" s="7" t="s">
        <v>510</v>
      </c>
      <c r="W74" s="7" t="s">
        <v>510</v>
      </c>
      <c r="X74" s="7" t="s">
        <v>510</v>
      </c>
      <c r="Y74" s="7" t="s">
        <v>510</v>
      </c>
      <c r="Z74" s="7" t="s">
        <v>510</v>
      </c>
      <c r="AA74" s="7" t="s">
        <v>510</v>
      </c>
      <c r="AB74" s="7" t="s">
        <v>510</v>
      </c>
      <c r="AC74" s="7" t="s">
        <v>510</v>
      </c>
      <c r="AD74" s="7" t="s">
        <v>510</v>
      </c>
      <c r="AE74" s="7" t="s">
        <v>510</v>
      </c>
      <c r="AF74" s="7" t="s">
        <v>510</v>
      </c>
      <c r="AG74" s="7" t="s">
        <v>510</v>
      </c>
      <c r="AH74" s="7" t="s">
        <v>510</v>
      </c>
      <c r="AI74" s="0">
        <v>2</v>
      </c>
      <c r="AJ74" s="0">
        <v>2</v>
      </c>
      <c r="AK74" s="0">
        <v>10</v>
      </c>
      <c r="AL74" s="0">
        <v>0</v>
      </c>
      <c r="AM74" s="0">
        <v>0</v>
      </c>
      <c r="AN74" s="0">
        <v>0</v>
      </c>
    </row>
    <row r="75" spans="2:40" x14ac:dyDescent="0.25">
      <c r="B75" t="s" s="0">
        <v>229</v>
      </c>
      <c r="C75" t="s" s="0">
        <v>69</v>
      </c>
      <c r="D75" t="s" s="0">
        <v>78</v>
      </c>
      <c r="E75" t="s" s="0">
        <v>78</v>
      </c>
      <c r="F75" s="7" t="s">
        <v>566</v>
      </c>
      <c r="G75" s="7" t="s">
        <v>510</v>
      </c>
      <c r="H75" s="7" t="s">
        <v>566</v>
      </c>
      <c r="I75" s="7" t="s">
        <v>510</v>
      </c>
      <c r="J75" s="7" t="s">
        <v>510</v>
      </c>
      <c r="K75" s="7" t="s">
        <v>510</v>
      </c>
      <c r="L75" s="7" t="s">
        <v>510</v>
      </c>
      <c r="M75" s="7" t="s">
        <v>510</v>
      </c>
      <c r="N75" s="7" t="s">
        <v>510</v>
      </c>
      <c r="O75" s="7" t="s">
        <v>510</v>
      </c>
      <c r="P75" s="7" t="s">
        <v>510</v>
      </c>
      <c r="Q75" s="7" t="s">
        <v>510</v>
      </c>
      <c r="R75" s="7" t="s">
        <v>510</v>
      </c>
      <c r="S75" s="7" t="s">
        <v>510</v>
      </c>
      <c r="T75" s="7" t="s">
        <v>510</v>
      </c>
      <c r="U75" s="7" t="s">
        <v>510</v>
      </c>
      <c r="V75" s="7" t="s">
        <v>510</v>
      </c>
      <c r="W75" s="7" t="s">
        <v>510</v>
      </c>
      <c r="X75" s="7" t="s">
        <v>510</v>
      </c>
      <c r="Y75" s="7" t="s">
        <v>510</v>
      </c>
      <c r="Z75" s="7" t="s">
        <v>510</v>
      </c>
      <c r="AA75" s="7" t="s">
        <v>510</v>
      </c>
      <c r="AB75" s="7" t="s">
        <v>510</v>
      </c>
      <c r="AC75" s="7" t="s">
        <v>510</v>
      </c>
      <c r="AD75" s="7" t="s">
        <v>510</v>
      </c>
      <c r="AE75" s="7" t="s">
        <v>510</v>
      </c>
      <c r="AF75" s="7" t="s">
        <v>510</v>
      </c>
      <c r="AG75" s="7" t="s">
        <v>510</v>
      </c>
      <c r="AH75" s="7" t="s">
        <v>510</v>
      </c>
      <c r="AI75" s="0">
        <v>2</v>
      </c>
      <c r="AJ75" s="0">
        <v>2</v>
      </c>
      <c r="AK75" s="0">
        <v>11</v>
      </c>
      <c r="AL75" s="0">
        <v>0</v>
      </c>
      <c r="AM75" s="0">
        <v>0</v>
      </c>
      <c r="AN75" s="0">
        <v>1</v>
      </c>
    </row>
    <row r="76" spans="2:40" x14ac:dyDescent="0.25">
      <c r="B76" t="s" s="0">
        <v>229</v>
      </c>
      <c r="C76" t="s" s="0">
        <v>69</v>
      </c>
      <c r="D76" t="s" s="0">
        <v>78</v>
      </c>
      <c r="E76" t="s" s="0">
        <v>87</v>
      </c>
      <c r="F76" s="7" t="s">
        <v>567</v>
      </c>
      <c r="G76" s="7" t="s">
        <v>510</v>
      </c>
      <c r="H76" s="7" t="s">
        <v>567</v>
      </c>
      <c r="I76" s="7" t="s">
        <v>510</v>
      </c>
      <c r="J76" s="7" t="s">
        <v>510</v>
      </c>
      <c r="K76" s="7" t="s">
        <v>510</v>
      </c>
      <c r="L76" s="7" t="s">
        <v>510</v>
      </c>
      <c r="M76" s="7" t="s">
        <v>510</v>
      </c>
      <c r="N76" s="7" t="s">
        <v>510</v>
      </c>
      <c r="O76" s="7" t="s">
        <v>510</v>
      </c>
      <c r="P76" s="7" t="s">
        <v>510</v>
      </c>
      <c r="Q76" s="7" t="s">
        <v>510</v>
      </c>
      <c r="R76" s="7" t="s">
        <v>510</v>
      </c>
      <c r="S76" s="7" t="s">
        <v>510</v>
      </c>
      <c r="T76" s="7" t="s">
        <v>510</v>
      </c>
      <c r="U76" s="7" t="s">
        <v>510</v>
      </c>
      <c r="V76" s="7" t="s">
        <v>510</v>
      </c>
      <c r="W76" s="7" t="s">
        <v>510</v>
      </c>
      <c r="X76" s="7" t="s">
        <v>510</v>
      </c>
      <c r="Y76" s="7" t="s">
        <v>510</v>
      </c>
      <c r="Z76" s="7" t="s">
        <v>510</v>
      </c>
      <c r="AA76" s="7" t="s">
        <v>510</v>
      </c>
      <c r="AB76" s="7" t="s">
        <v>510</v>
      </c>
      <c r="AC76" s="7" t="s">
        <v>510</v>
      </c>
      <c r="AD76" s="7" t="s">
        <v>510</v>
      </c>
      <c r="AE76" s="7" t="s">
        <v>510</v>
      </c>
      <c r="AF76" s="7" t="s">
        <v>510</v>
      </c>
      <c r="AG76" s="7" t="s">
        <v>510</v>
      </c>
      <c r="AH76" s="7" t="s">
        <v>510</v>
      </c>
      <c r="AI76" s="0">
        <v>2</v>
      </c>
      <c r="AJ76" s="0">
        <v>2</v>
      </c>
      <c r="AK76" s="0">
        <v>11</v>
      </c>
      <c r="AL76" s="0">
        <v>0</v>
      </c>
      <c r="AM76" s="0">
        <v>0</v>
      </c>
      <c r="AN76" s="0">
        <v>0</v>
      </c>
    </row>
    <row r="77" spans="2:40" x14ac:dyDescent="0.25">
      <c r="B77" t="s" s="0">
        <v>229</v>
      </c>
      <c r="C77" t="s" s="0">
        <v>69</v>
      </c>
      <c r="D77" t="s" s="0">
        <v>78</v>
      </c>
      <c r="E77" t="s" s="0">
        <v>79</v>
      </c>
      <c r="F77" s="7" t="s">
        <v>568</v>
      </c>
      <c r="G77" s="7" t="s">
        <v>510</v>
      </c>
      <c r="H77" s="7" t="s">
        <v>568</v>
      </c>
      <c r="I77" s="7" t="s">
        <v>510</v>
      </c>
      <c r="J77" s="7" t="s">
        <v>510</v>
      </c>
      <c r="K77" s="7" t="s">
        <v>510</v>
      </c>
      <c r="L77" s="7" t="s">
        <v>510</v>
      </c>
      <c r="M77" s="7" t="s">
        <v>510</v>
      </c>
      <c r="N77" s="7" t="s">
        <v>510</v>
      </c>
      <c r="O77" s="7" t="s">
        <v>510</v>
      </c>
      <c r="P77" s="7" t="s">
        <v>510</v>
      </c>
      <c r="Q77" s="7" t="s">
        <v>510</v>
      </c>
      <c r="R77" s="7" t="s">
        <v>510</v>
      </c>
      <c r="S77" s="7" t="s">
        <v>510</v>
      </c>
      <c r="T77" s="7" t="s">
        <v>510</v>
      </c>
      <c r="U77" s="7" t="s">
        <v>510</v>
      </c>
      <c r="V77" s="7" t="s">
        <v>510</v>
      </c>
      <c r="W77" s="7" t="s">
        <v>510</v>
      </c>
      <c r="X77" s="7" t="s">
        <v>510</v>
      </c>
      <c r="Y77" s="7" t="s">
        <v>510</v>
      </c>
      <c r="Z77" s="7" t="s">
        <v>510</v>
      </c>
      <c r="AA77" s="7" t="s">
        <v>510</v>
      </c>
      <c r="AB77" s="7" t="s">
        <v>510</v>
      </c>
      <c r="AC77" s="7" t="s">
        <v>510</v>
      </c>
      <c r="AD77" s="7" t="s">
        <v>510</v>
      </c>
      <c r="AE77" s="7" t="s">
        <v>510</v>
      </c>
      <c r="AF77" s="7" t="s">
        <v>510</v>
      </c>
      <c r="AG77" s="7" t="s">
        <v>510</v>
      </c>
      <c r="AH77" s="7" t="s">
        <v>510</v>
      </c>
      <c r="AI77" s="0">
        <v>2</v>
      </c>
      <c r="AJ77" s="0">
        <v>2</v>
      </c>
      <c r="AK77" s="0">
        <v>11</v>
      </c>
      <c r="AL77" s="0">
        <v>0</v>
      </c>
      <c r="AM77" s="0">
        <v>0</v>
      </c>
      <c r="AN77" s="0">
        <v>0</v>
      </c>
    </row>
    <row r="78" spans="2:40" x14ac:dyDescent="0.25">
      <c r="B78" t="s" s="0">
        <v>229</v>
      </c>
      <c r="C78" t="s" s="0">
        <v>69</v>
      </c>
      <c r="D78" t="s" s="0">
        <v>59</v>
      </c>
      <c r="E78" t="s" s="0">
        <v>59</v>
      </c>
      <c r="F78" s="7" t="s">
        <v>569</v>
      </c>
      <c r="G78" s="7" t="s">
        <v>510</v>
      </c>
      <c r="H78" s="7" t="s">
        <v>569</v>
      </c>
      <c r="I78" s="7" t="s">
        <v>510</v>
      </c>
      <c r="J78" s="7" t="s">
        <v>510</v>
      </c>
      <c r="K78" s="7" t="s">
        <v>510</v>
      </c>
      <c r="L78" s="7" t="s">
        <v>510</v>
      </c>
      <c r="M78" s="7" t="s">
        <v>510</v>
      </c>
      <c r="N78" s="7" t="s">
        <v>510</v>
      </c>
      <c r="O78" s="7" t="s">
        <v>510</v>
      </c>
      <c r="P78" s="7" t="s">
        <v>510</v>
      </c>
      <c r="Q78" s="7" t="s">
        <v>510</v>
      </c>
      <c r="R78" s="7" t="s">
        <v>510</v>
      </c>
      <c r="S78" s="7" t="s">
        <v>510</v>
      </c>
      <c r="T78" s="7" t="s">
        <v>510</v>
      </c>
      <c r="U78" s="7" t="s">
        <v>510</v>
      </c>
      <c r="V78" s="7" t="s">
        <v>510</v>
      </c>
      <c r="W78" s="7" t="s">
        <v>510</v>
      </c>
      <c r="X78" s="7" t="s">
        <v>510</v>
      </c>
      <c r="Y78" s="7" t="s">
        <v>510</v>
      </c>
      <c r="Z78" s="7" t="s">
        <v>510</v>
      </c>
      <c r="AA78" s="7" t="s">
        <v>510</v>
      </c>
      <c r="AB78" s="7" t="s">
        <v>510</v>
      </c>
      <c r="AC78" s="7" t="s">
        <v>510</v>
      </c>
      <c r="AD78" s="7" t="s">
        <v>510</v>
      </c>
      <c r="AE78" s="7" t="s">
        <v>510</v>
      </c>
      <c r="AF78" s="7" t="s">
        <v>510</v>
      </c>
      <c r="AG78" s="7" t="s">
        <v>510</v>
      </c>
      <c r="AH78" s="7" t="s">
        <v>510</v>
      </c>
      <c r="AI78" s="0">
        <v>2</v>
      </c>
      <c r="AJ78" s="0">
        <v>2</v>
      </c>
      <c r="AK78" s="0">
        <v>12</v>
      </c>
      <c r="AL78" s="0">
        <v>0</v>
      </c>
      <c r="AM78" s="0">
        <v>0</v>
      </c>
      <c r="AN78" s="0">
        <v>1</v>
      </c>
    </row>
    <row r="79" spans="2:40" x14ac:dyDescent="0.25">
      <c r="B79" t="s" s="0">
        <v>229</v>
      </c>
      <c r="C79" t="s" s="0">
        <v>69</v>
      </c>
      <c r="D79" t="s" s="0">
        <v>59</v>
      </c>
      <c r="E79" t="s" s="0">
        <v>83</v>
      </c>
      <c r="F79" s="7" t="s">
        <v>569</v>
      </c>
      <c r="G79" s="7" t="s">
        <v>510</v>
      </c>
      <c r="H79" s="7" t="s">
        <v>569</v>
      </c>
      <c r="I79" s="7" t="s">
        <v>510</v>
      </c>
      <c r="J79" s="7" t="s">
        <v>510</v>
      </c>
      <c r="K79" s="7" t="s">
        <v>510</v>
      </c>
      <c r="L79" s="7" t="s">
        <v>510</v>
      </c>
      <c r="M79" s="7" t="s">
        <v>510</v>
      </c>
      <c r="N79" s="7" t="s">
        <v>510</v>
      </c>
      <c r="O79" s="7" t="s">
        <v>510</v>
      </c>
      <c r="P79" s="7" t="s">
        <v>510</v>
      </c>
      <c r="Q79" s="7" t="s">
        <v>510</v>
      </c>
      <c r="R79" s="7" t="s">
        <v>510</v>
      </c>
      <c r="S79" s="7" t="s">
        <v>510</v>
      </c>
      <c r="T79" s="7" t="s">
        <v>510</v>
      </c>
      <c r="U79" s="7" t="s">
        <v>510</v>
      </c>
      <c r="V79" s="7" t="s">
        <v>510</v>
      </c>
      <c r="W79" s="7" t="s">
        <v>510</v>
      </c>
      <c r="X79" s="7" t="s">
        <v>510</v>
      </c>
      <c r="Y79" s="7" t="s">
        <v>510</v>
      </c>
      <c r="Z79" s="7" t="s">
        <v>510</v>
      </c>
      <c r="AA79" s="7" t="s">
        <v>510</v>
      </c>
      <c r="AB79" s="7" t="s">
        <v>510</v>
      </c>
      <c r="AC79" s="7" t="s">
        <v>510</v>
      </c>
      <c r="AD79" s="7" t="s">
        <v>510</v>
      </c>
      <c r="AE79" s="7" t="s">
        <v>510</v>
      </c>
      <c r="AF79" s="7" t="s">
        <v>510</v>
      </c>
      <c r="AG79" s="7" t="s">
        <v>510</v>
      </c>
      <c r="AH79" s="7" t="s">
        <v>510</v>
      </c>
      <c r="AI79" s="0">
        <v>2</v>
      </c>
      <c r="AJ79" s="0">
        <v>2</v>
      </c>
      <c r="AK79" s="0">
        <v>12</v>
      </c>
      <c r="AL79" s="0">
        <v>0</v>
      </c>
      <c r="AM79" s="0">
        <v>0</v>
      </c>
      <c r="AN79" s="0">
        <v>0</v>
      </c>
    </row>
    <row r="80" spans="2:40" x14ac:dyDescent="0.25">
      <c r="B80" t="s" s="0">
        <v>229</v>
      </c>
      <c r="C80" t="s" s="0">
        <v>69</v>
      </c>
      <c r="D80" t="s" s="0">
        <v>89</v>
      </c>
      <c r="E80" t="s" s="0">
        <v>89</v>
      </c>
      <c r="F80" s="7" t="s">
        <v>570</v>
      </c>
      <c r="G80" s="7" t="s">
        <v>510</v>
      </c>
      <c r="H80" s="7" t="s">
        <v>570</v>
      </c>
      <c r="I80" s="7" t="s">
        <v>510</v>
      </c>
      <c r="J80" s="7" t="s">
        <v>510</v>
      </c>
      <c r="K80" s="7" t="s">
        <v>510</v>
      </c>
      <c r="L80" s="7" t="s">
        <v>510</v>
      </c>
      <c r="M80" s="7" t="s">
        <v>510</v>
      </c>
      <c r="N80" s="7" t="s">
        <v>510</v>
      </c>
      <c r="O80" s="7" t="s">
        <v>510</v>
      </c>
      <c r="P80" s="7" t="s">
        <v>510</v>
      </c>
      <c r="Q80" s="7" t="s">
        <v>510</v>
      </c>
      <c r="R80" s="7" t="s">
        <v>510</v>
      </c>
      <c r="S80" s="7" t="s">
        <v>510</v>
      </c>
      <c r="T80" s="7" t="s">
        <v>510</v>
      </c>
      <c r="U80" s="7" t="s">
        <v>510</v>
      </c>
      <c r="V80" s="7" t="s">
        <v>510</v>
      </c>
      <c r="W80" s="7" t="s">
        <v>510</v>
      </c>
      <c r="X80" s="7" t="s">
        <v>510</v>
      </c>
      <c r="Y80" s="7" t="s">
        <v>510</v>
      </c>
      <c r="Z80" s="7" t="s">
        <v>510</v>
      </c>
      <c r="AA80" s="7" t="s">
        <v>510</v>
      </c>
      <c r="AB80" s="7" t="s">
        <v>510</v>
      </c>
      <c r="AC80" s="7" t="s">
        <v>510</v>
      </c>
      <c r="AD80" s="7" t="s">
        <v>510</v>
      </c>
      <c r="AE80" s="7" t="s">
        <v>510</v>
      </c>
      <c r="AF80" s="7" t="s">
        <v>510</v>
      </c>
      <c r="AG80" s="7" t="s">
        <v>510</v>
      </c>
      <c r="AH80" s="7" t="s">
        <v>510</v>
      </c>
      <c r="AI80" s="0">
        <v>2</v>
      </c>
      <c r="AJ80" s="0">
        <v>2</v>
      </c>
      <c r="AK80" s="0">
        <v>13</v>
      </c>
      <c r="AL80" s="0">
        <v>0</v>
      </c>
      <c r="AM80" s="0">
        <v>0</v>
      </c>
      <c r="AN80" s="0">
        <v>1</v>
      </c>
    </row>
    <row r="81" spans="2:40" x14ac:dyDescent="0.25">
      <c r="B81" t="s" s="0">
        <v>229</v>
      </c>
      <c r="C81" t="s" s="0">
        <v>69</v>
      </c>
      <c r="D81" t="s" s="0">
        <v>89</v>
      </c>
      <c r="E81" t="s" s="0">
        <v>91</v>
      </c>
      <c r="F81" s="7" t="s">
        <v>571</v>
      </c>
      <c r="G81" s="7" t="s">
        <v>510</v>
      </c>
      <c r="H81" s="7" t="s">
        <v>571</v>
      </c>
      <c r="I81" s="7" t="s">
        <v>510</v>
      </c>
      <c r="J81" s="7" t="s">
        <v>510</v>
      </c>
      <c r="K81" s="7" t="s">
        <v>510</v>
      </c>
      <c r="L81" s="7" t="s">
        <v>510</v>
      </c>
      <c r="M81" s="7" t="s">
        <v>510</v>
      </c>
      <c r="N81" s="7" t="s">
        <v>510</v>
      </c>
      <c r="O81" s="7" t="s">
        <v>510</v>
      </c>
      <c r="P81" s="7" t="s">
        <v>510</v>
      </c>
      <c r="Q81" s="7" t="s">
        <v>510</v>
      </c>
      <c r="R81" s="7" t="s">
        <v>510</v>
      </c>
      <c r="S81" s="7" t="s">
        <v>510</v>
      </c>
      <c r="T81" s="7" t="s">
        <v>510</v>
      </c>
      <c r="U81" s="7" t="s">
        <v>510</v>
      </c>
      <c r="V81" s="7" t="s">
        <v>510</v>
      </c>
      <c r="W81" s="7" t="s">
        <v>510</v>
      </c>
      <c r="X81" s="7" t="s">
        <v>510</v>
      </c>
      <c r="Y81" s="7" t="s">
        <v>510</v>
      </c>
      <c r="Z81" s="7" t="s">
        <v>510</v>
      </c>
      <c r="AA81" s="7" t="s">
        <v>510</v>
      </c>
      <c r="AB81" s="7" t="s">
        <v>510</v>
      </c>
      <c r="AC81" s="7" t="s">
        <v>510</v>
      </c>
      <c r="AD81" s="7" t="s">
        <v>510</v>
      </c>
      <c r="AE81" s="7" t="s">
        <v>510</v>
      </c>
      <c r="AF81" s="7" t="s">
        <v>510</v>
      </c>
      <c r="AG81" s="7" t="s">
        <v>510</v>
      </c>
      <c r="AH81" s="7" t="s">
        <v>510</v>
      </c>
      <c r="AI81" s="0">
        <v>2</v>
      </c>
      <c r="AJ81" s="0">
        <v>2</v>
      </c>
      <c r="AK81" s="0">
        <v>13</v>
      </c>
      <c r="AL81" s="0">
        <v>0</v>
      </c>
      <c r="AM81" s="0">
        <v>0</v>
      </c>
      <c r="AN81" s="0">
        <v>0</v>
      </c>
    </row>
    <row r="82" spans="2:40" x14ac:dyDescent="0.25">
      <c r="B82" t="s" s="0">
        <v>229</v>
      </c>
      <c r="C82" t="s" s="0">
        <v>69</v>
      </c>
      <c r="D82" t="s" s="0">
        <v>89</v>
      </c>
      <c r="E82" t="s" s="0">
        <v>90</v>
      </c>
      <c r="F82" s="7" t="s">
        <v>572</v>
      </c>
      <c r="G82" s="7" t="s">
        <v>510</v>
      </c>
      <c r="H82" s="7" t="s">
        <v>572</v>
      </c>
      <c r="I82" s="7" t="s">
        <v>510</v>
      </c>
      <c r="J82" s="7" t="s">
        <v>510</v>
      </c>
      <c r="K82" s="7" t="s">
        <v>510</v>
      </c>
      <c r="L82" s="7" t="s">
        <v>510</v>
      </c>
      <c r="M82" s="7" t="s">
        <v>510</v>
      </c>
      <c r="N82" s="7" t="s">
        <v>510</v>
      </c>
      <c r="O82" s="7" t="s">
        <v>510</v>
      </c>
      <c r="P82" s="7" t="s">
        <v>510</v>
      </c>
      <c r="Q82" s="7" t="s">
        <v>510</v>
      </c>
      <c r="R82" s="7" t="s">
        <v>510</v>
      </c>
      <c r="S82" s="7" t="s">
        <v>510</v>
      </c>
      <c r="T82" s="7" t="s">
        <v>510</v>
      </c>
      <c r="U82" s="7" t="s">
        <v>510</v>
      </c>
      <c r="V82" s="7" t="s">
        <v>510</v>
      </c>
      <c r="W82" s="7" t="s">
        <v>510</v>
      </c>
      <c r="X82" s="7" t="s">
        <v>510</v>
      </c>
      <c r="Y82" s="7" t="s">
        <v>510</v>
      </c>
      <c r="Z82" s="7" t="s">
        <v>510</v>
      </c>
      <c r="AA82" s="7" t="s">
        <v>510</v>
      </c>
      <c r="AB82" s="7" t="s">
        <v>510</v>
      </c>
      <c r="AC82" s="7" t="s">
        <v>510</v>
      </c>
      <c r="AD82" s="7" t="s">
        <v>510</v>
      </c>
      <c r="AE82" s="7" t="s">
        <v>510</v>
      </c>
      <c r="AF82" s="7" t="s">
        <v>510</v>
      </c>
      <c r="AG82" s="7" t="s">
        <v>510</v>
      </c>
      <c r="AH82" s="7" t="s">
        <v>510</v>
      </c>
      <c r="AI82" s="0">
        <v>2</v>
      </c>
      <c r="AJ82" s="0">
        <v>2</v>
      </c>
      <c r="AK82" s="0">
        <v>13</v>
      </c>
      <c r="AL82" s="0">
        <v>0</v>
      </c>
      <c r="AM82" s="0">
        <v>0</v>
      </c>
      <c r="AN82" s="0">
        <v>0</v>
      </c>
    </row>
    <row r="83" spans="2:40" x14ac:dyDescent="0.25">
      <c r="B83" t="s" s="0">
        <v>229</v>
      </c>
      <c r="C83" t="s" s="0">
        <v>69</v>
      </c>
      <c r="D83" t="s" s="0">
        <v>89</v>
      </c>
      <c r="E83" t="s" s="0">
        <v>93</v>
      </c>
      <c r="F83" s="7" t="s">
        <v>573</v>
      </c>
      <c r="G83" s="7" t="s">
        <v>510</v>
      </c>
      <c r="H83" s="7" t="s">
        <v>573</v>
      </c>
      <c r="I83" s="7" t="s">
        <v>510</v>
      </c>
      <c r="J83" s="7" t="s">
        <v>510</v>
      </c>
      <c r="K83" s="7" t="s">
        <v>510</v>
      </c>
      <c r="L83" s="7" t="s">
        <v>510</v>
      </c>
      <c r="M83" s="7" t="s">
        <v>510</v>
      </c>
      <c r="N83" s="7" t="s">
        <v>510</v>
      </c>
      <c r="O83" s="7" t="s">
        <v>510</v>
      </c>
      <c r="P83" s="7" t="s">
        <v>510</v>
      </c>
      <c r="Q83" s="7" t="s">
        <v>510</v>
      </c>
      <c r="R83" s="7" t="s">
        <v>510</v>
      </c>
      <c r="S83" s="7" t="s">
        <v>510</v>
      </c>
      <c r="T83" s="7" t="s">
        <v>510</v>
      </c>
      <c r="U83" s="7" t="s">
        <v>510</v>
      </c>
      <c r="V83" s="7" t="s">
        <v>510</v>
      </c>
      <c r="W83" s="7" t="s">
        <v>510</v>
      </c>
      <c r="X83" s="7" t="s">
        <v>510</v>
      </c>
      <c r="Y83" s="7" t="s">
        <v>510</v>
      </c>
      <c r="Z83" s="7" t="s">
        <v>510</v>
      </c>
      <c r="AA83" s="7" t="s">
        <v>510</v>
      </c>
      <c r="AB83" s="7" t="s">
        <v>510</v>
      </c>
      <c r="AC83" s="7" t="s">
        <v>510</v>
      </c>
      <c r="AD83" s="7" t="s">
        <v>510</v>
      </c>
      <c r="AE83" s="7" t="s">
        <v>510</v>
      </c>
      <c r="AF83" s="7" t="s">
        <v>510</v>
      </c>
      <c r="AG83" s="7" t="s">
        <v>510</v>
      </c>
      <c r="AH83" s="7" t="s">
        <v>510</v>
      </c>
      <c r="AI83" s="0">
        <v>2</v>
      </c>
      <c r="AJ83" s="0">
        <v>2</v>
      </c>
      <c r="AK83" s="0">
        <v>13</v>
      </c>
      <c r="AL83" s="0">
        <v>0</v>
      </c>
      <c r="AM83" s="0">
        <v>0</v>
      </c>
      <c r="AN83" s="0">
        <v>0</v>
      </c>
    </row>
    <row r="84" spans="2:40" x14ac:dyDescent="0.25">
      <c r="B84" t="s" s="0">
        <v>229</v>
      </c>
      <c r="C84" t="s" s="0">
        <v>69</v>
      </c>
      <c r="D84" t="s" s="0">
        <v>89</v>
      </c>
      <c r="E84" t="s" s="0">
        <v>92</v>
      </c>
      <c r="F84" s="7" t="s">
        <v>574</v>
      </c>
      <c r="G84" s="7" t="s">
        <v>510</v>
      </c>
      <c r="H84" s="7" t="s">
        <v>574</v>
      </c>
      <c r="I84" s="7" t="s">
        <v>510</v>
      </c>
      <c r="J84" s="7" t="s">
        <v>510</v>
      </c>
      <c r="K84" s="7" t="s">
        <v>510</v>
      </c>
      <c r="L84" s="7" t="s">
        <v>510</v>
      </c>
      <c r="M84" s="7" t="s">
        <v>510</v>
      </c>
      <c r="N84" s="7" t="s">
        <v>510</v>
      </c>
      <c r="O84" s="7" t="s">
        <v>510</v>
      </c>
      <c r="P84" s="7" t="s">
        <v>510</v>
      </c>
      <c r="Q84" s="7" t="s">
        <v>510</v>
      </c>
      <c r="R84" s="7" t="s">
        <v>510</v>
      </c>
      <c r="S84" s="7" t="s">
        <v>510</v>
      </c>
      <c r="T84" s="7" t="s">
        <v>510</v>
      </c>
      <c r="U84" s="7" t="s">
        <v>510</v>
      </c>
      <c r="V84" s="7" t="s">
        <v>510</v>
      </c>
      <c r="W84" s="7" t="s">
        <v>510</v>
      </c>
      <c r="X84" s="7" t="s">
        <v>510</v>
      </c>
      <c r="Y84" s="7" t="s">
        <v>510</v>
      </c>
      <c r="Z84" s="7" t="s">
        <v>510</v>
      </c>
      <c r="AA84" s="7" t="s">
        <v>510</v>
      </c>
      <c r="AB84" s="7" t="s">
        <v>510</v>
      </c>
      <c r="AC84" s="7" t="s">
        <v>510</v>
      </c>
      <c r="AD84" s="7" t="s">
        <v>510</v>
      </c>
      <c r="AE84" s="7" t="s">
        <v>510</v>
      </c>
      <c r="AF84" s="7" t="s">
        <v>510</v>
      </c>
      <c r="AG84" s="7" t="s">
        <v>510</v>
      </c>
      <c r="AH84" s="7" t="s">
        <v>510</v>
      </c>
      <c r="AI84" s="0">
        <v>2</v>
      </c>
      <c r="AJ84" s="0">
        <v>2</v>
      </c>
      <c r="AK84" s="0">
        <v>13</v>
      </c>
      <c r="AL84" s="0">
        <v>0</v>
      </c>
      <c r="AM84" s="0">
        <v>0</v>
      </c>
      <c r="AN84" s="0">
        <v>0</v>
      </c>
    </row>
    <row r="85" spans="2:40" x14ac:dyDescent="0.25">
      <c r="B85" t="s" s="0">
        <v>229</v>
      </c>
      <c r="C85" t="s" s="0">
        <v>69</v>
      </c>
      <c r="D85" t="s" s="0">
        <v>89</v>
      </c>
      <c r="E85" t="s" s="0">
        <v>88</v>
      </c>
      <c r="F85" s="7" t="s">
        <v>575</v>
      </c>
      <c r="G85" s="7" t="s">
        <v>510</v>
      </c>
      <c r="H85" s="7" t="s">
        <v>575</v>
      </c>
      <c r="I85" s="7" t="s">
        <v>510</v>
      </c>
      <c r="J85" s="7" t="s">
        <v>510</v>
      </c>
      <c r="K85" s="7" t="s">
        <v>510</v>
      </c>
      <c r="L85" s="7" t="s">
        <v>510</v>
      </c>
      <c r="M85" s="7" t="s">
        <v>510</v>
      </c>
      <c r="N85" s="7" t="s">
        <v>510</v>
      </c>
      <c r="O85" s="7" t="s">
        <v>510</v>
      </c>
      <c r="P85" s="7" t="s">
        <v>510</v>
      </c>
      <c r="Q85" s="7" t="s">
        <v>510</v>
      </c>
      <c r="R85" s="7" t="s">
        <v>510</v>
      </c>
      <c r="S85" s="7" t="s">
        <v>510</v>
      </c>
      <c r="T85" s="7" t="s">
        <v>510</v>
      </c>
      <c r="U85" s="7" t="s">
        <v>510</v>
      </c>
      <c r="V85" s="7" t="s">
        <v>510</v>
      </c>
      <c r="W85" s="7" t="s">
        <v>510</v>
      </c>
      <c r="X85" s="7" t="s">
        <v>510</v>
      </c>
      <c r="Y85" s="7" t="s">
        <v>510</v>
      </c>
      <c r="Z85" s="7" t="s">
        <v>510</v>
      </c>
      <c r="AA85" s="7" t="s">
        <v>510</v>
      </c>
      <c r="AB85" s="7" t="s">
        <v>510</v>
      </c>
      <c r="AC85" s="7" t="s">
        <v>510</v>
      </c>
      <c r="AD85" s="7" t="s">
        <v>510</v>
      </c>
      <c r="AE85" s="7" t="s">
        <v>510</v>
      </c>
      <c r="AF85" s="7" t="s">
        <v>510</v>
      </c>
      <c r="AG85" s="7" t="s">
        <v>510</v>
      </c>
      <c r="AH85" s="7" t="s">
        <v>510</v>
      </c>
      <c r="AI85" s="0">
        <v>2</v>
      </c>
      <c r="AJ85" s="0">
        <v>2</v>
      </c>
      <c r="AK85" s="0">
        <v>13</v>
      </c>
      <c r="AL85" s="0">
        <v>0</v>
      </c>
      <c r="AM85" s="0">
        <v>0</v>
      </c>
      <c r="AN85" s="0">
        <v>0</v>
      </c>
    </row>
    <row r="86" spans="2:40" x14ac:dyDescent="0.25">
      <c r="B86" t="s" s="0">
        <v>229</v>
      </c>
      <c r="C86" t="s" s="0">
        <v>69</v>
      </c>
      <c r="D86" t="s" s="0">
        <v>89</v>
      </c>
      <c r="E86" t="s" s="0">
        <v>84</v>
      </c>
      <c r="F86" s="7" t="s">
        <v>576</v>
      </c>
      <c r="G86" s="7" t="s">
        <v>510</v>
      </c>
      <c r="H86" s="7" t="s">
        <v>576</v>
      </c>
      <c r="I86" s="7" t="s">
        <v>510</v>
      </c>
      <c r="J86" s="7" t="s">
        <v>510</v>
      </c>
      <c r="K86" s="7" t="s">
        <v>510</v>
      </c>
      <c r="L86" s="7" t="s">
        <v>510</v>
      </c>
      <c r="M86" s="7" t="s">
        <v>510</v>
      </c>
      <c r="N86" s="7" t="s">
        <v>510</v>
      </c>
      <c r="O86" s="7" t="s">
        <v>510</v>
      </c>
      <c r="P86" s="7" t="s">
        <v>510</v>
      </c>
      <c r="Q86" s="7" t="s">
        <v>510</v>
      </c>
      <c r="R86" s="7" t="s">
        <v>510</v>
      </c>
      <c r="S86" s="7" t="s">
        <v>510</v>
      </c>
      <c r="T86" s="7" t="s">
        <v>510</v>
      </c>
      <c r="U86" s="7" t="s">
        <v>510</v>
      </c>
      <c r="V86" s="7" t="s">
        <v>510</v>
      </c>
      <c r="W86" s="7" t="s">
        <v>510</v>
      </c>
      <c r="X86" s="7" t="s">
        <v>510</v>
      </c>
      <c r="Y86" s="7" t="s">
        <v>510</v>
      </c>
      <c r="Z86" s="7" t="s">
        <v>510</v>
      </c>
      <c r="AA86" s="7" t="s">
        <v>510</v>
      </c>
      <c r="AB86" s="7" t="s">
        <v>510</v>
      </c>
      <c r="AC86" s="7" t="s">
        <v>510</v>
      </c>
      <c r="AD86" s="7" t="s">
        <v>510</v>
      </c>
      <c r="AE86" s="7" t="s">
        <v>510</v>
      </c>
      <c r="AF86" s="7" t="s">
        <v>510</v>
      </c>
      <c r="AG86" s="7" t="s">
        <v>510</v>
      </c>
      <c r="AH86" s="7" t="s">
        <v>510</v>
      </c>
      <c r="AI86" s="0">
        <v>2</v>
      </c>
      <c r="AJ86" s="0">
        <v>2</v>
      </c>
      <c r="AK86" s="0">
        <v>13</v>
      </c>
      <c r="AL86" s="0">
        <v>0</v>
      </c>
      <c r="AM86" s="0">
        <v>0</v>
      </c>
      <c r="AN86" s="0">
        <v>0</v>
      </c>
    </row>
    <row r="87" spans="2:40" x14ac:dyDescent="0.25">
      <c r="B87" t="s" s="0">
        <v>229</v>
      </c>
      <c r="C87" t="s" s="0">
        <v>69</v>
      </c>
      <c r="D87" t="s" s="0">
        <v>89</v>
      </c>
      <c r="E87" t="s" s="0">
        <v>82</v>
      </c>
      <c r="F87" s="7" t="s">
        <v>577</v>
      </c>
      <c r="G87" s="7" t="s">
        <v>510</v>
      </c>
      <c r="H87" s="7" t="s">
        <v>577</v>
      </c>
      <c r="I87" s="7" t="s">
        <v>510</v>
      </c>
      <c r="J87" s="7" t="s">
        <v>510</v>
      </c>
      <c r="K87" s="7" t="s">
        <v>510</v>
      </c>
      <c r="L87" s="7" t="s">
        <v>510</v>
      </c>
      <c r="M87" s="7" t="s">
        <v>510</v>
      </c>
      <c r="N87" s="7" t="s">
        <v>510</v>
      </c>
      <c r="O87" s="7" t="s">
        <v>510</v>
      </c>
      <c r="P87" s="7" t="s">
        <v>510</v>
      </c>
      <c r="Q87" s="7" t="s">
        <v>510</v>
      </c>
      <c r="R87" s="7" t="s">
        <v>510</v>
      </c>
      <c r="S87" s="7" t="s">
        <v>510</v>
      </c>
      <c r="T87" s="7" t="s">
        <v>510</v>
      </c>
      <c r="U87" s="7" t="s">
        <v>510</v>
      </c>
      <c r="V87" s="7" t="s">
        <v>510</v>
      </c>
      <c r="W87" s="7" t="s">
        <v>510</v>
      </c>
      <c r="X87" s="7" t="s">
        <v>510</v>
      </c>
      <c r="Y87" s="7" t="s">
        <v>510</v>
      </c>
      <c r="Z87" s="7" t="s">
        <v>510</v>
      </c>
      <c r="AA87" s="7" t="s">
        <v>510</v>
      </c>
      <c r="AB87" s="7" t="s">
        <v>510</v>
      </c>
      <c r="AC87" s="7" t="s">
        <v>510</v>
      </c>
      <c r="AD87" s="7" t="s">
        <v>510</v>
      </c>
      <c r="AE87" s="7" t="s">
        <v>510</v>
      </c>
      <c r="AF87" s="7" t="s">
        <v>510</v>
      </c>
      <c r="AG87" s="7" t="s">
        <v>510</v>
      </c>
      <c r="AH87" s="7" t="s">
        <v>510</v>
      </c>
      <c r="AI87" s="0">
        <v>2</v>
      </c>
      <c r="AJ87" s="0">
        <v>2</v>
      </c>
      <c r="AK87" s="0">
        <v>13</v>
      </c>
      <c r="AL87" s="0">
        <v>0</v>
      </c>
      <c r="AM87" s="0">
        <v>0</v>
      </c>
      <c r="AN87" s="0">
        <v>0</v>
      </c>
    </row>
    <row r="88" spans="2:40" x14ac:dyDescent="0.25">
      <c r="B88" t="s" s="0">
        <v>229</v>
      </c>
      <c r="C88" t="s" s="0">
        <v>69</v>
      </c>
      <c r="D88" t="s" s="0">
        <v>89</v>
      </c>
      <c r="E88" t="s" s="0">
        <v>85</v>
      </c>
      <c r="F88" s="7" t="s">
        <v>510</v>
      </c>
      <c r="G88" s="7" t="s">
        <v>510</v>
      </c>
      <c r="H88" s="7" t="s">
        <v>510</v>
      </c>
      <c r="I88" s="7" t="s">
        <v>510</v>
      </c>
      <c r="J88" s="7" t="s">
        <v>510</v>
      </c>
      <c r="K88" s="7" t="s">
        <v>510</v>
      </c>
      <c r="L88" s="7" t="s">
        <v>510</v>
      </c>
      <c r="M88" s="7" t="s">
        <v>510</v>
      </c>
      <c r="N88" s="7" t="s">
        <v>510</v>
      </c>
      <c r="O88" s="7" t="s">
        <v>510</v>
      </c>
      <c r="P88" s="7" t="s">
        <v>510</v>
      </c>
      <c r="Q88" s="7" t="s">
        <v>510</v>
      </c>
      <c r="R88" s="7" t="s">
        <v>510</v>
      </c>
      <c r="S88" s="7" t="s">
        <v>510</v>
      </c>
      <c r="T88" s="7" t="s">
        <v>510</v>
      </c>
      <c r="U88" s="7" t="s">
        <v>510</v>
      </c>
      <c r="V88" s="7" t="s">
        <v>510</v>
      </c>
      <c r="W88" s="7" t="s">
        <v>510</v>
      </c>
      <c r="X88" s="7" t="s">
        <v>510</v>
      </c>
      <c r="Y88" s="7" t="s">
        <v>510</v>
      </c>
      <c r="Z88" s="7" t="s">
        <v>510</v>
      </c>
      <c r="AA88" s="7" t="s">
        <v>510</v>
      </c>
      <c r="AB88" s="7" t="s">
        <v>510</v>
      </c>
      <c r="AC88" s="7" t="s">
        <v>510</v>
      </c>
      <c r="AD88" s="7" t="s">
        <v>510</v>
      </c>
      <c r="AE88" s="7" t="s">
        <v>510</v>
      </c>
      <c r="AF88" s="7" t="s">
        <v>510</v>
      </c>
      <c r="AG88" s="7" t="s">
        <v>510</v>
      </c>
      <c r="AH88" s="7" t="s">
        <v>510</v>
      </c>
      <c r="AI88" s="0">
        <v>2</v>
      </c>
      <c r="AJ88" s="0">
        <v>2</v>
      </c>
      <c r="AK88" s="0">
        <v>13</v>
      </c>
      <c r="AL88" s="0">
        <v>0</v>
      </c>
      <c r="AM88" s="0">
        <v>0</v>
      </c>
      <c r="AN88" s="0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topLeftCell="E3" workbookViewId="0" tabSelected="false">
      <selection activeCell="I14" sqref="I14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9" t="s">
        <v>5</v>
      </c>
      <c r="D3" s="179"/>
      <c r="E3" s="179"/>
      <c r="F3" s="179"/>
      <c r="G3" s="179"/>
      <c r="H3" s="182" t="s">
        <v>24</v>
      </c>
      <c r="I3" s="182"/>
      <c r="J3" s="182"/>
      <c r="K3" s="182"/>
      <c r="L3" s="182"/>
      <c r="M3" s="182"/>
      <c r="N3" s="182"/>
      <c r="O3" s="182"/>
      <c r="P3" s="182"/>
      <c r="Q3" s="114"/>
      <c r="R3" s="114"/>
      <c r="S3" s="114"/>
      <c r="T3" s="114"/>
      <c r="Y3" s="180" t="s">
        <v>25</v>
      </c>
      <c r="Z3" s="181"/>
    </row>
    <row r="5" spans="2:27" ht="15.75" thickBot="1" x14ac:dyDescent="0.3"/>
    <row r="6" spans="2:27" ht="23.25" customHeight="1" thickTop="1" x14ac:dyDescent="0.25">
      <c r="B6" s="172" t="s">
        <v>2</v>
      </c>
      <c r="C6" s="174" t="s">
        <v>6</v>
      </c>
      <c r="D6" s="177" t="s">
        <v>7</v>
      </c>
      <c r="E6" s="177"/>
      <c r="F6" s="177"/>
      <c r="G6" s="177" t="s">
        <v>11</v>
      </c>
      <c r="H6" s="177"/>
      <c r="I6" s="177"/>
      <c r="J6" s="177"/>
      <c r="K6" s="177"/>
      <c r="L6" s="177"/>
      <c r="M6" s="177"/>
      <c r="N6" s="177"/>
      <c r="O6" s="177" t="s">
        <v>16</v>
      </c>
      <c r="P6" s="177"/>
      <c r="Q6" s="177"/>
      <c r="R6" s="177"/>
      <c r="S6" s="177"/>
      <c r="T6" s="177"/>
      <c r="U6" s="177"/>
      <c r="V6" s="177"/>
      <c r="W6" s="177"/>
      <c r="X6" s="177"/>
      <c r="Y6" s="177" t="s">
        <v>22</v>
      </c>
      <c r="Z6" s="177"/>
      <c r="AA6" s="178"/>
    </row>
    <row r="7" spans="2:27" ht="19.5" customHeight="1" x14ac:dyDescent="0.25">
      <c r="B7" s="173"/>
      <c r="C7" s="175"/>
      <c r="D7" s="171" t="s">
        <v>8</v>
      </c>
      <c r="E7" s="171" t="s">
        <v>9</v>
      </c>
      <c r="F7" s="171" t="s">
        <v>10</v>
      </c>
      <c r="G7" s="171" t="s">
        <v>0</v>
      </c>
      <c r="H7" s="171" t="s">
        <v>3</v>
      </c>
      <c r="I7" s="171" t="s">
        <v>12</v>
      </c>
      <c r="J7" s="151" t="s">
        <v>13</v>
      </c>
      <c r="K7" s="171" t="s">
        <v>246</v>
      </c>
      <c r="L7" s="171" t="s">
        <v>238</v>
      </c>
      <c r="M7" s="171" t="s">
        <v>15</v>
      </c>
      <c r="N7" s="171" t="s">
        <v>10</v>
      </c>
      <c r="O7" s="171" t="s">
        <v>17</v>
      </c>
      <c r="P7" s="171" t="s">
        <v>1</v>
      </c>
      <c r="Q7" s="171" t="s">
        <v>18</v>
      </c>
      <c r="R7" s="171" t="s">
        <v>19</v>
      </c>
      <c r="S7" s="171"/>
      <c r="T7" s="171" t="s">
        <v>246</v>
      </c>
      <c r="U7" s="171" t="s">
        <v>21</v>
      </c>
      <c r="V7" s="171" t="s">
        <v>238</v>
      </c>
      <c r="W7" s="171" t="s">
        <v>15</v>
      </c>
      <c r="X7" s="171" t="s">
        <v>10</v>
      </c>
      <c r="Y7" s="171" t="s">
        <v>8</v>
      </c>
      <c r="Z7" s="171" t="s">
        <v>9</v>
      </c>
      <c r="AA7" s="176" t="s">
        <v>10</v>
      </c>
    </row>
    <row r="8" spans="2:27" ht="21.75" customHeight="1" x14ac:dyDescent="0.25">
      <c r="B8" s="173"/>
      <c r="C8" s="175"/>
      <c r="D8" s="171"/>
      <c r="E8" s="171"/>
      <c r="F8" s="171"/>
      <c r="G8" s="171"/>
      <c r="H8" s="171"/>
      <c r="I8" s="171"/>
      <c r="J8" s="151" t="s">
        <v>14</v>
      </c>
      <c r="K8" s="171"/>
      <c r="L8" s="171"/>
      <c r="M8" s="171"/>
      <c r="N8" s="171"/>
      <c r="O8" s="171"/>
      <c r="P8" s="171"/>
      <c r="Q8" s="171"/>
      <c r="R8" s="151" t="s">
        <v>14</v>
      </c>
      <c r="S8" s="151" t="s">
        <v>20</v>
      </c>
      <c r="T8" s="171"/>
      <c r="U8" s="171"/>
      <c r="V8" s="171"/>
      <c r="W8" s="171"/>
      <c r="X8" s="171"/>
      <c r="Y8" s="171"/>
      <c r="Z8" s="171"/>
      <c r="AA8" s="176"/>
    </row>
    <row r="9" spans="2:27" s="3" customFormat="1" ht="14.25" x14ac:dyDescent="0.2">
      <c r="B9" s="153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40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1.211321E7</v>
      </c>
      <c r="Z9" s="89" t="n">
        <f t="shared" si="0"/>
        <v>0.0</v>
      </c>
      <c r="AA9" s="90" t="n">
        <f t="shared" si="0"/>
        <v>1.211321E7</v>
      </c>
    </row>
    <row r="10" spans="2:27" s="3" customFormat="1" ht="14.25" x14ac:dyDescent="0.2">
      <c r="B10" s="153">
        <v>1</v>
      </c>
      <c r="C10" s="13" t="str">
        <f>bc_nxt_data!E15</f>
        <v>Xăng ô tô</v>
      </c>
      <c r="D10" s="89" t="n">
        <f>VALUE(FIXED(bc_nxt_data!F15,1))</f>
        <v>931151.0</v>
      </c>
      <c r="E10" s="89" t="n">
        <f>VALUE(FIXED(bc_nxt_data!G15,1))</f>
        <v>0.0</v>
      </c>
      <c r="F10" s="89" t="n">
        <f>VALUE(FIXED(bc_nxt_data!H15,1))</f>
        <v>931151.0</v>
      </c>
      <c r="G10" s="89" t="n">
        <f>VALUE(FIXED(bc_nxt_data!J15,1))</f>
        <v>0.0</v>
      </c>
      <c r="H10" s="89" t="n">
        <f>VALUE(FIXED(bc_nxt_data!R15,1))</f>
        <v>0.0</v>
      </c>
      <c r="I10" s="89" t="n">
        <f>VALUE(FIXED(bc_nxt_data!I15,1))</f>
        <v>0.0</v>
      </c>
      <c r="J10" s="89" t="n">
        <f>VALUE(FIXED(bc_nxt_data!U15,1))</f>
        <v>0.0</v>
      </c>
      <c r="K10" s="89" t="n">
        <f>VALUE(FIXED(bc_nxt_data!Q15,1))</f>
        <v>0.0</v>
      </c>
      <c r="L10" s="89" t="n">
        <f>VALUE(FIXED(bc_nxt_data!S15,1))</f>
        <v>0.0</v>
      </c>
      <c r="M10" s="89" t="n">
        <f>VALUE(FIXED(bc_nxt_data!T15,1))</f>
        <v>0.0</v>
      </c>
      <c r="N10" s="89" t="n">
        <f t="shared" si="1"/>
        <v>0.0</v>
      </c>
      <c r="O10" s="89" t="n">
        <f>VALUE(FIXED(bc_nxt_data!X15,1))</f>
        <v>0.0</v>
      </c>
      <c r="P10" s="89" t="n">
        <f>VALUE(FIXED(bc_nxt_data!AA15,1))</f>
        <v>0.0</v>
      </c>
      <c r="Q10" s="89" t="n">
        <f>VALUE(FIXED(bc_nxt_data!Y15,1))</f>
        <v>0.0</v>
      </c>
      <c r="R10" s="89" t="n">
        <f>VALUE(FIXED(bc_nxt_data!U15,1))</f>
        <v>0.0</v>
      </c>
      <c r="S10" s="89" t="n">
        <f>VALUE(FIXED(bc_nxt_data!AB15,1))</f>
        <v>0.0</v>
      </c>
      <c r="T10" s="89" t="n">
        <f>VALUE(FIXED(bc_nxt_data!AD15,1))</f>
        <v>0.0</v>
      </c>
      <c r="U10" s="89" t="n">
        <f>VALUE(FIXED(bc_nxt_data!AC15,1))</f>
        <v>0.0</v>
      </c>
      <c r="V10" s="89" t="n">
        <f>VALUE(FIXED(bc_nxt_data!AF15,1))</f>
        <v>0.0</v>
      </c>
      <c r="W10" s="89" t="n">
        <f>VALUE(FIXED(bc_nxt_data!AG15,1))</f>
        <v>0.0</v>
      </c>
      <c r="X10" s="89" t="n">
        <f t="shared" ref="X10:X73" si="2">VALUE(FIXED(SUM(O10:W10),1))</f>
        <v>0.0</v>
      </c>
      <c r="Y10" s="89" t="n">
        <f t="shared" ref="Y10:Y24" si="3">VALUE(D10+N10-X10)</f>
        <v>931151.0</v>
      </c>
      <c r="Z10" s="89" t="n">
        <f t="shared" ref="Z10:Z24" si="4">E10</f>
        <v>0.0</v>
      </c>
      <c r="AA10" s="90" t="n">
        <f>SUM(Y10:Z10)</f>
        <v>931151.0</v>
      </c>
    </row>
    <row r="11" spans="2:27" x14ac:dyDescent="0.25">
      <c r="B11" s="152" t="s">
        <v>137</v>
      </c>
      <c r="C11" s="15" t="str">
        <f>bc_nxt_data!E16</f>
        <v>Xăng A80</v>
      </c>
      <c r="D11" s="91" t="n">
        <f>VALUE(FIXED(bc_nxt_data!F16,1))</f>
        <v>655182.0</v>
      </c>
      <c r="E11" s="91" t="n">
        <f>VALUE(FIXED(bc_nxt_data!G16,1))</f>
        <v>0.0</v>
      </c>
      <c r="F11" s="91" t="n">
        <f>VALUE(FIXED(bc_nxt_data!H16,1))</f>
        <v>655182.0</v>
      </c>
      <c r="G11" s="89" t="n">
        <f>VALUE(FIXED(bc_nxt_data!J16,1))</f>
        <v>0.0</v>
      </c>
      <c r="H11" s="89" t="n">
        <f>VALUE(FIXED(bc_nxt_data!R16,1))</f>
        <v>0.0</v>
      </c>
      <c r="I11" s="89" t="n">
        <f>VALUE(FIXED(bc_nxt_data!I16,1))</f>
        <v>0.0</v>
      </c>
      <c r="J11" s="89" t="n">
        <f>VALUE(FIXED(bc_nxt_data!U16,1))</f>
        <v>0.0</v>
      </c>
      <c r="K11" s="89" t="n">
        <f>VALUE(FIXED(bc_nxt_data!Q16,1))</f>
        <v>0.0</v>
      </c>
      <c r="L11" s="89" t="n">
        <f>VALUE(FIXED(bc_nxt_data!S16,1))</f>
        <v>0.0</v>
      </c>
      <c r="M11" s="89" t="n">
        <f>VALUE(FIXED(bc_nxt_data!T16,1))</f>
        <v>0.0</v>
      </c>
      <c r="N11" s="91" t="n">
        <f t="shared" si="1"/>
        <v>0.0</v>
      </c>
      <c r="O11" s="89" t="n">
        <f>VALUE(FIXED(bc_nxt_data!X16,1))</f>
        <v>0.0</v>
      </c>
      <c r="P11" s="89" t="n">
        <f>VALUE(FIXED(bc_nxt_data!AA16,1))</f>
        <v>0.0</v>
      </c>
      <c r="Q11" s="89" t="n">
        <f>VALUE(FIXED(bc_nxt_data!Y16,1))</f>
        <v>0.0</v>
      </c>
      <c r="R11" s="89" t="n">
        <f>VALUE(FIXED(bc_nxt_data!U16,1))</f>
        <v>0.0</v>
      </c>
      <c r="S11" s="89" t="n">
        <f>VALUE(FIXED(bc_nxt_data!AB16,1))</f>
        <v>0.0</v>
      </c>
      <c r="T11" s="89" t="n">
        <f>VALUE(FIXED(bc_nxt_data!AD16,1))</f>
        <v>0.0</v>
      </c>
      <c r="U11" s="89" t="n">
        <f>VALUE(FIXED(bc_nxt_data!AC16,1))</f>
        <v>0.0</v>
      </c>
      <c r="V11" s="89" t="n">
        <f>VALUE(FIXED(bc_nxt_data!AF16,1))</f>
        <v>0.0</v>
      </c>
      <c r="W11" s="89" t="n">
        <f>VALUE(FIXED(bc_nxt_data!AG16,1))</f>
        <v>0.0</v>
      </c>
      <c r="X11" s="91" t="n">
        <f t="shared" si="2"/>
        <v>0.0</v>
      </c>
      <c r="Y11" s="91" t="n">
        <f t="shared" si="3"/>
        <v>655182.0</v>
      </c>
      <c r="Z11" s="91" t="n">
        <f t="shared" si="4"/>
        <v>0.0</v>
      </c>
      <c r="AA11" s="92" t="n">
        <f t="shared" ref="AA11:AA75" si="5">SUM(Y11:Z11)</f>
        <v>655182.0</v>
      </c>
    </row>
    <row r="12" spans="2:27" x14ac:dyDescent="0.25">
      <c r="B12" s="152" t="s">
        <v>137</v>
      </c>
      <c r="C12" s="15" t="str">
        <f>bc_nxt_data!E17</f>
        <v>XANG E5 RON92</v>
      </c>
      <c r="D12" s="91" t="n">
        <f>VALUE(FIXED(bc_nxt_data!F17,1))</f>
        <v>107415.0</v>
      </c>
      <c r="E12" s="91" t="n">
        <f>VALUE(FIXED(bc_nxt_data!G17,1))</f>
        <v>0.0</v>
      </c>
      <c r="F12" s="91" t="n">
        <f>VALUE(FIXED(bc_nxt_data!H17,1))</f>
        <v>107415.0</v>
      </c>
      <c r="G12" s="89" t="n">
        <f>VALUE(FIXED(bc_nxt_data!J17,1))</f>
        <v>0.0</v>
      </c>
      <c r="H12" s="89" t="n">
        <f>VALUE(FIXED(bc_nxt_data!R17,1))</f>
        <v>0.0</v>
      </c>
      <c r="I12" s="89" t="n">
        <f>VALUE(FIXED(bc_nxt_data!I17,1))</f>
        <v>0.0</v>
      </c>
      <c r="J12" s="89" t="n">
        <f>VALUE(FIXED(bc_nxt_data!U17,1))</f>
        <v>0.0</v>
      </c>
      <c r="K12" s="89" t="n">
        <f>VALUE(FIXED(bc_nxt_data!Q17,1))</f>
        <v>0.0</v>
      </c>
      <c r="L12" s="89" t="n">
        <f>VALUE(FIXED(bc_nxt_data!S17,1))</f>
        <v>0.0</v>
      </c>
      <c r="M12" s="89" t="n">
        <f>VALUE(FIXED(bc_nxt_data!T17,1))</f>
        <v>0.0</v>
      </c>
      <c r="N12" s="91" t="n">
        <f t="shared" si="1"/>
        <v>0.0</v>
      </c>
      <c r="O12" s="89" t="n">
        <f>VALUE(FIXED(bc_nxt_data!X17,1))</f>
        <v>0.0</v>
      </c>
      <c r="P12" s="89" t="n">
        <f>VALUE(FIXED(bc_nxt_data!AA17,1))</f>
        <v>0.0</v>
      </c>
      <c r="Q12" s="89" t="n">
        <f>VALUE(FIXED(bc_nxt_data!Y17,1))</f>
        <v>0.0</v>
      </c>
      <c r="R12" s="89" t="n">
        <f>VALUE(FIXED(bc_nxt_data!U17,1))</f>
        <v>0.0</v>
      </c>
      <c r="S12" s="89" t="n">
        <f>VALUE(FIXED(bc_nxt_data!AB17,1))</f>
        <v>0.0</v>
      </c>
      <c r="T12" s="89" t="n">
        <f>VALUE(FIXED(bc_nxt_data!AD17,1))</f>
        <v>0.0</v>
      </c>
      <c r="U12" s="89" t="n">
        <f>VALUE(FIXED(bc_nxt_data!AC17,1))</f>
        <v>0.0</v>
      </c>
      <c r="V12" s="89" t="n">
        <f>VALUE(FIXED(bc_nxt_data!AF17,1))</f>
        <v>0.0</v>
      </c>
      <c r="W12" s="89" t="n">
        <f>VALUE(FIXED(bc_nxt_data!AG17,1))</f>
        <v>0.0</v>
      </c>
      <c r="X12" s="91" t="n">
        <f t="shared" si="2"/>
        <v>0.0</v>
      </c>
      <c r="Y12" s="91" t="n">
        <f t="shared" si="3"/>
        <v>107415.0</v>
      </c>
      <c r="Z12" s="91" t="n">
        <f t="shared" si="4"/>
        <v>0.0</v>
      </c>
      <c r="AA12" s="92" t="n">
        <f t="shared" si="5"/>
        <v>107415.0</v>
      </c>
    </row>
    <row r="13" spans="2:27" x14ac:dyDescent="0.25">
      <c r="B13" s="152" t="s">
        <v>137</v>
      </c>
      <c r="C13" s="15" t="str">
        <f>bc_nxt_data!E18</f>
        <v>A95</v>
      </c>
      <c r="D13" s="91" t="n">
        <f>VALUE(FIXED(bc_nxt_data!F18,1))</f>
        <v>168554.0</v>
      </c>
      <c r="E13" s="91" t="n">
        <f>VALUE(FIXED(bc_nxt_data!G18,1))</f>
        <v>0.0</v>
      </c>
      <c r="F13" s="91" t="n">
        <f>VALUE(FIXED(bc_nxt_data!H18,1))</f>
        <v>168554.0</v>
      </c>
      <c r="G13" s="89" t="n">
        <f>VALUE(FIXED(bc_nxt_data!J18,1))</f>
        <v>0.0</v>
      </c>
      <c r="H13" s="89" t="n">
        <f>VALUE(FIXED(bc_nxt_data!R18,1))</f>
        <v>0.0</v>
      </c>
      <c r="I13" s="89" t="n">
        <f>VALUE(FIXED(bc_nxt_data!I18,1))</f>
        <v>0.0</v>
      </c>
      <c r="J13" s="89" t="n">
        <f>VALUE(FIXED(bc_nxt_data!U18,1))</f>
        <v>0.0</v>
      </c>
      <c r="K13" s="89" t="n">
        <f>VALUE(FIXED(bc_nxt_data!Q18,1))</f>
        <v>0.0</v>
      </c>
      <c r="L13" s="89" t="n">
        <f>VALUE(FIXED(bc_nxt_data!S18,1))</f>
        <v>0.0</v>
      </c>
      <c r="M13" s="89" t="n">
        <f>VALUE(FIXED(bc_nxt_data!T18,1))</f>
        <v>0.0</v>
      </c>
      <c r="N13" s="91" t="n">
        <f t="shared" si="1"/>
        <v>0.0</v>
      </c>
      <c r="O13" s="89" t="n">
        <f>VALUE(FIXED(bc_nxt_data!X18,1))</f>
        <v>0.0</v>
      </c>
      <c r="P13" s="89" t="n">
        <f>VALUE(FIXED(bc_nxt_data!AA18,1))</f>
        <v>0.0</v>
      </c>
      <c r="Q13" s="89" t="n">
        <f>VALUE(FIXED(bc_nxt_data!Y18,1))</f>
        <v>0.0</v>
      </c>
      <c r="R13" s="89" t="n">
        <f>VALUE(FIXED(bc_nxt_data!U18,1))</f>
        <v>0.0</v>
      </c>
      <c r="S13" s="89" t="n">
        <f>VALUE(FIXED(bc_nxt_data!AB18,1))</f>
        <v>0.0</v>
      </c>
      <c r="T13" s="89" t="n">
        <f>VALUE(FIXED(bc_nxt_data!AD18,1))</f>
        <v>0.0</v>
      </c>
      <c r="U13" s="89" t="n">
        <f>VALUE(FIXED(bc_nxt_data!AC18,1))</f>
        <v>0.0</v>
      </c>
      <c r="V13" s="89" t="n">
        <f>VALUE(FIXED(bc_nxt_data!AF18,1))</f>
        <v>0.0</v>
      </c>
      <c r="W13" s="89" t="n">
        <f>VALUE(FIXED(bc_nxt_data!AG18,1))</f>
        <v>0.0</v>
      </c>
      <c r="X13" s="91" t="n">
        <f t="shared" si="2"/>
        <v>0.0</v>
      </c>
      <c r="Y13" s="91" t="n">
        <f t="shared" si="3"/>
        <v>168554.0</v>
      </c>
      <c r="Z13" s="91" t="n">
        <f t="shared" si="4"/>
        <v>0.0</v>
      </c>
      <c r="AA13" s="92" t="n">
        <f t="shared" si="5"/>
        <v>168554.0</v>
      </c>
    </row>
    <row r="14" spans="2:27" x14ac:dyDescent="0.25">
      <c r="B14" s="152" t="s">
        <v>137</v>
      </c>
      <c r="C14" s="15" t="str">
        <f>bc_nxt_data!E19</f>
        <v>Xăng A83</v>
      </c>
      <c r="D14" s="91" t="n">
        <f>VALUE(FIXED(bc_nxt_data!F19,1))</f>
        <v>0.0</v>
      </c>
      <c r="E14" s="91" t="n">
        <f>VALUE(FIXED(bc_nxt_data!G19,1))</f>
        <v>0.0</v>
      </c>
      <c r="F14" s="91" t="n">
        <f>VALUE(FIXED(bc_nxt_data!H19,1))</f>
        <v>0.0</v>
      </c>
      <c r="G14" s="89" t="n">
        <f>VALUE(FIXED(bc_nxt_data!J19,1))</f>
        <v>0.0</v>
      </c>
      <c r="H14" s="89" t="n">
        <f>VALUE(FIXED(bc_nxt_data!R19,1))</f>
        <v>0.0</v>
      </c>
      <c r="I14" s="89" t="n">
        <f>VALUE(FIXED(bc_nxt_data!I19,1))</f>
        <v>0.0</v>
      </c>
      <c r="J14" s="89" t="n">
        <f>VALUE(FIXED(bc_nxt_data!U19,1))</f>
        <v>0.0</v>
      </c>
      <c r="K14" s="89" t="n">
        <f>VALUE(FIXED(bc_nxt_data!Q19,1))</f>
        <v>0.0</v>
      </c>
      <c r="L14" s="89" t="n">
        <f>VALUE(FIXED(bc_nxt_data!S19,1))</f>
        <v>0.0</v>
      </c>
      <c r="M14" s="89" t="n">
        <f>VALUE(FIXED(bc_nxt_data!T19,1))</f>
        <v>0.0</v>
      </c>
      <c r="N14" s="91" t="n">
        <f t="shared" si="1"/>
        <v>0.0</v>
      </c>
      <c r="O14" s="89" t="n">
        <f>VALUE(FIXED(bc_nxt_data!X19,1))</f>
        <v>0.0</v>
      </c>
      <c r="P14" s="89" t="n">
        <f>VALUE(FIXED(bc_nxt_data!AA19,1))</f>
        <v>0.0</v>
      </c>
      <c r="Q14" s="89" t="n">
        <f>VALUE(FIXED(bc_nxt_data!Y19,1))</f>
        <v>0.0</v>
      </c>
      <c r="R14" s="89" t="n">
        <f>VALUE(FIXED(bc_nxt_data!U19,1))</f>
        <v>0.0</v>
      </c>
      <c r="S14" s="89" t="n">
        <f>VALUE(FIXED(bc_nxt_data!AB19,1))</f>
        <v>0.0</v>
      </c>
      <c r="T14" s="89" t="n">
        <f>VALUE(FIXED(bc_nxt_data!AD19,1))</f>
        <v>0.0</v>
      </c>
      <c r="U14" s="89" t="n">
        <f>VALUE(FIXED(bc_nxt_data!AC19,1))</f>
        <v>0.0</v>
      </c>
      <c r="V14" s="89" t="n">
        <f>VALUE(FIXED(bc_nxt_data!AF19,1))</f>
        <v>0.0</v>
      </c>
      <c r="W14" s="89" t="n">
        <f>VALUE(FIXED(bc_nxt_data!AG19,1))</f>
        <v>0.0</v>
      </c>
      <c r="X14" s="91" t="n">
        <f t="shared" si="2"/>
        <v>0.0</v>
      </c>
      <c r="Y14" s="91" t="n">
        <f t="shared" si="3"/>
        <v>0.0</v>
      </c>
      <c r="Z14" s="91" t="n">
        <f t="shared" si="4"/>
        <v>0.0</v>
      </c>
      <c r="AA14" s="92" t="n">
        <f t="shared" si="5"/>
        <v>0.0</v>
      </c>
    </row>
    <row r="15" spans="2:27" s="3" customFormat="1" ht="14.25" x14ac:dyDescent="0.2">
      <c r="B15" s="153">
        <v>2</v>
      </c>
      <c r="C15" s="13" t="str">
        <f>bc_nxt_data!E20</f>
        <v>Diezel</v>
      </c>
      <c r="D15" s="89" t="n">
        <f>VALUE(FIXED(bc_nxt_data!F20,1))</f>
        <v>601419.0</v>
      </c>
      <c r="E15" s="89" t="n">
        <f>VALUE(FIXED(bc_nxt_data!G20,1))</f>
        <v>0.0</v>
      </c>
      <c r="F15" s="89" t="n">
        <f>VALUE(FIXED(bc_nxt_data!H20,1))</f>
        <v>601419.0</v>
      </c>
      <c r="G15" s="89" t="n">
        <f>VALUE(FIXED(bc_nxt_data!J20,1))</f>
        <v>0.0</v>
      </c>
      <c r="H15" s="89" t="n">
        <f>VALUE(FIXED(bc_nxt_data!R20,1))</f>
        <v>0.0</v>
      </c>
      <c r="I15" s="89" t="n">
        <f>VALUE(FIXED(bc_nxt_data!I20,1))</f>
        <v>0.0</v>
      </c>
      <c r="J15" s="89" t="n">
        <f>VALUE(FIXED(bc_nxt_data!U20,1))</f>
        <v>0.0</v>
      </c>
      <c r="K15" s="89" t="n">
        <f>VALUE(FIXED(bc_nxt_data!Q20,1))</f>
        <v>0.0</v>
      </c>
      <c r="L15" s="89" t="n">
        <f>VALUE(FIXED(bc_nxt_data!S20,1))</f>
        <v>0.0</v>
      </c>
      <c r="M15" s="89" t="n">
        <f>VALUE(FIXED(bc_nxt_data!T20,1))</f>
        <v>0.0</v>
      </c>
      <c r="N15" s="89" t="n">
        <f t="shared" si="1"/>
        <v>0.0</v>
      </c>
      <c r="O15" s="89" t="n">
        <f>VALUE(FIXED(bc_nxt_data!X20,1))</f>
        <v>0.0</v>
      </c>
      <c r="P15" s="89" t="n">
        <f>VALUE(FIXED(bc_nxt_data!AA20,1))</f>
        <v>0.0</v>
      </c>
      <c r="Q15" s="89" t="n">
        <f>VALUE(FIXED(bc_nxt_data!Y20,1))</f>
        <v>0.0</v>
      </c>
      <c r="R15" s="89" t="n">
        <f>VALUE(FIXED(bc_nxt_data!U20,1))</f>
        <v>0.0</v>
      </c>
      <c r="S15" s="89" t="n">
        <f>VALUE(FIXED(bc_nxt_data!AB20,1))</f>
        <v>0.0</v>
      </c>
      <c r="T15" s="89" t="n">
        <f>VALUE(FIXED(bc_nxt_data!AD20,1))</f>
        <v>0.0</v>
      </c>
      <c r="U15" s="89" t="n">
        <f>VALUE(FIXED(bc_nxt_data!AC20,1))</f>
        <v>0.0</v>
      </c>
      <c r="V15" s="89" t="n">
        <f>VALUE(FIXED(bc_nxt_data!AF20,1))</f>
        <v>0.0</v>
      </c>
      <c r="W15" s="89" t="n">
        <f>VALUE(FIXED(bc_nxt_data!AG20,1))</f>
        <v>0.0</v>
      </c>
      <c r="X15" s="89" t="n">
        <f t="shared" si="2"/>
        <v>0.0</v>
      </c>
      <c r="Y15" s="89" t="n">
        <f t="shared" si="3"/>
        <v>601419.0</v>
      </c>
      <c r="Z15" s="89" t="n">
        <f t="shared" si="4"/>
        <v>0.0</v>
      </c>
      <c r="AA15" s="90" t="n">
        <f t="shared" si="5"/>
        <v>601419.0</v>
      </c>
    </row>
    <row r="16" spans="2:27" x14ac:dyDescent="0.25">
      <c r="B16" s="152" t="s">
        <v>137</v>
      </c>
      <c r="C16" s="15" t="str">
        <f>bc_nxt_data!E21</f>
        <v>DO 0,05% S</v>
      </c>
      <c r="D16" s="89" t="n">
        <f>VALUE(FIXED(bc_nxt_data!F21,1))</f>
        <v>601419.0</v>
      </c>
      <c r="E16" s="89" t="n">
        <f>VALUE(FIXED(bc_nxt_data!G21,1))</f>
        <v>0.0</v>
      </c>
      <c r="F16" s="89" t="n">
        <f>VALUE(FIXED(bc_nxt_data!H21,1))</f>
        <v>601419.0</v>
      </c>
      <c r="G16" s="89" t="n">
        <f>VALUE(FIXED(bc_nxt_data!J21,1))</f>
        <v>0.0</v>
      </c>
      <c r="H16" s="89" t="n">
        <f>VALUE(FIXED(bc_nxt_data!R21,1))</f>
        <v>0.0</v>
      </c>
      <c r="I16" s="89" t="n">
        <f>VALUE(FIXED(bc_nxt_data!I21,1))</f>
        <v>0.0</v>
      </c>
      <c r="J16" s="89" t="n">
        <f>VALUE(FIXED(bc_nxt_data!U21,1))</f>
        <v>0.0</v>
      </c>
      <c r="K16" s="89" t="n">
        <f>VALUE(FIXED(bc_nxt_data!Q21,1))</f>
        <v>0.0</v>
      </c>
      <c r="L16" s="89" t="n">
        <f>VALUE(FIXED(bc_nxt_data!S21,1))</f>
        <v>0.0</v>
      </c>
      <c r="M16" s="89" t="n">
        <f>VALUE(FIXED(bc_nxt_data!T21,1))</f>
        <v>0.0</v>
      </c>
      <c r="N16" s="91" t="n">
        <f t="shared" si="1"/>
        <v>0.0</v>
      </c>
      <c r="O16" s="89" t="n">
        <f>VALUE(FIXED(bc_nxt_data!X21,1))</f>
        <v>0.0</v>
      </c>
      <c r="P16" s="89" t="n">
        <f>VALUE(FIXED(bc_nxt_data!AA21,1))</f>
        <v>0.0</v>
      </c>
      <c r="Q16" s="89" t="n">
        <f>VALUE(FIXED(bc_nxt_data!Y21,1))</f>
        <v>0.0</v>
      </c>
      <c r="R16" s="89" t="n">
        <f>VALUE(FIXED(bc_nxt_data!U21,1))</f>
        <v>0.0</v>
      </c>
      <c r="S16" s="89" t="n">
        <f>VALUE(FIXED(bc_nxt_data!AB21,1))</f>
        <v>0.0</v>
      </c>
      <c r="T16" s="89" t="n">
        <f>VALUE(FIXED(bc_nxt_data!AD21,1))</f>
        <v>0.0</v>
      </c>
      <c r="U16" s="89" t="n">
        <f>VALUE(FIXED(bc_nxt_data!AC21,1))</f>
        <v>0.0</v>
      </c>
      <c r="V16" s="89" t="n">
        <f>VALUE(FIXED(bc_nxt_data!AF21,1))</f>
        <v>0.0</v>
      </c>
      <c r="W16" s="89" t="n">
        <f>VALUE(FIXED(bc_nxt_data!AG21,1))</f>
        <v>0.0</v>
      </c>
      <c r="X16" s="91" t="n">
        <f t="shared" si="2"/>
        <v>0.0</v>
      </c>
      <c r="Y16" s="91" t="n">
        <f t="shared" si="3"/>
        <v>601419.0</v>
      </c>
      <c r="Z16" s="91" t="n">
        <f t="shared" si="4"/>
        <v>0.0</v>
      </c>
      <c r="AA16" s="92" t="n">
        <f t="shared" si="5"/>
        <v>601419.0</v>
      </c>
    </row>
    <row r="17" spans="2:27" x14ac:dyDescent="0.25">
      <c r="B17" s="152" t="s">
        <v>137</v>
      </c>
      <c r="C17" s="15" t="str">
        <f>bc_nxt_data!E22</f>
        <v>DO 0.25% S</v>
      </c>
      <c r="D17" s="89" t="n">
        <f>VALUE(FIXED(bc_nxt_data!F22,1))</f>
        <v>0.0</v>
      </c>
      <c r="E17" s="89" t="n">
        <f>VALUE(FIXED(bc_nxt_data!G22,1))</f>
        <v>0.0</v>
      </c>
      <c r="F17" s="89" t="n">
        <f>VALUE(FIXED(bc_nxt_data!H22,1))</f>
        <v>0.0</v>
      </c>
      <c r="G17" s="89" t="n">
        <f>VALUE(FIXED(bc_nxt_data!J22,1))</f>
        <v>0.0</v>
      </c>
      <c r="H17" s="89" t="n">
        <f>VALUE(FIXED(bc_nxt_data!R22,1))</f>
        <v>0.0</v>
      </c>
      <c r="I17" s="89" t="n">
        <f>VALUE(FIXED(bc_nxt_data!I22,1))</f>
        <v>0.0</v>
      </c>
      <c r="J17" s="89" t="n">
        <f>VALUE(FIXED(bc_nxt_data!U22,1))</f>
        <v>0.0</v>
      </c>
      <c r="K17" s="89" t="n">
        <f>VALUE(FIXED(bc_nxt_data!Q22,1))</f>
        <v>0.0</v>
      </c>
      <c r="L17" s="89" t="n">
        <f>VALUE(FIXED(bc_nxt_data!S22,1))</f>
        <v>0.0</v>
      </c>
      <c r="M17" s="89" t="n">
        <f>VALUE(FIXED(bc_nxt_data!T22,1))</f>
        <v>0.0</v>
      </c>
      <c r="N17" s="91" t="n">
        <f t="shared" si="1"/>
        <v>0.0</v>
      </c>
      <c r="O17" s="89" t="n">
        <f>VALUE(FIXED(bc_nxt_data!X22,1))</f>
        <v>0.0</v>
      </c>
      <c r="P17" s="89" t="n">
        <f>VALUE(FIXED(bc_nxt_data!AA22,1))</f>
        <v>0.0</v>
      </c>
      <c r="Q17" s="89" t="n">
        <f>VALUE(FIXED(bc_nxt_data!Y22,1))</f>
        <v>0.0</v>
      </c>
      <c r="R17" s="89" t="n">
        <f>VALUE(FIXED(bc_nxt_data!U22,1))</f>
        <v>0.0</v>
      </c>
      <c r="S17" s="89" t="n">
        <f>VALUE(FIXED(bc_nxt_data!AB22,1))</f>
        <v>0.0</v>
      </c>
      <c r="T17" s="89" t="n">
        <f>VALUE(FIXED(bc_nxt_data!AD22,1))</f>
        <v>0.0</v>
      </c>
      <c r="U17" s="89" t="n">
        <f>VALUE(FIXED(bc_nxt_data!AC22,1))</f>
        <v>0.0</v>
      </c>
      <c r="V17" s="89" t="n">
        <f>VALUE(FIXED(bc_nxt_data!AF22,1))</f>
        <v>0.0</v>
      </c>
      <c r="W17" s="89" t="n">
        <f>VALUE(FIXED(bc_nxt_data!AG22,1))</f>
        <v>0.0</v>
      </c>
      <c r="X17" s="91" t="n">
        <f t="shared" si="2"/>
        <v>0.0</v>
      </c>
      <c r="Y17" s="91" t="n">
        <f t="shared" si="3"/>
        <v>0.0</v>
      </c>
      <c r="Z17" s="91" t="n">
        <f t="shared" si="4"/>
        <v>0.0</v>
      </c>
      <c r="AA17" s="92" t="n">
        <f t="shared" si="5"/>
        <v>0.0</v>
      </c>
    </row>
    <row r="18" spans="2:27" s="3" customFormat="1" ht="14.25" x14ac:dyDescent="0.2">
      <c r="B18" s="153">
        <v>3</v>
      </c>
      <c r="C18" s="13" t="str">
        <f>bc_nxt_data!E23</f>
        <v>Dầu bay</v>
      </c>
      <c r="D18" s="89" t="n">
        <f>VALUE(FIXED(bc_nxt_data!F23,1))</f>
        <v>1.0555962E7</v>
      </c>
      <c r="E18" s="89" t="n">
        <f>VALUE(FIXED(bc_nxt_data!G23,1))</f>
        <v>0.0</v>
      </c>
      <c r="F18" s="89" t="n">
        <f>VALUE(FIXED(bc_nxt_data!H23,1))</f>
        <v>1.0555962E7</v>
      </c>
      <c r="G18" s="89" t="n">
        <f>VALUE(FIXED(bc_nxt_data!J23,1))</f>
        <v>0.0</v>
      </c>
      <c r="H18" s="89" t="n">
        <f>VALUE(FIXED(bc_nxt_data!R23,1))</f>
        <v>0.0</v>
      </c>
      <c r="I18" s="89" t="n">
        <f>VALUE(FIXED(bc_nxt_data!I23,1))</f>
        <v>0.0</v>
      </c>
      <c r="J18" s="89" t="n">
        <f>VALUE(FIXED(bc_nxt_data!U23,1))</f>
        <v>0.0</v>
      </c>
      <c r="K18" s="89" t="n">
        <f>VALUE(FIXED(bc_nxt_data!Q23,1))</f>
        <v>0.0</v>
      </c>
      <c r="L18" s="89" t="n">
        <f>VALUE(FIXED(bc_nxt_data!S23,1))</f>
        <v>0.0</v>
      </c>
      <c r="M18" s="89" t="n">
        <f>VALUE(FIXED(bc_nxt_data!T23,1))</f>
        <v>0.0</v>
      </c>
      <c r="N18" s="89" t="n">
        <f t="shared" si="1"/>
        <v>0.0</v>
      </c>
      <c r="O18" s="89" t="n">
        <f>VALUE(FIXED(bc_nxt_data!X23,1))</f>
        <v>0.0</v>
      </c>
      <c r="P18" s="89" t="n">
        <f>VALUE(FIXED(bc_nxt_data!AA23,1))</f>
        <v>0.0</v>
      </c>
      <c r="Q18" s="89" t="n">
        <f>VALUE(FIXED(bc_nxt_data!Y23,1))</f>
        <v>0.0</v>
      </c>
      <c r="R18" s="89" t="n">
        <f>VALUE(FIXED(bc_nxt_data!U23,1))</f>
        <v>0.0</v>
      </c>
      <c r="S18" s="89" t="n">
        <f>VALUE(FIXED(bc_nxt_data!AB23,1))</f>
        <v>0.0</v>
      </c>
      <c r="T18" s="89" t="n">
        <f>VALUE(FIXED(bc_nxt_data!AD23,1))</f>
        <v>0.0</v>
      </c>
      <c r="U18" s="89" t="n">
        <f>VALUE(FIXED(bc_nxt_data!AC23,1))</f>
        <v>0.0</v>
      </c>
      <c r="V18" s="89" t="n">
        <f>VALUE(FIXED(bc_nxt_data!AF23,1))</f>
        <v>0.0</v>
      </c>
      <c r="W18" s="89" t="n">
        <f>VALUE(FIXED(bc_nxt_data!AG23,1))</f>
        <v>0.0</v>
      </c>
      <c r="X18" s="89" t="n">
        <f t="shared" si="2"/>
        <v>0.0</v>
      </c>
      <c r="Y18" s="89" t="n">
        <f t="shared" si="3"/>
        <v>1.0555962E7</v>
      </c>
      <c r="Z18" s="89" t="n">
        <f t="shared" si="4"/>
        <v>0.0</v>
      </c>
      <c r="AA18" s="90" t="n">
        <f t="shared" si="5"/>
        <v>1.0555962E7</v>
      </c>
    </row>
    <row r="19" spans="2:27" x14ac:dyDescent="0.25">
      <c r="B19" s="152" t="s">
        <v>137</v>
      </c>
      <c r="C19" s="15" t="str">
        <f>bc_nxt_data!E24</f>
        <v>Dầu JETA-1K</v>
      </c>
      <c r="D19" s="89" t="n">
        <f>VALUE(FIXED(bc_nxt_data!F24,1))</f>
        <v>9553150.0</v>
      </c>
      <c r="E19" s="89" t="n">
        <f>VALUE(FIXED(bc_nxt_data!G24,1))</f>
        <v>0.0</v>
      </c>
      <c r="F19" s="89" t="n">
        <f>VALUE(FIXED(bc_nxt_data!H24,1))</f>
        <v>9553150.0</v>
      </c>
      <c r="G19" s="89" t="n">
        <f>VALUE(FIXED(bc_nxt_data!J24,1))</f>
        <v>0.0</v>
      </c>
      <c r="H19" s="89" t="n">
        <f>VALUE(FIXED(bc_nxt_data!R24,1))</f>
        <v>0.0</v>
      </c>
      <c r="I19" s="89" t="n">
        <f>VALUE(FIXED(bc_nxt_data!I24,1))</f>
        <v>0.0</v>
      </c>
      <c r="J19" s="89" t="n">
        <f>VALUE(FIXED(bc_nxt_data!U24,1))</f>
        <v>0.0</v>
      </c>
      <c r="K19" s="89" t="n">
        <f>VALUE(FIXED(bc_nxt_data!Q24,1))</f>
        <v>0.0</v>
      </c>
      <c r="L19" s="89" t="n">
        <f>VALUE(FIXED(bc_nxt_data!S24,1))</f>
        <v>0.0</v>
      </c>
      <c r="M19" s="89" t="n">
        <f>VALUE(FIXED(bc_nxt_data!T24,1))</f>
        <v>0.0</v>
      </c>
      <c r="N19" s="91" t="n">
        <f t="shared" si="1"/>
        <v>0.0</v>
      </c>
      <c r="O19" s="89" t="n">
        <f>VALUE(FIXED(bc_nxt_data!X24,1))</f>
        <v>0.0</v>
      </c>
      <c r="P19" s="89" t="n">
        <f>VALUE(FIXED(bc_nxt_data!AA24,1))</f>
        <v>0.0</v>
      </c>
      <c r="Q19" s="89" t="n">
        <f>VALUE(FIXED(bc_nxt_data!Y24,1))</f>
        <v>0.0</v>
      </c>
      <c r="R19" s="89" t="n">
        <f>VALUE(FIXED(bc_nxt_data!U24,1))</f>
        <v>0.0</v>
      </c>
      <c r="S19" s="89" t="n">
        <f>VALUE(FIXED(bc_nxt_data!AB24,1))</f>
        <v>0.0</v>
      </c>
      <c r="T19" s="89" t="n">
        <f>VALUE(FIXED(bc_nxt_data!AD24,1))</f>
        <v>0.0</v>
      </c>
      <c r="U19" s="89" t="n">
        <f>VALUE(FIXED(bc_nxt_data!AC24,1))</f>
        <v>0.0</v>
      </c>
      <c r="V19" s="89" t="n">
        <f>VALUE(FIXED(bc_nxt_data!AF24,1))</f>
        <v>0.0</v>
      </c>
      <c r="W19" s="89" t="n">
        <f>VALUE(FIXED(bc_nxt_data!AG24,1))</f>
        <v>0.0</v>
      </c>
      <c r="X19" s="91" t="n">
        <f t="shared" si="2"/>
        <v>0.0</v>
      </c>
      <c r="Y19" s="91" t="n">
        <f t="shared" si="3"/>
        <v>9553150.0</v>
      </c>
      <c r="Z19" s="91" t="n">
        <f t="shared" si="4"/>
        <v>0.0</v>
      </c>
      <c r="AA19" s="92" t="n">
        <f t="shared" si="5"/>
        <v>9553150.0</v>
      </c>
    </row>
    <row r="20" spans="2:27" x14ac:dyDescent="0.25">
      <c r="B20" s="152" t="s">
        <v>137</v>
      </c>
      <c r="C20" s="15" t="str">
        <f>bc_nxt_data!E25</f>
        <v>Dầu JETA-01</v>
      </c>
      <c r="D20" s="89" t="n">
        <f>VALUE(FIXED(bc_nxt_data!F25,1))</f>
        <v>10740.0</v>
      </c>
      <c r="E20" s="89" t="n">
        <f>VALUE(FIXED(bc_nxt_data!G25,1))</f>
        <v>0.0</v>
      </c>
      <c r="F20" s="89" t="n">
        <f>VALUE(FIXED(bc_nxt_data!H25,1))</f>
        <v>10740.0</v>
      </c>
      <c r="G20" s="89" t="n">
        <f>VALUE(FIXED(bc_nxt_data!J25,1))</f>
        <v>0.0</v>
      </c>
      <c r="H20" s="89" t="n">
        <f>VALUE(FIXED(bc_nxt_data!R25,1))</f>
        <v>0.0</v>
      </c>
      <c r="I20" s="89" t="n">
        <f>VALUE(FIXED(bc_nxt_data!I25,1))</f>
        <v>0.0</v>
      </c>
      <c r="J20" s="89" t="n">
        <f>VALUE(FIXED(bc_nxt_data!U25,1))</f>
        <v>0.0</v>
      </c>
      <c r="K20" s="89" t="n">
        <f>VALUE(FIXED(bc_nxt_data!Q25,1))</f>
        <v>0.0</v>
      </c>
      <c r="L20" s="89" t="n">
        <f>VALUE(FIXED(bc_nxt_data!S25,1))</f>
        <v>0.0</v>
      </c>
      <c r="M20" s="89" t="n">
        <f>VALUE(FIXED(bc_nxt_data!T25,1))</f>
        <v>0.0</v>
      </c>
      <c r="N20" s="91" t="n">
        <f t="shared" si="1"/>
        <v>0.0</v>
      </c>
      <c r="O20" s="89" t="n">
        <f>VALUE(FIXED(bc_nxt_data!X25,1))</f>
        <v>0.0</v>
      </c>
      <c r="P20" s="89" t="n">
        <f>VALUE(FIXED(bc_nxt_data!AA25,1))</f>
        <v>0.0</v>
      </c>
      <c r="Q20" s="89" t="n">
        <f>VALUE(FIXED(bc_nxt_data!Y25,1))</f>
        <v>0.0</v>
      </c>
      <c r="R20" s="89" t="n">
        <f>VALUE(FIXED(bc_nxt_data!U25,1))</f>
        <v>0.0</v>
      </c>
      <c r="S20" s="89" t="n">
        <f>VALUE(FIXED(bc_nxt_data!AB25,1))</f>
        <v>0.0</v>
      </c>
      <c r="T20" s="89" t="n">
        <f>VALUE(FIXED(bc_nxt_data!AD25,1))</f>
        <v>0.0</v>
      </c>
      <c r="U20" s="89" t="n">
        <f>VALUE(FIXED(bc_nxt_data!AC25,1))</f>
        <v>0.0</v>
      </c>
      <c r="V20" s="89" t="n">
        <f>VALUE(FIXED(bc_nxt_data!AF25,1))</f>
        <v>0.0</v>
      </c>
      <c r="W20" s="89" t="n">
        <f>VALUE(FIXED(bc_nxt_data!AG25,1))</f>
        <v>0.0</v>
      </c>
      <c r="X20" s="91" t="n">
        <f t="shared" si="2"/>
        <v>0.0</v>
      </c>
      <c r="Y20" s="91" t="n">
        <f t="shared" si="3"/>
        <v>10740.0</v>
      </c>
      <c r="Z20" s="91" t="n">
        <f t="shared" si="4"/>
        <v>0.0</v>
      </c>
      <c r="AA20" s="92" t="n">
        <f t="shared" si="5"/>
        <v>10740.0</v>
      </c>
    </row>
    <row r="21" spans="2:27" x14ac:dyDescent="0.25">
      <c r="B21" s="152" t="s">
        <v>137</v>
      </c>
      <c r="C21" s="15" t="str">
        <f>bc_nxt_data!E26</f>
        <v>Dầu TC-1</v>
      </c>
      <c r="D21" s="89" t="n">
        <f>VALUE(FIXED(bc_nxt_data!F26,1))</f>
        <v>992072.0</v>
      </c>
      <c r="E21" s="89" t="n">
        <f>VALUE(FIXED(bc_nxt_data!G26,1))</f>
        <v>0.0</v>
      </c>
      <c r="F21" s="89" t="n">
        <f>VALUE(FIXED(bc_nxt_data!H26,1))</f>
        <v>992072.0</v>
      </c>
      <c r="G21" s="89" t="n">
        <f>VALUE(FIXED(bc_nxt_data!J26,1))</f>
        <v>0.0</v>
      </c>
      <c r="H21" s="89" t="n">
        <f>VALUE(FIXED(bc_nxt_data!R26,1))</f>
        <v>0.0</v>
      </c>
      <c r="I21" s="89" t="n">
        <f>VALUE(FIXED(bc_nxt_data!I26,1))</f>
        <v>0.0</v>
      </c>
      <c r="J21" s="89" t="n">
        <f>VALUE(FIXED(bc_nxt_data!U26,1))</f>
        <v>0.0</v>
      </c>
      <c r="K21" s="89" t="n">
        <f>VALUE(FIXED(bc_nxt_data!Q26,1))</f>
        <v>0.0</v>
      </c>
      <c r="L21" s="89" t="n">
        <f>VALUE(FIXED(bc_nxt_data!S26,1))</f>
        <v>0.0</v>
      </c>
      <c r="M21" s="89" t="n">
        <f>VALUE(FIXED(bc_nxt_data!T26,1))</f>
        <v>0.0</v>
      </c>
      <c r="N21" s="91" t="n">
        <f t="shared" si="1"/>
        <v>0.0</v>
      </c>
      <c r="O21" s="89" t="n">
        <f>VALUE(FIXED(bc_nxt_data!X26,1))</f>
        <v>0.0</v>
      </c>
      <c r="P21" s="89" t="n">
        <f>VALUE(FIXED(bc_nxt_data!AA26,1))</f>
        <v>0.0</v>
      </c>
      <c r="Q21" s="89" t="n">
        <f>VALUE(FIXED(bc_nxt_data!Y26,1))</f>
        <v>0.0</v>
      </c>
      <c r="R21" s="89" t="n">
        <f>VALUE(FIXED(bc_nxt_data!U26,1))</f>
        <v>0.0</v>
      </c>
      <c r="S21" s="89" t="n">
        <f>VALUE(FIXED(bc_nxt_data!AB26,1))</f>
        <v>0.0</v>
      </c>
      <c r="T21" s="89" t="n">
        <f>VALUE(FIXED(bc_nxt_data!AD26,1))</f>
        <v>0.0</v>
      </c>
      <c r="U21" s="89" t="n">
        <f>VALUE(FIXED(bc_nxt_data!AC26,1))</f>
        <v>0.0</v>
      </c>
      <c r="V21" s="89" t="n">
        <f>VALUE(FIXED(bc_nxt_data!AF26,1))</f>
        <v>0.0</v>
      </c>
      <c r="W21" s="89" t="n">
        <f>VALUE(FIXED(bc_nxt_data!AG26,1))</f>
        <v>0.0</v>
      </c>
      <c r="X21" s="91" t="n">
        <f t="shared" si="2"/>
        <v>0.0</v>
      </c>
      <c r="Y21" s="91" t="n">
        <f t="shared" si="3"/>
        <v>992072.0</v>
      </c>
      <c r="Z21" s="91" t="n">
        <f t="shared" si="4"/>
        <v>0.0</v>
      </c>
      <c r="AA21" s="92" t="n">
        <f t="shared" si="5"/>
        <v>992072.0</v>
      </c>
    </row>
    <row r="22" spans="2:27" s="3" customFormat="1" ht="14.25" x14ac:dyDescent="0.2">
      <c r="B22" s="153">
        <v>4</v>
      </c>
      <c r="C22" s="13" t="str">
        <f>bc_nxt_data!E27</f>
        <v>Dầu Hạ cấp</v>
      </c>
      <c r="D22" s="89" t="n">
        <f>VALUE(FIXED(bc_nxt_data!F27,1))</f>
        <v>24678.0</v>
      </c>
      <c r="E22" s="89" t="n">
        <f>VALUE(FIXED(bc_nxt_data!G27,1))</f>
        <v>0.0</v>
      </c>
      <c r="F22" s="89" t="n">
        <f>VALUE(FIXED(bc_nxt_data!H27,1))</f>
        <v>24678.0</v>
      </c>
      <c r="G22" s="89" t="n">
        <f>VALUE(FIXED(bc_nxt_data!J27,1))</f>
        <v>0.0</v>
      </c>
      <c r="H22" s="89" t="n">
        <f>VALUE(FIXED(bc_nxt_data!R27,1))</f>
        <v>0.0</v>
      </c>
      <c r="I22" s="89" t="n">
        <f>VALUE(FIXED(bc_nxt_data!I27,1))</f>
        <v>0.0</v>
      </c>
      <c r="J22" s="89" t="n">
        <f>VALUE(FIXED(bc_nxt_data!U27,1))</f>
        <v>0.0</v>
      </c>
      <c r="K22" s="89" t="n">
        <f>VALUE(FIXED(bc_nxt_data!Q27,1))</f>
        <v>0.0</v>
      </c>
      <c r="L22" s="89" t="n">
        <f>VALUE(FIXED(bc_nxt_data!S27,1))</f>
        <v>0.0</v>
      </c>
      <c r="M22" s="89" t="n">
        <f>VALUE(FIXED(bc_nxt_data!T27,1))</f>
        <v>0.0</v>
      </c>
      <c r="N22" s="89" t="n">
        <f t="shared" si="1"/>
        <v>0.0</v>
      </c>
      <c r="O22" s="89" t="n">
        <f>VALUE(FIXED(bc_nxt_data!X27,1))</f>
        <v>0.0</v>
      </c>
      <c r="P22" s="89" t="n">
        <f>VALUE(FIXED(bc_nxt_data!AA27,1))</f>
        <v>0.0</v>
      </c>
      <c r="Q22" s="89" t="n">
        <f>VALUE(FIXED(bc_nxt_data!Y27,1))</f>
        <v>0.0</v>
      </c>
      <c r="R22" s="89" t="n">
        <f>VALUE(FIXED(bc_nxt_data!U27,1))</f>
        <v>0.0</v>
      </c>
      <c r="S22" s="89" t="n">
        <f>VALUE(FIXED(bc_nxt_data!AB27,1))</f>
        <v>0.0</v>
      </c>
      <c r="T22" s="89" t="n">
        <f>VALUE(FIXED(bc_nxt_data!AD27,1))</f>
        <v>0.0</v>
      </c>
      <c r="U22" s="89" t="n">
        <f>VALUE(FIXED(bc_nxt_data!AC27,1))</f>
        <v>0.0</v>
      </c>
      <c r="V22" s="89" t="n">
        <f>VALUE(FIXED(bc_nxt_data!AF27,1))</f>
        <v>0.0</v>
      </c>
      <c r="W22" s="89" t="n">
        <f>VALUE(FIXED(bc_nxt_data!AG27,1))</f>
        <v>0.0</v>
      </c>
      <c r="X22" s="89" t="n">
        <f t="shared" si="2"/>
        <v>0.0</v>
      </c>
      <c r="Y22" s="89" t="n">
        <f t="shared" si="3"/>
        <v>24678.0</v>
      </c>
      <c r="Z22" s="89" t="n">
        <f t="shared" si="4"/>
        <v>0.0</v>
      </c>
      <c r="AA22" s="90" t="n">
        <f t="shared" si="5"/>
        <v>24678.0</v>
      </c>
    </row>
    <row r="23" spans="2:27" x14ac:dyDescent="0.25">
      <c r="B23" s="152"/>
      <c r="C23" s="15" t="str">
        <f>bc_nxt_data!E28</f>
        <v>DầU TC-1</v>
      </c>
      <c r="D23" s="89" t="n">
        <f>VALUE(FIXED(bc_nxt_data!F28,1))</f>
        <v>2848.0</v>
      </c>
      <c r="E23" s="89" t="n">
        <f>VALUE(FIXED(bc_nxt_data!G28,1))</f>
        <v>0.0</v>
      </c>
      <c r="F23" s="89" t="n">
        <f>VALUE(FIXED(bc_nxt_data!H28,1))</f>
        <v>2848.0</v>
      </c>
      <c r="G23" s="89" t="n">
        <f>VALUE(FIXED(bc_nxt_data!J28,1))</f>
        <v>0.0</v>
      </c>
      <c r="H23" s="89" t="n">
        <f>VALUE(FIXED(bc_nxt_data!R28,1))</f>
        <v>0.0</v>
      </c>
      <c r="I23" s="89" t="n">
        <f>VALUE(FIXED(bc_nxt_data!I28,1))</f>
        <v>0.0</v>
      </c>
      <c r="J23" s="89" t="n">
        <f>VALUE(FIXED(bc_nxt_data!U28,1))</f>
        <v>0.0</v>
      </c>
      <c r="K23" s="89" t="n">
        <f>VALUE(FIXED(bc_nxt_data!Q28,1))</f>
        <v>0.0</v>
      </c>
      <c r="L23" s="89" t="n">
        <f>VALUE(FIXED(bc_nxt_data!S28,1))</f>
        <v>0.0</v>
      </c>
      <c r="M23" s="89" t="n">
        <f>VALUE(FIXED(bc_nxt_data!T28,1))</f>
        <v>0.0</v>
      </c>
      <c r="N23" s="91" t="n">
        <f t="shared" si="1"/>
        <v>0.0</v>
      </c>
      <c r="O23" s="89" t="n">
        <f>VALUE(FIXED(bc_nxt_data!X28,1))</f>
        <v>0.0</v>
      </c>
      <c r="P23" s="89" t="n">
        <f>VALUE(FIXED(bc_nxt_data!AA28,1))</f>
        <v>0.0</v>
      </c>
      <c r="Q23" s="89" t="n">
        <f>VALUE(FIXED(bc_nxt_data!Y28,1))</f>
        <v>0.0</v>
      </c>
      <c r="R23" s="89" t="n">
        <f>VALUE(FIXED(bc_nxt_data!U28,1))</f>
        <v>0.0</v>
      </c>
      <c r="S23" s="89" t="n">
        <f>VALUE(FIXED(bc_nxt_data!AB28,1))</f>
        <v>0.0</v>
      </c>
      <c r="T23" s="89" t="n">
        <f>VALUE(FIXED(bc_nxt_data!AD28,1))</f>
        <v>0.0</v>
      </c>
      <c r="U23" s="89" t="n">
        <f>VALUE(FIXED(bc_nxt_data!AC28,1))</f>
        <v>0.0</v>
      </c>
      <c r="V23" s="89" t="n">
        <f>VALUE(FIXED(bc_nxt_data!AF28,1))</f>
        <v>0.0</v>
      </c>
      <c r="W23" s="89" t="n">
        <f>VALUE(FIXED(bc_nxt_data!AG28,1))</f>
        <v>0.0</v>
      </c>
      <c r="X23" s="91" t="n">
        <f t="shared" si="2"/>
        <v>0.0</v>
      </c>
      <c r="Y23" s="91" t="n">
        <f t="shared" si="3"/>
        <v>2848.0</v>
      </c>
      <c r="Z23" s="91" t="n">
        <f t="shared" si="4"/>
        <v>0.0</v>
      </c>
      <c r="AA23" s="92" t="n">
        <f t="shared" si="5"/>
        <v>2848.0</v>
      </c>
    </row>
    <row r="24" spans="2:27" x14ac:dyDescent="0.25">
      <c r="B24" s="152"/>
      <c r="C24" s="15" t="str">
        <f>bc_nxt_data!E29</f>
        <v>DầU JetA-1K</v>
      </c>
      <c r="D24" s="89" t="n">
        <f>VALUE(FIXED(bc_nxt_data!F29,1))</f>
        <v>21830.0</v>
      </c>
      <c r="E24" s="89" t="n">
        <f>VALUE(FIXED(bc_nxt_data!G29,1))</f>
        <v>0.0</v>
      </c>
      <c r="F24" s="89" t="n">
        <f>VALUE(FIXED(bc_nxt_data!H29,1))</f>
        <v>21830.0</v>
      </c>
      <c r="G24" s="89" t="n">
        <f>VALUE(FIXED(bc_nxt_data!J29,1))</f>
        <v>0.0</v>
      </c>
      <c r="H24" s="89" t="n">
        <f>VALUE(FIXED(bc_nxt_data!R29,1))</f>
        <v>0.0</v>
      </c>
      <c r="I24" s="89" t="n">
        <f>VALUE(FIXED(bc_nxt_data!I29,1))</f>
        <v>0.0</v>
      </c>
      <c r="J24" s="89" t="n">
        <f>VALUE(FIXED(bc_nxt_data!U29,1))</f>
        <v>0.0</v>
      </c>
      <c r="K24" s="89" t="n">
        <f>VALUE(FIXED(bc_nxt_data!Q29,1))</f>
        <v>0.0</v>
      </c>
      <c r="L24" s="89" t="n">
        <f>VALUE(FIXED(bc_nxt_data!S29,1))</f>
        <v>0.0</v>
      </c>
      <c r="M24" s="89" t="n">
        <f>VALUE(FIXED(bc_nxt_data!T29,1))</f>
        <v>0.0</v>
      </c>
      <c r="N24" s="91" t="n">
        <f t="shared" si="1"/>
        <v>0.0</v>
      </c>
      <c r="O24" s="89" t="n">
        <f>VALUE(FIXED(bc_nxt_data!X29,1))</f>
        <v>0.0</v>
      </c>
      <c r="P24" s="89" t="n">
        <f>VALUE(FIXED(bc_nxt_data!AA29,1))</f>
        <v>0.0</v>
      </c>
      <c r="Q24" s="89" t="n">
        <f>VALUE(FIXED(bc_nxt_data!Y29,1))</f>
        <v>0.0</v>
      </c>
      <c r="R24" s="89" t="n">
        <f>VALUE(FIXED(bc_nxt_data!U29,1))</f>
        <v>0.0</v>
      </c>
      <c r="S24" s="89" t="n">
        <f>VALUE(FIXED(bc_nxt_data!AB29,1))</f>
        <v>0.0</v>
      </c>
      <c r="T24" s="89" t="n">
        <f>VALUE(FIXED(bc_nxt_data!AD29,1))</f>
        <v>0.0</v>
      </c>
      <c r="U24" s="89" t="n">
        <f>VALUE(FIXED(bc_nxt_data!AC29,1))</f>
        <v>0.0</v>
      </c>
      <c r="V24" s="89" t="n">
        <f>VALUE(FIXED(bc_nxt_data!AF29,1))</f>
        <v>0.0</v>
      </c>
      <c r="W24" s="89" t="n">
        <f>VALUE(FIXED(bc_nxt_data!AG29,1))</f>
        <v>0.0</v>
      </c>
      <c r="X24" s="91" t="n">
        <f t="shared" si="2"/>
        <v>0.0</v>
      </c>
      <c r="Y24" s="91" t="n">
        <f t="shared" si="3"/>
        <v>21830.0</v>
      </c>
      <c r="Z24" s="91" t="n">
        <f t="shared" si="4"/>
        <v>0.0</v>
      </c>
      <c r="AA24" s="92" t="n">
        <f t="shared" si="5"/>
        <v>21830.0</v>
      </c>
    </row>
    <row r="25" spans="2:27" s="3" customFormat="1" ht="14.25" x14ac:dyDescent="0.2">
      <c r="B25" s="153" t="s">
        <v>197</v>
      </c>
      <c r="C25" s="13" t="s">
        <v>229</v>
      </c>
      <c r="D25" s="89" t="n">
        <f>VALUE(D26+D56)</f>
        <v>79066.6</v>
      </c>
      <c r="E25" s="89" t="n">
        <f t="shared" ref="E25:AA25" si="6">VALUE(E26+E56)</f>
        <v>0.0</v>
      </c>
      <c r="F25" s="89" t="n">
        <f t="shared" si="6"/>
        <v>79066.6</v>
      </c>
      <c r="G25" s="89" t="n">
        <f t="shared" si="6"/>
        <v>0.0</v>
      </c>
      <c r="H25" s="89" t="n">
        <f t="shared" si="6"/>
        <v>0.0</v>
      </c>
      <c r="I25" s="89" t="n">
        <f t="shared" si="6"/>
        <v>0.0</v>
      </c>
      <c r="J25" s="89" t="n">
        <f>VALUE(J26+J56)</f>
        <v>0.0</v>
      </c>
      <c r="K25" s="89" t="n">
        <f>VALUE(K26+K56)</f>
        <v>0.0</v>
      </c>
      <c r="L25" s="89" t="n">
        <f t="shared" si="6"/>
        <v>0.0</v>
      </c>
      <c r="M25" s="89" t="n">
        <f t="shared" si="6"/>
        <v>0.0</v>
      </c>
      <c r="N25" s="89" t="n">
        <f t="shared" si="1"/>
        <v>0.0</v>
      </c>
      <c r="O25" s="89" t="n">
        <f t="shared" si="6"/>
        <v>0.0</v>
      </c>
      <c r="P25" s="89" t="n">
        <f t="shared" si="6"/>
        <v>0.0</v>
      </c>
      <c r="Q25" s="89" t="n">
        <f t="shared" si="6"/>
        <v>0.0</v>
      </c>
      <c r="R25" s="89" t="n">
        <f t="shared" si="6"/>
        <v>0.0</v>
      </c>
      <c r="S25" s="89" t="n">
        <f t="shared" si="6"/>
        <v>0.0</v>
      </c>
      <c r="T25" s="89" t="n">
        <f t="shared" si="6"/>
        <v>0.0</v>
      </c>
      <c r="U25" s="89" t="n">
        <f t="shared" si="6"/>
        <v>0.0</v>
      </c>
      <c r="V25" s="89" t="n">
        <f t="shared" si="6"/>
        <v>0.0</v>
      </c>
      <c r="W25" s="89" t="n">
        <f t="shared" si="6"/>
        <v>0.0</v>
      </c>
      <c r="X25" s="89" t="n">
        <f t="shared" si="2"/>
        <v>0.0</v>
      </c>
      <c r="Y25" s="89" t="n">
        <f t="shared" si="6"/>
        <v>79066.6</v>
      </c>
      <c r="Z25" s="89" t="n">
        <f t="shared" si="6"/>
        <v>0.0</v>
      </c>
      <c r="AA25" s="90" t="n">
        <f t="shared" si="6"/>
        <v>79066.6</v>
      </c>
    </row>
    <row r="26" spans="2:27" s="3" customFormat="1" ht="14.25" x14ac:dyDescent="0.2">
      <c r="B26" s="153" t="s">
        <v>333</v>
      </c>
      <c r="C26" s="13" t="s">
        <v>334</v>
      </c>
      <c r="D26" s="89" t="n">
        <f>VALUE(D27+D38+D45+D48)</f>
        <v>46037.0</v>
      </c>
      <c r="E26" s="89" t="n">
        <f t="shared" ref="E26:AA26" si="7">VALUE(E27+E38+E45+E48)</f>
        <v>0.0</v>
      </c>
      <c r="F26" s="89" t="n">
        <f t="shared" si="7"/>
        <v>46037.0</v>
      </c>
      <c r="G26" s="89" t="n">
        <f t="shared" si="7"/>
        <v>0.0</v>
      </c>
      <c r="H26" s="89" t="n">
        <f t="shared" si="7"/>
        <v>0.0</v>
      </c>
      <c r="I26" s="89" t="n">
        <f t="shared" si="7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7"/>
        <v>0.0</v>
      </c>
      <c r="M26" s="89" t="n">
        <f t="shared" si="7"/>
        <v>0.0</v>
      </c>
      <c r="N26" s="89" t="n">
        <f t="shared" si="1"/>
        <v>0.0</v>
      </c>
      <c r="O26" s="89" t="n">
        <f t="shared" si="7"/>
        <v>0.0</v>
      </c>
      <c r="P26" s="89" t="n">
        <f t="shared" si="7"/>
        <v>0.0</v>
      </c>
      <c r="Q26" s="89" t="n">
        <f t="shared" si="7"/>
        <v>0.0</v>
      </c>
      <c r="R26" s="89" t="n">
        <f t="shared" si="7"/>
        <v>0.0</v>
      </c>
      <c r="S26" s="89" t="n">
        <f t="shared" si="7"/>
        <v>0.0</v>
      </c>
      <c r="T26" s="89" t="n">
        <f t="shared" si="7"/>
        <v>0.0</v>
      </c>
      <c r="U26" s="89" t="n">
        <f t="shared" si="7"/>
        <v>0.0</v>
      </c>
      <c r="V26" s="89" t="n">
        <f t="shared" si="7"/>
        <v>0.0</v>
      </c>
      <c r="W26" s="89" t="n">
        <f t="shared" si="7"/>
        <v>0.0</v>
      </c>
      <c r="X26" s="89" t="n">
        <f t="shared" si="2"/>
        <v>0.0</v>
      </c>
      <c r="Y26" s="89" t="n">
        <f t="shared" si="7"/>
        <v>46037.0</v>
      </c>
      <c r="Z26" s="89" t="n">
        <f t="shared" si="7"/>
        <v>0.0</v>
      </c>
      <c r="AA26" s="90" t="n">
        <f t="shared" si="7"/>
        <v>46037.0</v>
      </c>
    </row>
    <row r="27" spans="2:27" s="3" customFormat="1" ht="14.25" x14ac:dyDescent="0.2">
      <c r="B27" s="153">
        <v>1</v>
      </c>
      <c r="C27" s="13" t="str">
        <f>bc_nxt_data!E33</f>
        <v>Dầu Đ.cơ ô tô</v>
      </c>
      <c r="D27" s="89" t="n">
        <f>VALUE(FIXED(bc_nxt_data!F33,1))</f>
        <v>38761.0</v>
      </c>
      <c r="E27" s="89" t="n">
        <f>VALUE(FIXED(bc_nxt_data!G33,1))</f>
        <v>0.0</v>
      </c>
      <c r="F27" s="89" t="n">
        <f>VALUE(FIXED(bc_nxt_data!H33,1))</f>
        <v>38761.0</v>
      </c>
      <c r="G27" s="89" t="n">
        <f>VALUE(FIXED(bc_nxt_data!J33,1))</f>
        <v>0.0</v>
      </c>
      <c r="H27" s="89" t="n">
        <f>VALUE(FIXED(bc_nxt_data!R33,1))</f>
        <v>0.0</v>
      </c>
      <c r="I27" s="89" t="n">
        <f>VALUE(FIXED(bc_nxt_data!I33,1))</f>
        <v>0.0</v>
      </c>
      <c r="J27" s="89" t="n">
        <f>VALUE(FIXED(bc_nxt_data!U33,1))</f>
        <v>0.0</v>
      </c>
      <c r="K27" s="89" t="n">
        <f>VALUE(FIXED(bc_nxt_data!Q33,1))</f>
        <v>0.0</v>
      </c>
      <c r="L27" s="89" t="n">
        <f>VALUE(FIXED(bc_nxt_data!S33,1))</f>
        <v>0.0</v>
      </c>
      <c r="M27" s="89" t="n">
        <f>VALUE(FIXED(bc_nxt_data!T33,1))</f>
        <v>0.0</v>
      </c>
      <c r="N27" s="89" t="n">
        <f t="shared" si="1"/>
        <v>0.0</v>
      </c>
      <c r="O27" s="89" t="n">
        <f>VALUE(FIXED(bc_nxt_data!X33,1))</f>
        <v>0.0</v>
      </c>
      <c r="P27" s="89" t="n">
        <f>VALUE(FIXED(bc_nxt_data!AA33,1))</f>
        <v>0.0</v>
      </c>
      <c r="Q27" s="89" t="n">
        <f>VALUE(FIXED(bc_nxt_data!Y33,1))</f>
        <v>0.0</v>
      </c>
      <c r="R27" s="89" t="n">
        <f>VALUE(FIXED(bc_nxt_data!U33,1))</f>
        <v>0.0</v>
      </c>
      <c r="S27" s="89" t="n">
        <f>VALUE(FIXED(bc_nxt_data!AB33,1))</f>
        <v>0.0</v>
      </c>
      <c r="T27" s="89" t="n">
        <f>VALUE(FIXED(bc_nxt_data!AD33,1))</f>
        <v>0.0</v>
      </c>
      <c r="U27" s="89" t="n">
        <f>VALUE(FIXED(bc_nxt_data!AC33,1))</f>
        <v>0.0</v>
      </c>
      <c r="V27" s="89" t="n">
        <f>VALUE(FIXED(bc_nxt_data!AF33,1))</f>
        <v>0.0</v>
      </c>
      <c r="W27" s="89" t="n">
        <f>VALUE(FIXED(bc_nxt_data!AG33,1))</f>
        <v>0.0</v>
      </c>
      <c r="X27" s="89" t="n">
        <f t="shared" si="2"/>
        <v>0.0</v>
      </c>
      <c r="Y27" s="89" t="n">
        <f t="shared" ref="Y27:Y55" si="8">VALUE(D27+N27-X27)</f>
        <v>38761.0</v>
      </c>
      <c r="Z27" s="89" t="n">
        <f t="shared" ref="Z27:Z52" si="9">E27</f>
        <v>0.0</v>
      </c>
      <c r="AA27" s="90" t="n">
        <f t="shared" si="5"/>
        <v>38761.0</v>
      </c>
    </row>
    <row r="28" spans="2:27" x14ac:dyDescent="0.25">
      <c r="B28" s="152" t="s">
        <v>137</v>
      </c>
      <c r="C28" s="15" t="str">
        <f>bc_nxt_data!E34</f>
        <v>CastrolCRB200W-50</v>
      </c>
      <c r="D28" s="89" t="n">
        <f>VALUE(FIXED(bc_nxt_data!F34,1))</f>
        <v>1541.0</v>
      </c>
      <c r="E28" s="89" t="n">
        <f>VALUE(FIXED(bc_nxt_data!G34,1))</f>
        <v>0.0</v>
      </c>
      <c r="F28" s="89" t="n">
        <f>VALUE(FIXED(bc_nxt_data!H34,1))</f>
        <v>1541.0</v>
      </c>
      <c r="G28" s="91" t="n">
        <f>VALUE(FIXED(bc_nxt_data!J34,1))</f>
        <v>0.0</v>
      </c>
      <c r="H28" s="91" t="n">
        <f>VALUE(FIXED(bc_nxt_data!R34,1))</f>
        <v>0.0</v>
      </c>
      <c r="I28" s="91" t="n">
        <f>VALUE(FIXED(bc_nxt_data!I34,1))</f>
        <v>0.0</v>
      </c>
      <c r="J28" s="91" t="n">
        <f>VALUE(FIXED(bc_nxt_data!U34,1))</f>
        <v>0.0</v>
      </c>
      <c r="K28" s="89" t="n">
        <f>VALUE(FIXED(bc_nxt_data!Q34,1))</f>
        <v>0.0</v>
      </c>
      <c r="L28" s="91" t="n">
        <f>VALUE(FIXED(bc_nxt_data!S34,1))</f>
        <v>0.0</v>
      </c>
      <c r="M28" s="91" t="n">
        <f>VALUE(FIXED(bc_nxt_data!T34,1))</f>
        <v>0.0</v>
      </c>
      <c r="N28" s="91" t="n">
        <f t="shared" si="1"/>
        <v>0.0</v>
      </c>
      <c r="O28" s="91" t="n">
        <f>VALUE(FIXED(bc_nxt_data!X34,1))</f>
        <v>0.0</v>
      </c>
      <c r="P28" s="91" t="n">
        <f>VALUE(FIXED(bc_nxt_data!AA34,1))</f>
        <v>0.0</v>
      </c>
      <c r="Q28" s="91" t="n">
        <f>VALUE(FIXED(bc_nxt_data!Y34,1))</f>
        <v>0.0</v>
      </c>
      <c r="R28" s="91" t="n">
        <f>VALUE(FIXED(bc_nxt_data!U34,1))</f>
        <v>0.0</v>
      </c>
      <c r="S28" s="91" t="n">
        <f>VALUE(FIXED(bc_nxt_data!AB34,1))</f>
        <v>0.0</v>
      </c>
      <c r="T28" s="89" t="n">
        <f>VALUE(FIXED(bc_nxt_data!AD34,1))</f>
        <v>0.0</v>
      </c>
      <c r="U28" s="91" t="n">
        <f>VALUE(FIXED(bc_nxt_data!AC34,1))</f>
        <v>0.0</v>
      </c>
      <c r="V28" s="91" t="n">
        <f>VALUE(FIXED(bc_nxt_data!AF34,1))</f>
        <v>0.0</v>
      </c>
      <c r="W28" s="91" t="n">
        <f>VALUE(FIXED(bc_nxt_data!AG34,1))</f>
        <v>0.0</v>
      </c>
      <c r="X28" s="91" t="n">
        <f t="shared" si="2"/>
        <v>0.0</v>
      </c>
      <c r="Y28" s="91" t="n">
        <f t="shared" si="8"/>
        <v>1541.0</v>
      </c>
      <c r="Z28" s="91" t="n">
        <f t="shared" si="9"/>
        <v>0.0</v>
      </c>
      <c r="AA28" s="92" t="n">
        <f t="shared" si="5"/>
        <v>1541.0</v>
      </c>
    </row>
    <row r="29" spans="2:27" x14ac:dyDescent="0.25">
      <c r="B29" s="152" t="s">
        <v>137</v>
      </c>
      <c r="C29" s="15" t="str">
        <f>bc_nxt_data!E35</f>
        <v>QUATVNM 20W50</v>
      </c>
      <c r="D29" s="89" t="n">
        <f>VALUE(FIXED(bc_nxt_data!F35,1))</f>
        <v>0.0</v>
      </c>
      <c r="E29" s="89" t="n">
        <f>VALUE(FIXED(bc_nxt_data!G35,1))</f>
        <v>0.0</v>
      </c>
      <c r="F29" s="89" t="n">
        <f>VALUE(FIXED(bc_nxt_data!H35,1))</f>
        <v>0.0</v>
      </c>
      <c r="G29" s="91" t="n">
        <f>VALUE(FIXED(bc_nxt_data!J35,1))</f>
        <v>0.0</v>
      </c>
      <c r="H29" s="91" t="n">
        <f>VALUE(FIXED(bc_nxt_data!R35,1))</f>
        <v>0.0</v>
      </c>
      <c r="I29" s="91" t="n">
        <f>VALUE(FIXED(bc_nxt_data!I35,1))</f>
        <v>0.0</v>
      </c>
      <c r="J29" s="91" t="n">
        <f>VALUE(FIXED(bc_nxt_data!U35,1))</f>
        <v>0.0</v>
      </c>
      <c r="K29" s="89" t="n">
        <f>VALUE(FIXED(bc_nxt_data!Q35,1))</f>
        <v>0.0</v>
      </c>
      <c r="L29" s="91" t="n">
        <f>VALUE(FIXED(bc_nxt_data!S35,1))</f>
        <v>0.0</v>
      </c>
      <c r="M29" s="91" t="n">
        <f>VALUE(FIXED(bc_nxt_data!T35,1))</f>
        <v>0.0</v>
      </c>
      <c r="N29" s="91" t="n">
        <f t="shared" si="1"/>
        <v>0.0</v>
      </c>
      <c r="O29" s="91" t="n">
        <f>VALUE(FIXED(bc_nxt_data!X35,1))</f>
        <v>0.0</v>
      </c>
      <c r="P29" s="91" t="n">
        <f>VALUE(FIXED(bc_nxt_data!AA35,1))</f>
        <v>0.0</v>
      </c>
      <c r="Q29" s="91" t="n">
        <f>VALUE(FIXED(bc_nxt_data!Y35,1))</f>
        <v>0.0</v>
      </c>
      <c r="R29" s="91" t="n">
        <f>VALUE(FIXED(bc_nxt_data!U35,1))</f>
        <v>0.0</v>
      </c>
      <c r="S29" s="91" t="n">
        <f>VALUE(FIXED(bc_nxt_data!AB35,1))</f>
        <v>0.0</v>
      </c>
      <c r="T29" s="89" t="n">
        <f>VALUE(FIXED(bc_nxt_data!AD35,1))</f>
        <v>0.0</v>
      </c>
      <c r="U29" s="91" t="n">
        <f>VALUE(FIXED(bc_nxt_data!AC35,1))</f>
        <v>0.0</v>
      </c>
      <c r="V29" s="91" t="n">
        <f>VALUE(FIXED(bc_nxt_data!AF35,1))</f>
        <v>0.0</v>
      </c>
      <c r="W29" s="91" t="n">
        <f>VALUE(FIXED(bc_nxt_data!AG35,1))</f>
        <v>0.0</v>
      </c>
      <c r="X29" s="91" t="n">
        <f t="shared" si="2"/>
        <v>0.0</v>
      </c>
      <c r="Y29" s="91" t="n">
        <f t="shared" si="8"/>
        <v>0.0</v>
      </c>
      <c r="Z29" s="91" t="n">
        <f t="shared" si="9"/>
        <v>0.0</v>
      </c>
      <c r="AA29" s="92" t="n">
        <f t="shared" si="5"/>
        <v>0.0</v>
      </c>
    </row>
    <row r="30" spans="2:27" x14ac:dyDescent="0.25">
      <c r="B30" s="152" t="s">
        <v>137</v>
      </c>
      <c r="C30" s="15" t="str">
        <f>bc_nxt_data!E36</f>
        <v>QUAT9000-0W20</v>
      </c>
      <c r="D30" s="89" t="n">
        <f>VALUE(FIXED(bc_nxt_data!F36,1))</f>
        <v>490.0</v>
      </c>
      <c r="E30" s="89" t="n">
        <f>VALUE(FIXED(bc_nxt_data!G36,1))</f>
        <v>0.0</v>
      </c>
      <c r="F30" s="89" t="n">
        <f>VALUE(FIXED(bc_nxt_data!H36,1))</f>
        <v>490.0</v>
      </c>
      <c r="G30" s="91" t="n">
        <f>VALUE(FIXED(bc_nxt_data!J36,1))</f>
        <v>0.0</v>
      </c>
      <c r="H30" s="91" t="n">
        <f>VALUE(FIXED(bc_nxt_data!R36,1))</f>
        <v>0.0</v>
      </c>
      <c r="I30" s="91" t="n">
        <f>VALUE(FIXED(bc_nxt_data!I36,1))</f>
        <v>0.0</v>
      </c>
      <c r="J30" s="91" t="n">
        <f>VALUE(FIXED(bc_nxt_data!U36,1))</f>
        <v>0.0</v>
      </c>
      <c r="K30" s="89" t="n">
        <f>VALUE(FIXED(bc_nxt_data!Q36,1))</f>
        <v>0.0</v>
      </c>
      <c r="L30" s="91" t="n">
        <f>VALUE(FIXED(bc_nxt_data!S36,1))</f>
        <v>0.0</v>
      </c>
      <c r="M30" s="91" t="n">
        <f>VALUE(FIXED(bc_nxt_data!T36,1))</f>
        <v>0.0</v>
      </c>
      <c r="N30" s="91" t="n">
        <f t="shared" si="1"/>
        <v>0.0</v>
      </c>
      <c r="O30" s="91" t="n">
        <f>VALUE(FIXED(bc_nxt_data!X36,1))</f>
        <v>0.0</v>
      </c>
      <c r="P30" s="91" t="n">
        <f>VALUE(FIXED(bc_nxt_data!AA36,1))</f>
        <v>0.0</v>
      </c>
      <c r="Q30" s="91" t="n">
        <f>VALUE(FIXED(bc_nxt_data!Y36,1))</f>
        <v>0.0</v>
      </c>
      <c r="R30" s="91" t="n">
        <f>VALUE(FIXED(bc_nxt_data!U36,1))</f>
        <v>0.0</v>
      </c>
      <c r="S30" s="91" t="n">
        <f>VALUE(FIXED(bc_nxt_data!AB36,1))</f>
        <v>0.0</v>
      </c>
      <c r="T30" s="89" t="n">
        <f>VALUE(FIXED(bc_nxt_data!AD36,1))</f>
        <v>0.0</v>
      </c>
      <c r="U30" s="91" t="n">
        <f>VALUE(FIXED(bc_nxt_data!AC36,1))</f>
        <v>0.0</v>
      </c>
      <c r="V30" s="91" t="n">
        <f>VALUE(FIXED(bc_nxt_data!AF36,1))</f>
        <v>0.0</v>
      </c>
      <c r="W30" s="91" t="n">
        <f>VALUE(FIXED(bc_nxt_data!AG36,1))</f>
        <v>0.0</v>
      </c>
      <c r="X30" s="91" t="n">
        <f t="shared" si="2"/>
        <v>0.0</v>
      </c>
      <c r="Y30" s="91" t="n">
        <f t="shared" si="8"/>
        <v>490.0</v>
      </c>
      <c r="Z30" s="91" t="n">
        <f t="shared" si="9"/>
        <v>0.0</v>
      </c>
      <c r="AA30" s="92" t="n">
        <f t="shared" si="5"/>
        <v>490.0</v>
      </c>
    </row>
    <row r="31" spans="2:27" x14ac:dyDescent="0.25">
      <c r="B31" s="152" t="s">
        <v>137</v>
      </c>
      <c r="C31" s="15" t="str">
        <f>bc_nxt_data!E37</f>
        <v>Niwanano ios32-HG32</v>
      </c>
      <c r="D31" s="89" t="n">
        <f>VALUE(FIXED(bc_nxt_data!F37,1))</f>
        <v>352.0</v>
      </c>
      <c r="E31" s="89" t="n">
        <f>VALUE(FIXED(bc_nxt_data!G37,1))</f>
        <v>0.0</v>
      </c>
      <c r="F31" s="89" t="n">
        <f>VALUE(FIXED(bc_nxt_data!H37,1))</f>
        <v>352.0</v>
      </c>
      <c r="G31" s="91" t="n">
        <f>VALUE(FIXED(bc_nxt_data!J37,1))</f>
        <v>0.0</v>
      </c>
      <c r="H31" s="91" t="n">
        <f>VALUE(FIXED(bc_nxt_data!R37,1))</f>
        <v>0.0</v>
      </c>
      <c r="I31" s="91" t="n">
        <f>VALUE(FIXED(bc_nxt_data!I37,1))</f>
        <v>0.0</v>
      </c>
      <c r="J31" s="91" t="n">
        <f>VALUE(FIXED(bc_nxt_data!U37,1))</f>
        <v>0.0</v>
      </c>
      <c r="K31" s="89" t="n">
        <f>VALUE(FIXED(bc_nxt_data!Q37,1))</f>
        <v>0.0</v>
      </c>
      <c r="L31" s="91" t="n">
        <f>VALUE(FIXED(bc_nxt_data!S37,1))</f>
        <v>0.0</v>
      </c>
      <c r="M31" s="91" t="n">
        <f>VALUE(FIXED(bc_nxt_data!T37,1))</f>
        <v>0.0</v>
      </c>
      <c r="N31" s="91" t="n">
        <f t="shared" si="1"/>
        <v>0.0</v>
      </c>
      <c r="O31" s="91" t="n">
        <f>VALUE(FIXED(bc_nxt_data!X37,1))</f>
        <v>0.0</v>
      </c>
      <c r="P31" s="91" t="n">
        <f>VALUE(FIXED(bc_nxt_data!AA37,1))</f>
        <v>0.0</v>
      </c>
      <c r="Q31" s="91" t="n">
        <f>VALUE(FIXED(bc_nxt_data!Y37,1))</f>
        <v>0.0</v>
      </c>
      <c r="R31" s="91" t="n">
        <f>VALUE(FIXED(bc_nxt_data!U37,1))</f>
        <v>0.0</v>
      </c>
      <c r="S31" s="91" t="n">
        <f>VALUE(FIXED(bc_nxt_data!AB37,1))</f>
        <v>0.0</v>
      </c>
      <c r="T31" s="89" t="n">
        <f>VALUE(FIXED(bc_nxt_data!AD37,1))</f>
        <v>0.0</v>
      </c>
      <c r="U31" s="91" t="n">
        <f>VALUE(FIXED(bc_nxt_data!AC37,1))</f>
        <v>0.0</v>
      </c>
      <c r="V31" s="91" t="n">
        <f>VALUE(FIXED(bc_nxt_data!AF37,1))</f>
        <v>0.0</v>
      </c>
      <c r="W31" s="91" t="n">
        <f>VALUE(FIXED(bc_nxt_data!AG37,1))</f>
        <v>0.0</v>
      </c>
      <c r="X31" s="91" t="n">
        <f t="shared" si="2"/>
        <v>0.0</v>
      </c>
      <c r="Y31" s="91" t="n">
        <f t="shared" si="8"/>
        <v>352.0</v>
      </c>
      <c r="Z31" s="91" t="n">
        <f t="shared" si="9"/>
        <v>0.0</v>
      </c>
      <c r="AA31" s="92" t="n">
        <f t="shared" si="5"/>
        <v>352.0</v>
      </c>
    </row>
    <row r="32" spans="2:27" x14ac:dyDescent="0.25">
      <c r="B32" s="152" t="s">
        <v>137</v>
      </c>
      <c r="C32" s="15" t="str">
        <f>bc_nxt_data!E38</f>
        <v>MT-16P</v>
      </c>
      <c r="D32" s="89" t="n">
        <f>VALUE(FIXED(bc_nxt_data!F38,1))</f>
        <v>19739.0</v>
      </c>
      <c r="E32" s="89" t="n">
        <f>VALUE(FIXED(bc_nxt_data!G38,1))</f>
        <v>0.0</v>
      </c>
      <c r="F32" s="89" t="n">
        <f>VALUE(FIXED(bc_nxt_data!H38,1))</f>
        <v>19739.0</v>
      </c>
      <c r="G32" s="91" t="n">
        <f>VALUE(FIXED(bc_nxt_data!J38,1))</f>
        <v>0.0</v>
      </c>
      <c r="H32" s="91" t="n">
        <f>VALUE(FIXED(bc_nxt_data!R38,1))</f>
        <v>0.0</v>
      </c>
      <c r="I32" s="91" t="n">
        <f>VALUE(FIXED(bc_nxt_data!I38,1))</f>
        <v>0.0</v>
      </c>
      <c r="J32" s="91" t="n">
        <f>VALUE(FIXED(bc_nxt_data!U38,1))</f>
        <v>0.0</v>
      </c>
      <c r="K32" s="89" t="n">
        <f>VALUE(FIXED(bc_nxt_data!Q38,1))</f>
        <v>0.0</v>
      </c>
      <c r="L32" s="91" t="n">
        <f>VALUE(FIXED(bc_nxt_data!S38,1))</f>
        <v>0.0</v>
      </c>
      <c r="M32" s="91" t="n">
        <f>VALUE(FIXED(bc_nxt_data!T38,1))</f>
        <v>0.0</v>
      </c>
      <c r="N32" s="91" t="n">
        <f t="shared" si="1"/>
        <v>0.0</v>
      </c>
      <c r="O32" s="91" t="n">
        <f>VALUE(FIXED(bc_nxt_data!X38,1))</f>
        <v>0.0</v>
      </c>
      <c r="P32" s="91" t="n">
        <f>VALUE(FIXED(bc_nxt_data!AA38,1))</f>
        <v>0.0</v>
      </c>
      <c r="Q32" s="91" t="n">
        <f>VALUE(FIXED(bc_nxt_data!Y38,1))</f>
        <v>0.0</v>
      </c>
      <c r="R32" s="91" t="n">
        <f>VALUE(FIXED(bc_nxt_data!U38,1))</f>
        <v>0.0</v>
      </c>
      <c r="S32" s="91" t="n">
        <f>VALUE(FIXED(bc_nxt_data!AB38,1))</f>
        <v>0.0</v>
      </c>
      <c r="T32" s="89" t="n">
        <f>VALUE(FIXED(bc_nxt_data!AD38,1))</f>
        <v>0.0</v>
      </c>
      <c r="U32" s="91" t="n">
        <f>VALUE(FIXED(bc_nxt_data!AC38,1))</f>
        <v>0.0</v>
      </c>
      <c r="V32" s="91" t="n">
        <f>VALUE(FIXED(bc_nxt_data!AF38,1))</f>
        <v>0.0</v>
      </c>
      <c r="W32" s="91" t="n">
        <f>VALUE(FIXED(bc_nxt_data!AG38,1))</f>
        <v>0.0</v>
      </c>
      <c r="X32" s="91" t="n">
        <f t="shared" si="2"/>
        <v>0.0</v>
      </c>
      <c r="Y32" s="91" t="n">
        <f t="shared" si="8"/>
        <v>19739.0</v>
      </c>
      <c r="Z32" s="91" t="n">
        <f t="shared" si="9"/>
        <v>0.0</v>
      </c>
      <c r="AA32" s="92" t="n">
        <f t="shared" si="5"/>
        <v>19739.0</v>
      </c>
    </row>
    <row r="33" spans="2:27" x14ac:dyDescent="0.25">
      <c r="B33" s="152" t="s">
        <v>137</v>
      </c>
      <c r="C33" s="15" t="str">
        <f>bc_nxt_data!E39</f>
        <v>MILPCO1-SAE40</v>
      </c>
      <c r="D33" s="89" t="n">
        <f>VALUE(FIXED(bc_nxt_data!F39,1))</f>
        <v>0.0</v>
      </c>
      <c r="E33" s="89" t="n">
        <f>VALUE(FIXED(bc_nxt_data!G39,1))</f>
        <v>0.0</v>
      </c>
      <c r="F33" s="89" t="n">
        <f>VALUE(FIXED(bc_nxt_data!H39,1))</f>
        <v>0.0</v>
      </c>
      <c r="G33" s="91" t="n">
        <f>VALUE(FIXED(bc_nxt_data!J39,1))</f>
        <v>0.0</v>
      </c>
      <c r="H33" s="91" t="n">
        <f>VALUE(FIXED(bc_nxt_data!R39,1))</f>
        <v>0.0</v>
      </c>
      <c r="I33" s="91" t="n">
        <f>VALUE(FIXED(bc_nxt_data!I39,1))</f>
        <v>0.0</v>
      </c>
      <c r="J33" s="91" t="n">
        <f>VALUE(FIXED(bc_nxt_data!U39,1))</f>
        <v>0.0</v>
      </c>
      <c r="K33" s="89" t="n">
        <f>VALUE(FIXED(bc_nxt_data!Q39,1))</f>
        <v>0.0</v>
      </c>
      <c r="L33" s="91" t="n">
        <f>VALUE(FIXED(bc_nxt_data!S39,1))</f>
        <v>0.0</v>
      </c>
      <c r="M33" s="91" t="n">
        <f>VALUE(FIXED(bc_nxt_data!T39,1))</f>
        <v>0.0</v>
      </c>
      <c r="N33" s="91" t="n">
        <f t="shared" si="1"/>
        <v>0.0</v>
      </c>
      <c r="O33" s="91" t="n">
        <f>VALUE(FIXED(bc_nxt_data!X39,1))</f>
        <v>0.0</v>
      </c>
      <c r="P33" s="91" t="n">
        <f>VALUE(FIXED(bc_nxt_data!AA39,1))</f>
        <v>0.0</v>
      </c>
      <c r="Q33" s="91" t="n">
        <f>VALUE(FIXED(bc_nxt_data!Y39,1))</f>
        <v>0.0</v>
      </c>
      <c r="R33" s="91" t="n">
        <f>VALUE(FIXED(bc_nxt_data!U39,1))</f>
        <v>0.0</v>
      </c>
      <c r="S33" s="91" t="n">
        <f>VALUE(FIXED(bc_nxt_data!AB39,1))</f>
        <v>0.0</v>
      </c>
      <c r="T33" s="89" t="n">
        <f>VALUE(FIXED(bc_nxt_data!AD39,1))</f>
        <v>0.0</v>
      </c>
      <c r="U33" s="91" t="n">
        <f>VALUE(FIXED(bc_nxt_data!AC39,1))</f>
        <v>0.0</v>
      </c>
      <c r="V33" s="91" t="n">
        <f>VALUE(FIXED(bc_nxt_data!AF39,1))</f>
        <v>0.0</v>
      </c>
      <c r="W33" s="91" t="n">
        <f>VALUE(FIXED(bc_nxt_data!AG39,1))</f>
        <v>0.0</v>
      </c>
      <c r="X33" s="91" t="n">
        <f t="shared" si="2"/>
        <v>0.0</v>
      </c>
      <c r="Y33" s="91" t="n">
        <f t="shared" si="8"/>
        <v>0.0</v>
      </c>
      <c r="Z33" s="91" t="n">
        <f t="shared" si="9"/>
        <v>0.0</v>
      </c>
      <c r="AA33" s="92" t="n">
        <f t="shared" si="5"/>
        <v>0.0</v>
      </c>
    </row>
    <row r="34" spans="2:27" x14ac:dyDescent="0.25">
      <c r="B34" s="152" t="s">
        <v>137</v>
      </c>
      <c r="C34" s="15" t="str">
        <f>bc_nxt_data!E40</f>
        <v>MILPCO1-S-SAE40</v>
      </c>
      <c r="D34" s="89" t="n">
        <f>VALUE(FIXED(bc_nxt_data!F40,1))</f>
        <v>16109.0</v>
      </c>
      <c r="E34" s="89" t="n">
        <f>VALUE(FIXED(bc_nxt_data!G40,1))</f>
        <v>0.0</v>
      </c>
      <c r="F34" s="89" t="n">
        <f>VALUE(FIXED(bc_nxt_data!H40,1))</f>
        <v>16109.0</v>
      </c>
      <c r="G34" s="91" t="n">
        <f>VALUE(FIXED(bc_nxt_data!J40,1))</f>
        <v>0.0</v>
      </c>
      <c r="H34" s="91" t="n">
        <f>VALUE(FIXED(bc_nxt_data!R40,1))</f>
        <v>0.0</v>
      </c>
      <c r="I34" s="91" t="n">
        <f>VALUE(FIXED(bc_nxt_data!I40,1))</f>
        <v>0.0</v>
      </c>
      <c r="J34" s="91" t="n">
        <f>VALUE(FIXED(bc_nxt_data!U40,1))</f>
        <v>0.0</v>
      </c>
      <c r="K34" s="89" t="n">
        <f>VALUE(FIXED(bc_nxt_data!Q40,1))</f>
        <v>0.0</v>
      </c>
      <c r="L34" s="91" t="n">
        <f>VALUE(FIXED(bc_nxt_data!S40,1))</f>
        <v>0.0</v>
      </c>
      <c r="M34" s="91" t="n">
        <f>VALUE(FIXED(bc_nxt_data!T40,1))</f>
        <v>0.0</v>
      </c>
      <c r="N34" s="91" t="n">
        <f t="shared" si="1"/>
        <v>0.0</v>
      </c>
      <c r="O34" s="91" t="n">
        <f>VALUE(FIXED(bc_nxt_data!X40,1))</f>
        <v>0.0</v>
      </c>
      <c r="P34" s="91" t="n">
        <f>VALUE(FIXED(bc_nxt_data!AA40,1))</f>
        <v>0.0</v>
      </c>
      <c r="Q34" s="91" t="n">
        <f>VALUE(FIXED(bc_nxt_data!Y40,1))</f>
        <v>0.0</v>
      </c>
      <c r="R34" s="91" t="n">
        <f>VALUE(FIXED(bc_nxt_data!U40,1))</f>
        <v>0.0</v>
      </c>
      <c r="S34" s="91" t="n">
        <f>VALUE(FIXED(bc_nxt_data!AB40,1))</f>
        <v>0.0</v>
      </c>
      <c r="T34" s="89" t="n">
        <f>VALUE(FIXED(bc_nxt_data!AD40,1))</f>
        <v>0.0</v>
      </c>
      <c r="U34" s="91" t="n">
        <f>VALUE(FIXED(bc_nxt_data!AC40,1))</f>
        <v>0.0</v>
      </c>
      <c r="V34" s="91" t="n">
        <f>VALUE(FIXED(bc_nxt_data!AF40,1))</f>
        <v>0.0</v>
      </c>
      <c r="W34" s="91" t="n">
        <f>VALUE(FIXED(bc_nxt_data!AG40,1))</f>
        <v>0.0</v>
      </c>
      <c r="X34" s="91" t="n">
        <f t="shared" si="2"/>
        <v>0.0</v>
      </c>
      <c r="Y34" s="91" t="n">
        <f t="shared" si="8"/>
        <v>16109.0</v>
      </c>
      <c r="Z34" s="91" t="n">
        <f t="shared" si="9"/>
        <v>0.0</v>
      </c>
      <c r="AA34" s="92" t="n">
        <f t="shared" si="5"/>
        <v>16109.0</v>
      </c>
    </row>
    <row r="35" spans="2:27" x14ac:dyDescent="0.25">
      <c r="B35" s="152" t="s">
        <v>137</v>
      </c>
      <c r="C35" s="15" t="str">
        <f>bc_nxt_data!E41</f>
        <v>Lukoi 15W-40</v>
      </c>
      <c r="D35" s="89" t="n">
        <f>VALUE(FIXED(bc_nxt_data!F41,1))</f>
        <v>0.0</v>
      </c>
      <c r="E35" s="89" t="n">
        <f>VALUE(FIXED(bc_nxt_data!G41,1))</f>
        <v>0.0</v>
      </c>
      <c r="F35" s="89" t="n">
        <f>VALUE(FIXED(bc_nxt_data!H41,1))</f>
        <v>0.0</v>
      </c>
      <c r="G35" s="91" t="n">
        <f>VALUE(FIXED(bc_nxt_data!J41,1))</f>
        <v>0.0</v>
      </c>
      <c r="H35" s="91" t="n">
        <f>VALUE(FIXED(bc_nxt_data!R41,1))</f>
        <v>0.0</v>
      </c>
      <c r="I35" s="91" t="n">
        <f>VALUE(FIXED(bc_nxt_data!I41,1))</f>
        <v>0.0</v>
      </c>
      <c r="J35" s="91" t="n">
        <f>VALUE(FIXED(bc_nxt_data!U41,1))</f>
        <v>0.0</v>
      </c>
      <c r="K35" s="89" t="n">
        <f>VALUE(FIXED(bc_nxt_data!Q41,1))</f>
        <v>0.0</v>
      </c>
      <c r="L35" s="91" t="n">
        <f>VALUE(FIXED(bc_nxt_data!S41,1))</f>
        <v>0.0</v>
      </c>
      <c r="M35" s="91" t="n">
        <f>VALUE(FIXED(bc_nxt_data!T41,1))</f>
        <v>0.0</v>
      </c>
      <c r="N35" s="91" t="n">
        <f t="shared" si="1"/>
        <v>0.0</v>
      </c>
      <c r="O35" s="91" t="n">
        <f>VALUE(FIXED(bc_nxt_data!X41,1))</f>
        <v>0.0</v>
      </c>
      <c r="P35" s="91" t="n">
        <f>VALUE(FIXED(bc_nxt_data!AA41,1))</f>
        <v>0.0</v>
      </c>
      <c r="Q35" s="91" t="n">
        <f>VALUE(FIXED(bc_nxt_data!Y41,1))</f>
        <v>0.0</v>
      </c>
      <c r="R35" s="91" t="n">
        <f>VALUE(FIXED(bc_nxt_data!U41,1))</f>
        <v>0.0</v>
      </c>
      <c r="S35" s="91" t="n">
        <f>VALUE(FIXED(bc_nxt_data!AB41,1))</f>
        <v>0.0</v>
      </c>
      <c r="T35" s="89" t="n">
        <f>VALUE(FIXED(bc_nxt_data!AD41,1))</f>
        <v>0.0</v>
      </c>
      <c r="U35" s="91" t="n">
        <f>VALUE(FIXED(bc_nxt_data!AC41,1))</f>
        <v>0.0</v>
      </c>
      <c r="V35" s="91" t="n">
        <f>VALUE(FIXED(bc_nxt_data!AF41,1))</f>
        <v>0.0</v>
      </c>
      <c r="W35" s="91" t="n">
        <f>VALUE(FIXED(bc_nxt_data!AG41,1))</f>
        <v>0.0</v>
      </c>
      <c r="X35" s="91" t="n">
        <f t="shared" si="2"/>
        <v>0.0</v>
      </c>
      <c r="Y35" s="91" t="n">
        <f t="shared" si="8"/>
        <v>0.0</v>
      </c>
      <c r="Z35" s="91" t="n">
        <f t="shared" si="9"/>
        <v>0.0</v>
      </c>
      <c r="AA35" s="92" t="n">
        <f t="shared" si="5"/>
        <v>0.0</v>
      </c>
    </row>
    <row r="36" spans="2:27" x14ac:dyDescent="0.25">
      <c r="B36" s="152" t="s">
        <v>137</v>
      </c>
      <c r="C36" s="15" t="str">
        <f>bc_nxt_data!E42</f>
        <v>HelixHX-3</v>
      </c>
      <c r="D36" s="89" t="n">
        <f>VALUE(FIXED(bc_nxt_data!F42,1))</f>
        <v>164.0</v>
      </c>
      <c r="E36" s="89" t="n">
        <f>VALUE(FIXED(bc_nxt_data!G42,1))</f>
        <v>0.0</v>
      </c>
      <c r="F36" s="89" t="n">
        <f>VALUE(FIXED(bc_nxt_data!H42,1))</f>
        <v>164.0</v>
      </c>
      <c r="G36" s="91" t="n">
        <f>VALUE(FIXED(bc_nxt_data!J42,1))</f>
        <v>0.0</v>
      </c>
      <c r="H36" s="91" t="n">
        <f>VALUE(FIXED(bc_nxt_data!R42,1))</f>
        <v>0.0</v>
      </c>
      <c r="I36" s="91" t="n">
        <f>VALUE(FIXED(bc_nxt_data!I42,1))</f>
        <v>0.0</v>
      </c>
      <c r="J36" s="91" t="n">
        <f>VALUE(FIXED(bc_nxt_data!U42,1))</f>
        <v>0.0</v>
      </c>
      <c r="K36" s="89" t="n">
        <f>VALUE(FIXED(bc_nxt_data!Q42,1))</f>
        <v>0.0</v>
      </c>
      <c r="L36" s="91" t="n">
        <f>VALUE(FIXED(bc_nxt_data!S42,1))</f>
        <v>0.0</v>
      </c>
      <c r="M36" s="91" t="n">
        <f>VALUE(FIXED(bc_nxt_data!T42,1))</f>
        <v>0.0</v>
      </c>
      <c r="N36" s="91" t="n">
        <f t="shared" si="1"/>
        <v>0.0</v>
      </c>
      <c r="O36" s="91" t="n">
        <f>VALUE(FIXED(bc_nxt_data!X42,1))</f>
        <v>0.0</v>
      </c>
      <c r="P36" s="91" t="n">
        <f>VALUE(FIXED(bc_nxt_data!AA42,1))</f>
        <v>0.0</v>
      </c>
      <c r="Q36" s="91" t="n">
        <f>VALUE(FIXED(bc_nxt_data!Y42,1))</f>
        <v>0.0</v>
      </c>
      <c r="R36" s="91" t="n">
        <f>VALUE(FIXED(bc_nxt_data!U42,1))</f>
        <v>0.0</v>
      </c>
      <c r="S36" s="91" t="n">
        <f>VALUE(FIXED(bc_nxt_data!AB42,1))</f>
        <v>0.0</v>
      </c>
      <c r="T36" s="89" t="n">
        <f>VALUE(FIXED(bc_nxt_data!AD42,1))</f>
        <v>0.0</v>
      </c>
      <c r="U36" s="91" t="n">
        <f>VALUE(FIXED(bc_nxt_data!AC42,1))</f>
        <v>0.0</v>
      </c>
      <c r="V36" s="91" t="n">
        <f>VALUE(FIXED(bc_nxt_data!AF42,1))</f>
        <v>0.0</v>
      </c>
      <c r="W36" s="91" t="n">
        <f>VALUE(FIXED(bc_nxt_data!AG42,1))</f>
        <v>0.0</v>
      </c>
      <c r="X36" s="91" t="n">
        <f t="shared" si="2"/>
        <v>0.0</v>
      </c>
      <c r="Y36" s="91" t="n">
        <f t="shared" si="8"/>
        <v>164.0</v>
      </c>
      <c r="Z36" s="91" t="n">
        <f t="shared" si="9"/>
        <v>0.0</v>
      </c>
      <c r="AA36" s="92" t="n">
        <f t="shared" si="5"/>
        <v>164.0</v>
      </c>
    </row>
    <row r="37" spans="2:27" x14ac:dyDescent="0.25">
      <c r="B37" s="152" t="s">
        <v>137</v>
      </c>
      <c r="C37" s="15" t="str">
        <f>bc_nxt_data!E43</f>
        <v>Rimula R4X</v>
      </c>
      <c r="D37" s="89" t="n">
        <f>VALUE(FIXED(bc_nxt_data!F43,1))</f>
        <v>366.0</v>
      </c>
      <c r="E37" s="89" t="n">
        <f>VALUE(FIXED(bc_nxt_data!G43,1))</f>
        <v>0.0</v>
      </c>
      <c r="F37" s="89" t="n">
        <f>VALUE(FIXED(bc_nxt_data!H43,1))</f>
        <v>366.0</v>
      </c>
      <c r="G37" s="91" t="n">
        <f>VALUE(FIXED(bc_nxt_data!J43,1))</f>
        <v>0.0</v>
      </c>
      <c r="H37" s="91" t="n">
        <f>VALUE(FIXED(bc_nxt_data!R43,1))</f>
        <v>0.0</v>
      </c>
      <c r="I37" s="91" t="n">
        <f>VALUE(FIXED(bc_nxt_data!I43,1))</f>
        <v>0.0</v>
      </c>
      <c r="J37" s="91" t="n">
        <f>VALUE(FIXED(bc_nxt_data!U43,1))</f>
        <v>0.0</v>
      </c>
      <c r="K37" s="89" t="n">
        <f>VALUE(FIXED(bc_nxt_data!Q43,1))</f>
        <v>0.0</v>
      </c>
      <c r="L37" s="91" t="n">
        <f>VALUE(FIXED(bc_nxt_data!S43,1))</f>
        <v>0.0</v>
      </c>
      <c r="M37" s="91" t="n">
        <f>VALUE(FIXED(bc_nxt_data!T43,1))</f>
        <v>0.0</v>
      </c>
      <c r="N37" s="91" t="n">
        <f t="shared" si="1"/>
        <v>0.0</v>
      </c>
      <c r="O37" s="91" t="n">
        <f>VALUE(FIXED(bc_nxt_data!X43,1))</f>
        <v>0.0</v>
      </c>
      <c r="P37" s="91" t="n">
        <f>VALUE(FIXED(bc_nxt_data!AA43,1))</f>
        <v>0.0</v>
      </c>
      <c r="Q37" s="91" t="n">
        <f>VALUE(FIXED(bc_nxt_data!Y43,1))</f>
        <v>0.0</v>
      </c>
      <c r="R37" s="91" t="n">
        <f>VALUE(FIXED(bc_nxt_data!U43,1))</f>
        <v>0.0</v>
      </c>
      <c r="S37" s="91" t="n">
        <f>VALUE(FIXED(bc_nxt_data!AB43,1))</f>
        <v>0.0</v>
      </c>
      <c r="T37" s="89" t="n">
        <f>VALUE(FIXED(bc_nxt_data!AD43,1))</f>
        <v>0.0</v>
      </c>
      <c r="U37" s="91" t="n">
        <f>VALUE(FIXED(bc_nxt_data!AC43,1))</f>
        <v>0.0</v>
      </c>
      <c r="V37" s="91" t="n">
        <f>VALUE(FIXED(bc_nxt_data!AF43,1))</f>
        <v>0.0</v>
      </c>
      <c r="W37" s="91" t="n">
        <f>VALUE(FIXED(bc_nxt_data!AG43,1))</f>
        <v>0.0</v>
      </c>
      <c r="X37" s="91" t="n">
        <f t="shared" si="2"/>
        <v>0.0</v>
      </c>
      <c r="Y37" s="91" t="n">
        <f t="shared" si="8"/>
        <v>366.0</v>
      </c>
      <c r="Z37" s="91" t="n">
        <f t="shared" si="9"/>
        <v>0.0</v>
      </c>
      <c r="AA37" s="92" t="n">
        <f t="shared" si="5"/>
        <v>366.0</v>
      </c>
    </row>
    <row r="38" spans="2:27" s="3" customFormat="1" x14ac:dyDescent="0.25">
      <c r="B38" s="153">
        <v>2</v>
      </c>
      <c r="C38" s="13" t="str">
        <f>bc_nxt_data!E44</f>
        <v>Dầu truyền động</v>
      </c>
      <c r="D38" s="89" t="n">
        <f>VALUE(FIXED(bc_nxt_data!F44,1))</f>
        <v>2074.0</v>
      </c>
      <c r="E38" s="89" t="n">
        <f>VALUE(FIXED(bc_nxt_data!G44,1))</f>
        <v>0.0</v>
      </c>
      <c r="F38" s="89" t="n">
        <f>VALUE(FIXED(bc_nxt_data!H44,1))</f>
        <v>2074.0</v>
      </c>
      <c r="G38" s="91" t="n">
        <f>VALUE(FIXED(bc_nxt_data!J44,1))</f>
        <v>0.0</v>
      </c>
      <c r="H38" s="91" t="n">
        <f>VALUE(FIXED(bc_nxt_data!R44,1))</f>
        <v>0.0</v>
      </c>
      <c r="I38" s="91" t="n">
        <f>VALUE(FIXED(bc_nxt_data!I44,1))</f>
        <v>0.0</v>
      </c>
      <c r="J38" s="91" t="n">
        <f>VALUE(FIXED(bc_nxt_data!U44,1))</f>
        <v>0.0</v>
      </c>
      <c r="K38" s="89" t="n">
        <f>VALUE(FIXED(bc_nxt_data!Q44,1))</f>
        <v>0.0</v>
      </c>
      <c r="L38" s="91" t="n">
        <f>VALUE(FIXED(bc_nxt_data!S44,1))</f>
        <v>0.0</v>
      </c>
      <c r="M38" s="91" t="n">
        <f>VALUE(FIXED(bc_nxt_data!T44,1))</f>
        <v>0.0</v>
      </c>
      <c r="N38" s="89" t="n">
        <f t="shared" si="1"/>
        <v>0.0</v>
      </c>
      <c r="O38" s="91" t="n">
        <f>VALUE(FIXED(bc_nxt_data!X44,1))</f>
        <v>0.0</v>
      </c>
      <c r="P38" s="91" t="n">
        <f>VALUE(FIXED(bc_nxt_data!AA44,1))</f>
        <v>0.0</v>
      </c>
      <c r="Q38" s="91" t="n">
        <f>VALUE(FIXED(bc_nxt_data!Y44,1))</f>
        <v>0.0</v>
      </c>
      <c r="R38" s="91" t="n">
        <f>VALUE(FIXED(bc_nxt_data!U44,1))</f>
        <v>0.0</v>
      </c>
      <c r="S38" s="91" t="n">
        <f>VALUE(FIXED(bc_nxt_data!AB44,1))</f>
        <v>0.0</v>
      </c>
      <c r="T38" s="89" t="n">
        <f>VALUE(FIXED(bc_nxt_data!AD44,1))</f>
        <v>0.0</v>
      </c>
      <c r="U38" s="91" t="n">
        <f>VALUE(FIXED(bc_nxt_data!AC44,1))</f>
        <v>0.0</v>
      </c>
      <c r="V38" s="91" t="n">
        <f>VALUE(FIXED(bc_nxt_data!AF44,1))</f>
        <v>0.0</v>
      </c>
      <c r="W38" s="91" t="n">
        <f>VALUE(FIXED(bc_nxt_data!AG44,1))</f>
        <v>0.0</v>
      </c>
      <c r="X38" s="89" t="n">
        <f t="shared" si="2"/>
        <v>0.0</v>
      </c>
      <c r="Y38" s="89" t="n">
        <f t="shared" si="8"/>
        <v>2074.0</v>
      </c>
      <c r="Z38" s="89" t="n">
        <f t="shared" si="9"/>
        <v>0.0</v>
      </c>
      <c r="AA38" s="90" t="n">
        <f t="shared" si="5"/>
        <v>2074.0</v>
      </c>
    </row>
    <row r="39" spans="2:27" x14ac:dyDescent="0.25">
      <c r="B39" s="152" t="s">
        <v>137</v>
      </c>
      <c r="C39" s="15" t="str">
        <f>bc_nxt_data!E45</f>
        <v>MILPC02-SAE90</v>
      </c>
      <c r="D39" s="89" t="n">
        <f>VALUE(FIXED(bc_nxt_data!F45,1))</f>
        <v>737.0</v>
      </c>
      <c r="E39" s="89" t="n">
        <f>VALUE(FIXED(bc_nxt_data!G45,1))</f>
        <v>0.0</v>
      </c>
      <c r="F39" s="89" t="n">
        <f>VALUE(FIXED(bc_nxt_data!H45,1))</f>
        <v>737.0</v>
      </c>
      <c r="G39" s="91" t="n">
        <f>VALUE(FIXED(bc_nxt_data!J45,1))</f>
        <v>0.0</v>
      </c>
      <c r="H39" s="91" t="n">
        <f>VALUE(FIXED(bc_nxt_data!R45,1))</f>
        <v>0.0</v>
      </c>
      <c r="I39" s="91" t="n">
        <f>VALUE(FIXED(bc_nxt_data!I45,1))</f>
        <v>0.0</v>
      </c>
      <c r="J39" s="91" t="n">
        <f>VALUE(FIXED(bc_nxt_data!U45,1))</f>
        <v>0.0</v>
      </c>
      <c r="K39" s="89" t="n">
        <f>VALUE(FIXED(bc_nxt_data!Q45,1))</f>
        <v>0.0</v>
      </c>
      <c r="L39" s="91" t="n">
        <f>VALUE(FIXED(bc_nxt_data!S45,1))</f>
        <v>0.0</v>
      </c>
      <c r="M39" s="91" t="n">
        <f>VALUE(FIXED(bc_nxt_data!T45,1))</f>
        <v>0.0</v>
      </c>
      <c r="N39" s="91" t="n">
        <f t="shared" si="1"/>
        <v>0.0</v>
      </c>
      <c r="O39" s="91" t="n">
        <f>VALUE(FIXED(bc_nxt_data!X45,1))</f>
        <v>0.0</v>
      </c>
      <c r="P39" s="91" t="n">
        <f>VALUE(FIXED(bc_nxt_data!AA45,1))</f>
        <v>0.0</v>
      </c>
      <c r="Q39" s="91" t="n">
        <f>VALUE(FIXED(bc_nxt_data!Y45,1))</f>
        <v>0.0</v>
      </c>
      <c r="R39" s="91" t="n">
        <f>VALUE(FIXED(bc_nxt_data!U45,1))</f>
        <v>0.0</v>
      </c>
      <c r="S39" s="91" t="n">
        <f>VALUE(FIXED(bc_nxt_data!AB45,1))</f>
        <v>0.0</v>
      </c>
      <c r="T39" s="89" t="n">
        <f>VALUE(FIXED(bc_nxt_data!AD45,1))</f>
        <v>0.0</v>
      </c>
      <c r="U39" s="91" t="n">
        <f>VALUE(FIXED(bc_nxt_data!AC45,1))</f>
        <v>0.0</v>
      </c>
      <c r="V39" s="91" t="n">
        <f>VALUE(FIXED(bc_nxt_data!AF45,1))</f>
        <v>0.0</v>
      </c>
      <c r="W39" s="91" t="n">
        <f>VALUE(FIXED(bc_nxt_data!AG45,1))</f>
        <v>0.0</v>
      </c>
      <c r="X39" s="91" t="n">
        <f t="shared" si="2"/>
        <v>0.0</v>
      </c>
      <c r="Y39" s="91" t="n">
        <f t="shared" si="8"/>
        <v>737.0</v>
      </c>
      <c r="Z39" s="91" t="n">
        <f t="shared" si="9"/>
        <v>0.0</v>
      </c>
      <c r="AA39" s="92" t="n">
        <f t="shared" si="5"/>
        <v>737.0</v>
      </c>
    </row>
    <row r="40" spans="2:27" x14ac:dyDescent="0.25">
      <c r="B40" s="152" t="s">
        <v>137</v>
      </c>
      <c r="C40" s="15" t="str">
        <f>bc_nxt_data!E46</f>
        <v>GearGL4 W90</v>
      </c>
      <c r="D40" s="89" t="n">
        <f>VALUE(FIXED(bc_nxt_data!F46,1))</f>
        <v>444.0</v>
      </c>
      <c r="E40" s="89" t="n">
        <f>VALUE(FIXED(bc_nxt_data!G46,1))</f>
        <v>0.0</v>
      </c>
      <c r="F40" s="89" t="n">
        <f>VALUE(FIXED(bc_nxt_data!H46,1))</f>
        <v>444.0</v>
      </c>
      <c r="G40" s="91" t="n">
        <f>VALUE(FIXED(bc_nxt_data!J46,1))</f>
        <v>0.0</v>
      </c>
      <c r="H40" s="91" t="n">
        <f>VALUE(FIXED(bc_nxt_data!R46,1))</f>
        <v>0.0</v>
      </c>
      <c r="I40" s="91" t="n">
        <f>VALUE(FIXED(bc_nxt_data!I46,1))</f>
        <v>0.0</v>
      </c>
      <c r="J40" s="91" t="n">
        <f>VALUE(FIXED(bc_nxt_data!U46,1))</f>
        <v>0.0</v>
      </c>
      <c r="K40" s="89" t="n">
        <f>VALUE(FIXED(bc_nxt_data!Q46,1))</f>
        <v>0.0</v>
      </c>
      <c r="L40" s="91" t="n">
        <f>VALUE(FIXED(bc_nxt_data!S46,1))</f>
        <v>0.0</v>
      </c>
      <c r="M40" s="91" t="n">
        <f>VALUE(FIXED(bc_nxt_data!T46,1))</f>
        <v>0.0</v>
      </c>
      <c r="N40" s="91" t="n">
        <f t="shared" si="1"/>
        <v>0.0</v>
      </c>
      <c r="O40" s="91" t="n">
        <f>VALUE(FIXED(bc_nxt_data!X46,1))</f>
        <v>0.0</v>
      </c>
      <c r="P40" s="91" t="n">
        <f>VALUE(FIXED(bc_nxt_data!AA46,1))</f>
        <v>0.0</v>
      </c>
      <c r="Q40" s="91" t="n">
        <f>VALUE(FIXED(bc_nxt_data!Y46,1))</f>
        <v>0.0</v>
      </c>
      <c r="R40" s="91" t="n">
        <f>VALUE(FIXED(bc_nxt_data!U46,1))</f>
        <v>0.0</v>
      </c>
      <c r="S40" s="91" t="n">
        <f>VALUE(FIXED(bc_nxt_data!AB46,1))</f>
        <v>0.0</v>
      </c>
      <c r="T40" s="89" t="n">
        <f>VALUE(FIXED(bc_nxt_data!AD46,1))</f>
        <v>0.0</v>
      </c>
      <c r="U40" s="91" t="n">
        <f>VALUE(FIXED(bc_nxt_data!AC46,1))</f>
        <v>0.0</v>
      </c>
      <c r="V40" s="91" t="n">
        <f>VALUE(FIXED(bc_nxt_data!AF46,1))</f>
        <v>0.0</v>
      </c>
      <c r="W40" s="91" t="n">
        <f>VALUE(FIXED(bc_nxt_data!AG46,1))</f>
        <v>0.0</v>
      </c>
      <c r="X40" s="91" t="n">
        <f t="shared" si="2"/>
        <v>0.0</v>
      </c>
      <c r="Y40" s="91" t="n">
        <f t="shared" si="8"/>
        <v>444.0</v>
      </c>
      <c r="Z40" s="91" t="n">
        <f t="shared" si="9"/>
        <v>0.0</v>
      </c>
      <c r="AA40" s="92" t="n">
        <f t="shared" si="5"/>
        <v>444.0</v>
      </c>
    </row>
    <row r="41" spans="2:27" x14ac:dyDescent="0.25">
      <c r="B41" s="152" t="s">
        <v>137</v>
      </c>
      <c r="C41" s="15" t="str">
        <f>bc_nxt_data!E47</f>
        <v>Galube90eps</v>
      </c>
      <c r="D41" s="89" t="n">
        <f>VALUE(FIXED(bc_nxt_data!F47,1))</f>
        <v>362.0</v>
      </c>
      <c r="E41" s="89" t="n">
        <f>VALUE(FIXED(bc_nxt_data!G47,1))</f>
        <v>0.0</v>
      </c>
      <c r="F41" s="89" t="n">
        <f>VALUE(FIXED(bc_nxt_data!H47,1))</f>
        <v>362.0</v>
      </c>
      <c r="G41" s="91" t="n">
        <f>VALUE(FIXED(bc_nxt_data!J47,1))</f>
        <v>0.0</v>
      </c>
      <c r="H41" s="91" t="n">
        <f>VALUE(FIXED(bc_nxt_data!R47,1))</f>
        <v>0.0</v>
      </c>
      <c r="I41" s="91" t="n">
        <f>VALUE(FIXED(bc_nxt_data!I47,1))</f>
        <v>0.0</v>
      </c>
      <c r="J41" s="91" t="n">
        <f>VALUE(FIXED(bc_nxt_data!U47,1))</f>
        <v>0.0</v>
      </c>
      <c r="K41" s="89" t="n">
        <f>VALUE(FIXED(bc_nxt_data!Q47,1))</f>
        <v>0.0</v>
      </c>
      <c r="L41" s="91" t="n">
        <f>VALUE(FIXED(bc_nxt_data!S47,1))</f>
        <v>0.0</v>
      </c>
      <c r="M41" s="91" t="n">
        <f>VALUE(FIXED(bc_nxt_data!T47,1))</f>
        <v>0.0</v>
      </c>
      <c r="N41" s="91" t="n">
        <f t="shared" ref="N41:N72" si="10">VALUE(FIXED(SUM(G41:M41)))</f>
        <v>0.0</v>
      </c>
      <c r="O41" s="91" t="n">
        <f>VALUE(FIXED(bc_nxt_data!X47,1))</f>
        <v>0.0</v>
      </c>
      <c r="P41" s="91" t="n">
        <f>VALUE(FIXED(bc_nxt_data!AA47,1))</f>
        <v>0.0</v>
      </c>
      <c r="Q41" s="91" t="n">
        <f>VALUE(FIXED(bc_nxt_data!Y47,1))</f>
        <v>0.0</v>
      </c>
      <c r="R41" s="91" t="n">
        <f>VALUE(FIXED(bc_nxt_data!U47,1))</f>
        <v>0.0</v>
      </c>
      <c r="S41" s="91" t="n">
        <f>VALUE(FIXED(bc_nxt_data!AB47,1))</f>
        <v>0.0</v>
      </c>
      <c r="T41" s="89" t="n">
        <f>VALUE(FIXED(bc_nxt_data!AD47,1))</f>
        <v>0.0</v>
      </c>
      <c r="U41" s="91" t="n">
        <f>VALUE(FIXED(bc_nxt_data!AC47,1))</f>
        <v>0.0</v>
      </c>
      <c r="V41" s="91" t="n">
        <f>VALUE(FIXED(bc_nxt_data!AF47,1))</f>
        <v>0.0</v>
      </c>
      <c r="W41" s="91" t="n">
        <f>VALUE(FIXED(bc_nxt_data!AG47,1))</f>
        <v>0.0</v>
      </c>
      <c r="X41" s="91" t="n">
        <f t="shared" si="2"/>
        <v>0.0</v>
      </c>
      <c r="Y41" s="91" t="n">
        <f t="shared" si="8"/>
        <v>362.0</v>
      </c>
      <c r="Z41" s="91" t="n">
        <f t="shared" si="9"/>
        <v>0.0</v>
      </c>
      <c r="AA41" s="92" t="n">
        <f t="shared" si="5"/>
        <v>362.0</v>
      </c>
    </row>
    <row r="42" spans="2:27" x14ac:dyDescent="0.25">
      <c r="B42" s="152" t="s">
        <v>137</v>
      </c>
      <c r="C42" s="15" t="str">
        <f>bc_nxt_data!E48</f>
        <v>MILPC03-SAE140</v>
      </c>
      <c r="D42" s="89" t="n">
        <f>VALUE(FIXED(bc_nxt_data!F48,1))</f>
        <v>381.0</v>
      </c>
      <c r="E42" s="89" t="n">
        <f>VALUE(FIXED(bc_nxt_data!G48,1))</f>
        <v>0.0</v>
      </c>
      <c r="F42" s="89" t="n">
        <f>VALUE(FIXED(bc_nxt_data!H48,1))</f>
        <v>381.0</v>
      </c>
      <c r="G42" s="91" t="n">
        <f>VALUE(FIXED(bc_nxt_data!J48,1))</f>
        <v>0.0</v>
      </c>
      <c r="H42" s="91" t="n">
        <f>VALUE(FIXED(bc_nxt_data!R48,1))</f>
        <v>0.0</v>
      </c>
      <c r="I42" s="91" t="n">
        <f>VALUE(FIXED(bc_nxt_data!I48,1))</f>
        <v>0.0</v>
      </c>
      <c r="J42" s="91" t="n">
        <f>VALUE(FIXED(bc_nxt_data!U48,1))</f>
        <v>0.0</v>
      </c>
      <c r="K42" s="89" t="n">
        <f>VALUE(FIXED(bc_nxt_data!Q48,1))</f>
        <v>0.0</v>
      </c>
      <c r="L42" s="91" t="n">
        <f>VALUE(FIXED(bc_nxt_data!S48,1))</f>
        <v>0.0</v>
      </c>
      <c r="M42" s="91" t="n">
        <f>VALUE(FIXED(bc_nxt_data!T48,1))</f>
        <v>0.0</v>
      </c>
      <c r="N42" s="91" t="n">
        <f t="shared" si="10"/>
        <v>0.0</v>
      </c>
      <c r="O42" s="91" t="n">
        <f>VALUE(FIXED(bc_nxt_data!X48,1))</f>
        <v>0.0</v>
      </c>
      <c r="P42" s="91" t="n">
        <f>VALUE(FIXED(bc_nxt_data!AA48,1))</f>
        <v>0.0</v>
      </c>
      <c r="Q42" s="91" t="n">
        <f>VALUE(FIXED(bc_nxt_data!Y48,1))</f>
        <v>0.0</v>
      </c>
      <c r="R42" s="91" t="n">
        <f>VALUE(FIXED(bc_nxt_data!U48,1))</f>
        <v>0.0</v>
      </c>
      <c r="S42" s="91" t="n">
        <f>VALUE(FIXED(bc_nxt_data!AB48,1))</f>
        <v>0.0</v>
      </c>
      <c r="T42" s="89" t="n">
        <f>VALUE(FIXED(bc_nxt_data!AD48,1))</f>
        <v>0.0</v>
      </c>
      <c r="U42" s="91" t="n">
        <f>VALUE(FIXED(bc_nxt_data!AC48,1))</f>
        <v>0.0</v>
      </c>
      <c r="V42" s="91" t="n">
        <f>VALUE(FIXED(bc_nxt_data!AF48,1))</f>
        <v>0.0</v>
      </c>
      <c r="W42" s="91" t="n">
        <f>VALUE(FIXED(bc_nxt_data!AG48,1))</f>
        <v>0.0</v>
      </c>
      <c r="X42" s="91" t="n">
        <f t="shared" si="2"/>
        <v>0.0</v>
      </c>
      <c r="Y42" s="91" t="n">
        <f t="shared" si="8"/>
        <v>381.0</v>
      </c>
      <c r="Z42" s="91" t="n">
        <f t="shared" si="9"/>
        <v>0.0</v>
      </c>
      <c r="AA42" s="92" t="n">
        <f t="shared" si="5"/>
        <v>381.0</v>
      </c>
    </row>
    <row r="43" spans="2:27" x14ac:dyDescent="0.25">
      <c r="B43" s="152" t="s">
        <v>137</v>
      </c>
      <c r="C43" s="15" t="str">
        <f>bc_nxt_data!E49</f>
        <v>Morrisong 140ef90</v>
      </c>
      <c r="D43" s="89" t="n">
        <f>VALUE(FIXED(bc_nxt_data!F49,1))</f>
        <v>150.0</v>
      </c>
      <c r="E43" s="89" t="n">
        <f>VALUE(FIXED(bc_nxt_data!G49,1))</f>
        <v>0.0</v>
      </c>
      <c r="F43" s="89" t="n">
        <f>VALUE(FIXED(bc_nxt_data!H49,1))</f>
        <v>150.0</v>
      </c>
      <c r="G43" s="91" t="n">
        <f>VALUE(FIXED(bc_nxt_data!J49,1))</f>
        <v>0.0</v>
      </c>
      <c r="H43" s="91" t="n">
        <f>VALUE(FIXED(bc_nxt_data!R49,1))</f>
        <v>0.0</v>
      </c>
      <c r="I43" s="91" t="n">
        <f>VALUE(FIXED(bc_nxt_data!I49,1))</f>
        <v>0.0</v>
      </c>
      <c r="J43" s="91" t="n">
        <f>VALUE(FIXED(bc_nxt_data!U49,1))</f>
        <v>0.0</v>
      </c>
      <c r="K43" s="89" t="n">
        <f>VALUE(FIXED(bc_nxt_data!Q49,1))</f>
        <v>0.0</v>
      </c>
      <c r="L43" s="91" t="n">
        <f>VALUE(FIXED(bc_nxt_data!S49,1))</f>
        <v>0.0</v>
      </c>
      <c r="M43" s="91" t="n">
        <f>VALUE(FIXED(bc_nxt_data!T49,1))</f>
        <v>0.0</v>
      </c>
      <c r="N43" s="91" t="n">
        <f t="shared" si="10"/>
        <v>0.0</v>
      </c>
      <c r="O43" s="91" t="n">
        <f>VALUE(FIXED(bc_nxt_data!X49,1))</f>
        <v>0.0</v>
      </c>
      <c r="P43" s="91" t="n">
        <f>VALUE(FIXED(bc_nxt_data!AA49,1))</f>
        <v>0.0</v>
      </c>
      <c r="Q43" s="91" t="n">
        <f>VALUE(FIXED(bc_nxt_data!Y49,1))</f>
        <v>0.0</v>
      </c>
      <c r="R43" s="91" t="n">
        <f>VALUE(FIXED(bc_nxt_data!U49,1))</f>
        <v>0.0</v>
      </c>
      <c r="S43" s="91" t="n">
        <f>VALUE(FIXED(bc_nxt_data!AB49,1))</f>
        <v>0.0</v>
      </c>
      <c r="T43" s="89" t="n">
        <f>VALUE(FIXED(bc_nxt_data!AD49,1))</f>
        <v>0.0</v>
      </c>
      <c r="U43" s="91" t="n">
        <f>VALUE(FIXED(bc_nxt_data!AC49,1))</f>
        <v>0.0</v>
      </c>
      <c r="V43" s="91" t="n">
        <f>VALUE(FIXED(bc_nxt_data!AF49,1))</f>
        <v>0.0</v>
      </c>
      <c r="W43" s="91" t="n">
        <f>VALUE(FIXED(bc_nxt_data!AG49,1))</f>
        <v>0.0</v>
      </c>
      <c r="X43" s="91" t="n">
        <f t="shared" si="2"/>
        <v>0.0</v>
      </c>
      <c r="Y43" s="91" t="n">
        <f t="shared" si="8"/>
        <v>150.0</v>
      </c>
      <c r="Z43" s="91" t="n">
        <f t="shared" si="9"/>
        <v>0.0</v>
      </c>
      <c r="AA43" s="92" t="n">
        <f t="shared" si="5"/>
        <v>150.0</v>
      </c>
    </row>
    <row r="44" spans="2:27" x14ac:dyDescent="0.25">
      <c r="B44" s="152" t="s">
        <v>137</v>
      </c>
      <c r="C44" s="15" t="str">
        <f>bc_nxt_data!E50</f>
        <v>MILPC03-SAE90</v>
      </c>
      <c r="D44" s="89" t="n">
        <f>VALUE(FIXED(bc_nxt_data!F50,1))</f>
        <v>0.0</v>
      </c>
      <c r="E44" s="89" t="n">
        <f>VALUE(FIXED(bc_nxt_data!G50,1))</f>
        <v>0.0</v>
      </c>
      <c r="F44" s="89" t="n">
        <f>VALUE(FIXED(bc_nxt_data!H50,1))</f>
        <v>0.0</v>
      </c>
      <c r="G44" s="91" t="n">
        <f>VALUE(FIXED(bc_nxt_data!J50,1))</f>
        <v>0.0</v>
      </c>
      <c r="H44" s="91" t="n">
        <f>VALUE(FIXED(bc_nxt_data!R50,1))</f>
        <v>0.0</v>
      </c>
      <c r="I44" s="91" t="n">
        <f>VALUE(FIXED(bc_nxt_data!I50,1))</f>
        <v>0.0</v>
      </c>
      <c r="J44" s="91" t="n">
        <f>VALUE(FIXED(bc_nxt_data!U50,1))</f>
        <v>0.0</v>
      </c>
      <c r="K44" s="89" t="n">
        <f>VALUE(FIXED(bc_nxt_data!Q50,1))</f>
        <v>0.0</v>
      </c>
      <c r="L44" s="91" t="n">
        <f>VALUE(FIXED(bc_nxt_data!S50,1))</f>
        <v>0.0</v>
      </c>
      <c r="M44" s="91" t="n">
        <f>VALUE(FIXED(bc_nxt_data!T50,1))</f>
        <v>0.0</v>
      </c>
      <c r="N44" s="91" t="n">
        <f t="shared" si="10"/>
        <v>0.0</v>
      </c>
      <c r="O44" s="91" t="n">
        <f>VALUE(FIXED(bc_nxt_data!X50,1))</f>
        <v>0.0</v>
      </c>
      <c r="P44" s="91" t="n">
        <f>VALUE(FIXED(bc_nxt_data!AA50,1))</f>
        <v>0.0</v>
      </c>
      <c r="Q44" s="91" t="n">
        <f>VALUE(FIXED(bc_nxt_data!Y50,1))</f>
        <v>0.0</v>
      </c>
      <c r="R44" s="91" t="n">
        <f>VALUE(FIXED(bc_nxt_data!U50,1))</f>
        <v>0.0</v>
      </c>
      <c r="S44" s="91" t="n">
        <f>VALUE(FIXED(bc_nxt_data!AB50,1))</f>
        <v>0.0</v>
      </c>
      <c r="T44" s="89" t="n">
        <f>VALUE(FIXED(bc_nxt_data!AD50,1))</f>
        <v>0.0</v>
      </c>
      <c r="U44" s="91" t="n">
        <f>VALUE(FIXED(bc_nxt_data!AC50,1))</f>
        <v>0.0</v>
      </c>
      <c r="V44" s="91" t="n">
        <f>VALUE(FIXED(bc_nxt_data!AF50,1))</f>
        <v>0.0</v>
      </c>
      <c r="W44" s="91" t="n">
        <f>VALUE(FIXED(bc_nxt_data!AG50,1))</f>
        <v>0.0</v>
      </c>
      <c r="X44" s="91" t="n">
        <f t="shared" si="2"/>
        <v>0.0</v>
      </c>
      <c r="Y44" s="91" t="n">
        <f t="shared" si="8"/>
        <v>0.0</v>
      </c>
      <c r="Z44" s="91" t="n">
        <f t="shared" si="9"/>
        <v>0.0</v>
      </c>
      <c r="AA44" s="92" t="n">
        <f t="shared" si="5"/>
        <v>0.0</v>
      </c>
    </row>
    <row r="45" spans="2:27" s="3" customFormat="1" x14ac:dyDescent="0.25">
      <c r="B45" s="153">
        <v>3</v>
      </c>
      <c r="C45" s="13" t="str">
        <f>bc_nxt_data!E51</f>
        <v>Dầu Khác</v>
      </c>
      <c r="D45" s="89" t="n">
        <f>VALUE(FIXED(bc_nxt_data!F51,1))</f>
        <v>345.0</v>
      </c>
      <c r="E45" s="89" t="n">
        <f>VALUE(FIXED(bc_nxt_data!G51,1))</f>
        <v>0.0</v>
      </c>
      <c r="F45" s="89" t="n">
        <f>VALUE(FIXED(bc_nxt_data!H51,1))</f>
        <v>345.0</v>
      </c>
      <c r="G45" s="91" t="n">
        <f>VALUE(FIXED(bc_nxt_data!J51,1))</f>
        <v>0.0</v>
      </c>
      <c r="H45" s="91" t="n">
        <f>VALUE(FIXED(bc_nxt_data!R51,1))</f>
        <v>0.0</v>
      </c>
      <c r="I45" s="91" t="n">
        <f>VALUE(FIXED(bc_nxt_data!I51,1))</f>
        <v>0.0</v>
      </c>
      <c r="J45" s="91" t="n">
        <f>VALUE(FIXED(bc_nxt_data!U51,1))</f>
        <v>0.0</v>
      </c>
      <c r="K45" s="89" t="n">
        <f>VALUE(FIXED(bc_nxt_data!Q51,1))</f>
        <v>0.0</v>
      </c>
      <c r="L45" s="91" t="n">
        <f>VALUE(FIXED(bc_nxt_data!S51,1))</f>
        <v>0.0</v>
      </c>
      <c r="M45" s="91" t="n">
        <f>VALUE(FIXED(bc_nxt_data!T51,1))</f>
        <v>0.0</v>
      </c>
      <c r="N45" s="89" t="n">
        <f t="shared" si="10"/>
        <v>0.0</v>
      </c>
      <c r="O45" s="91" t="n">
        <f>VALUE(FIXED(bc_nxt_data!X51,1))</f>
        <v>0.0</v>
      </c>
      <c r="P45" s="91" t="n">
        <f>VALUE(FIXED(bc_nxt_data!AA51,1))</f>
        <v>0.0</v>
      </c>
      <c r="Q45" s="91" t="n">
        <f>VALUE(FIXED(bc_nxt_data!Y51,1))</f>
        <v>0.0</v>
      </c>
      <c r="R45" s="91" t="n">
        <f>VALUE(FIXED(bc_nxt_data!U51,1))</f>
        <v>0.0</v>
      </c>
      <c r="S45" s="91" t="n">
        <f>VALUE(FIXED(bc_nxt_data!AB51,1))</f>
        <v>0.0</v>
      </c>
      <c r="T45" s="89" t="n">
        <f>VALUE(FIXED(bc_nxt_data!AD51,1))</f>
        <v>0.0</v>
      </c>
      <c r="U45" s="91" t="n">
        <f>VALUE(FIXED(bc_nxt_data!AC51,1))</f>
        <v>0.0</v>
      </c>
      <c r="V45" s="91" t="n">
        <f>VALUE(FIXED(bc_nxt_data!AF51,1))</f>
        <v>0.0</v>
      </c>
      <c r="W45" s="91" t="n">
        <f>VALUE(FIXED(bc_nxt_data!AG51,1))</f>
        <v>0.0</v>
      </c>
      <c r="X45" s="89" t="n">
        <f t="shared" si="2"/>
        <v>0.0</v>
      </c>
      <c r="Y45" s="89" t="n">
        <f t="shared" si="8"/>
        <v>345.0</v>
      </c>
      <c r="Z45" s="89" t="n">
        <f t="shared" si="9"/>
        <v>0.0</v>
      </c>
      <c r="AA45" s="90" t="n">
        <f t="shared" si="5"/>
        <v>345.0</v>
      </c>
    </row>
    <row r="46" spans="2:27" x14ac:dyDescent="0.25">
      <c r="B46" s="152" t="s">
        <v>137</v>
      </c>
      <c r="C46" s="15" t="str">
        <f>bc_nxt_data!E52</f>
        <v>MIL PC06</v>
      </c>
      <c r="D46" s="89" t="n">
        <f>VALUE(FIXED(bc_nxt_data!F52,1))</f>
        <v>245.0</v>
      </c>
      <c r="E46" s="89" t="n">
        <f>VALUE(FIXED(bc_nxt_data!G52,1))</f>
        <v>0.0</v>
      </c>
      <c r="F46" s="89" t="n">
        <f>VALUE(FIXED(bc_nxt_data!H52,1))</f>
        <v>245.0</v>
      </c>
      <c r="G46" s="91" t="n">
        <f>VALUE(FIXED(bc_nxt_data!J52,1))</f>
        <v>0.0</v>
      </c>
      <c r="H46" s="91" t="n">
        <f>VALUE(FIXED(bc_nxt_data!R52,1))</f>
        <v>0.0</v>
      </c>
      <c r="I46" s="91" t="n">
        <f>VALUE(FIXED(bc_nxt_data!I52,1))</f>
        <v>0.0</v>
      </c>
      <c r="J46" s="91" t="n">
        <f>VALUE(FIXED(bc_nxt_data!U52,1))</f>
        <v>0.0</v>
      </c>
      <c r="K46" s="89" t="n">
        <f>VALUE(FIXED(bc_nxt_data!Q52,1))</f>
        <v>0.0</v>
      </c>
      <c r="L46" s="91" t="n">
        <f>VALUE(FIXED(bc_nxt_data!S52,1))</f>
        <v>0.0</v>
      </c>
      <c r="M46" s="91" t="n">
        <f>VALUE(FIXED(bc_nxt_data!T52,1))</f>
        <v>0.0</v>
      </c>
      <c r="N46" s="91" t="n">
        <f t="shared" si="10"/>
        <v>0.0</v>
      </c>
      <c r="O46" s="91" t="n">
        <f>VALUE(FIXED(bc_nxt_data!X52,1))</f>
        <v>0.0</v>
      </c>
      <c r="P46" s="91" t="n">
        <f>VALUE(FIXED(bc_nxt_data!AA52,1))</f>
        <v>0.0</v>
      </c>
      <c r="Q46" s="91" t="n">
        <f>VALUE(FIXED(bc_nxt_data!Y52,1))</f>
        <v>0.0</v>
      </c>
      <c r="R46" s="91" t="n">
        <f>VALUE(FIXED(bc_nxt_data!U52,1))</f>
        <v>0.0</v>
      </c>
      <c r="S46" s="91" t="n">
        <f>VALUE(FIXED(bc_nxt_data!AB52,1))</f>
        <v>0.0</v>
      </c>
      <c r="T46" s="89" t="n">
        <f>VALUE(FIXED(bc_nxt_data!AD52,1))</f>
        <v>0.0</v>
      </c>
      <c r="U46" s="91" t="n">
        <f>VALUE(FIXED(bc_nxt_data!AC52,1))</f>
        <v>0.0</v>
      </c>
      <c r="V46" s="91" t="n">
        <f>VALUE(FIXED(bc_nxt_data!AF52,1))</f>
        <v>0.0</v>
      </c>
      <c r="W46" s="91" t="n">
        <f>VALUE(FIXED(bc_nxt_data!AG52,1))</f>
        <v>0.0</v>
      </c>
      <c r="X46" s="91" t="n">
        <f t="shared" si="2"/>
        <v>0.0</v>
      </c>
      <c r="Y46" s="91" t="n">
        <f t="shared" si="8"/>
        <v>245.0</v>
      </c>
      <c r="Z46" s="91" t="n">
        <f t="shared" si="9"/>
        <v>0.0</v>
      </c>
      <c r="AA46" s="92" t="n">
        <f t="shared" si="5"/>
        <v>245.0</v>
      </c>
    </row>
    <row r="47" spans="2:27" x14ac:dyDescent="0.25">
      <c r="B47" s="152" t="s">
        <v>137</v>
      </c>
      <c r="C47" s="15" t="str">
        <f>bc_nxt_data!E53</f>
        <v>Phanh BCK</v>
      </c>
      <c r="D47" s="89" t="n">
        <f>VALUE(FIXED(bc_nxt_data!F53,1))</f>
        <v>100.0</v>
      </c>
      <c r="E47" s="89" t="n">
        <f>VALUE(FIXED(bc_nxt_data!G53,1))</f>
        <v>0.0</v>
      </c>
      <c r="F47" s="89" t="n">
        <f>VALUE(FIXED(bc_nxt_data!H53,1))</f>
        <v>100.0</v>
      </c>
      <c r="G47" s="91" t="n">
        <f>VALUE(FIXED(bc_nxt_data!J53,1))</f>
        <v>0.0</v>
      </c>
      <c r="H47" s="91" t="n">
        <f>VALUE(FIXED(bc_nxt_data!R53,1))</f>
        <v>0.0</v>
      </c>
      <c r="I47" s="91" t="n">
        <f>VALUE(FIXED(bc_nxt_data!I53,1))</f>
        <v>0.0</v>
      </c>
      <c r="J47" s="91" t="n">
        <f>VALUE(FIXED(bc_nxt_data!U53,1))</f>
        <v>0.0</v>
      </c>
      <c r="K47" s="89" t="n">
        <f>VALUE(FIXED(bc_nxt_data!Q53,1))</f>
        <v>0.0</v>
      </c>
      <c r="L47" s="91" t="n">
        <f>VALUE(FIXED(bc_nxt_data!S53,1))</f>
        <v>0.0</v>
      </c>
      <c r="M47" s="91" t="n">
        <f>VALUE(FIXED(bc_nxt_data!T53,1))</f>
        <v>0.0</v>
      </c>
      <c r="N47" s="91" t="n">
        <f t="shared" si="10"/>
        <v>0.0</v>
      </c>
      <c r="O47" s="91" t="n">
        <f>VALUE(FIXED(bc_nxt_data!X53,1))</f>
        <v>0.0</v>
      </c>
      <c r="P47" s="91" t="n">
        <f>VALUE(FIXED(bc_nxt_data!AA53,1))</f>
        <v>0.0</v>
      </c>
      <c r="Q47" s="91" t="n">
        <f>VALUE(FIXED(bc_nxt_data!Y53,1))</f>
        <v>0.0</v>
      </c>
      <c r="R47" s="91" t="n">
        <f>VALUE(FIXED(bc_nxt_data!U53,1))</f>
        <v>0.0</v>
      </c>
      <c r="S47" s="91" t="n">
        <f>VALUE(FIXED(bc_nxt_data!AB53,1))</f>
        <v>0.0</v>
      </c>
      <c r="T47" s="89" t="n">
        <f>VALUE(FIXED(bc_nxt_data!AD53,1))</f>
        <v>0.0</v>
      </c>
      <c r="U47" s="91" t="n">
        <f>VALUE(FIXED(bc_nxt_data!AC53,1))</f>
        <v>0.0</v>
      </c>
      <c r="V47" s="91" t="n">
        <f>VALUE(FIXED(bc_nxt_data!AF53,1))</f>
        <v>0.0</v>
      </c>
      <c r="W47" s="91" t="n">
        <f>VALUE(FIXED(bc_nxt_data!AG53,1))</f>
        <v>0.0</v>
      </c>
      <c r="X47" s="91" t="n">
        <f t="shared" si="2"/>
        <v>0.0</v>
      </c>
      <c r="Y47" s="91" t="n">
        <f t="shared" si="8"/>
        <v>100.0</v>
      </c>
      <c r="Z47" s="91" t="n">
        <f t="shared" si="9"/>
        <v>0.0</v>
      </c>
      <c r="AA47" s="92" t="n">
        <f t="shared" si="5"/>
        <v>100.0</v>
      </c>
    </row>
    <row r="48" spans="2:27" s="3" customFormat="1" x14ac:dyDescent="0.25">
      <c r="B48" s="153">
        <v>4</v>
      </c>
      <c r="C48" s="13" t="str">
        <f>bc_nxt_data!E54</f>
        <v>Mỡ giảm ma sát</v>
      </c>
      <c r="D48" s="89" t="n">
        <f>VALUE(FIXED(bc_nxt_data!F54,1))</f>
        <v>4857.0</v>
      </c>
      <c r="E48" s="89" t="n">
        <f>VALUE(FIXED(bc_nxt_data!G54,1))</f>
        <v>0.0</v>
      </c>
      <c r="F48" s="89" t="n">
        <f>VALUE(FIXED(bc_nxt_data!H54,1))</f>
        <v>4857.0</v>
      </c>
      <c r="G48" s="91" t="n">
        <f>VALUE(FIXED(bc_nxt_data!J54,1))</f>
        <v>0.0</v>
      </c>
      <c r="H48" s="91" t="n">
        <f>VALUE(FIXED(bc_nxt_data!R54,1))</f>
        <v>0.0</v>
      </c>
      <c r="I48" s="91" t="n">
        <f>VALUE(FIXED(bc_nxt_data!I54,1))</f>
        <v>0.0</v>
      </c>
      <c r="J48" s="91" t="n">
        <f>VALUE(FIXED(bc_nxt_data!U54,1))</f>
        <v>0.0</v>
      </c>
      <c r="K48" s="89" t="n">
        <f>VALUE(FIXED(bc_nxt_data!Q54,1))</f>
        <v>0.0</v>
      </c>
      <c r="L48" s="91" t="n">
        <f>VALUE(FIXED(bc_nxt_data!S54,1))</f>
        <v>0.0</v>
      </c>
      <c r="M48" s="91" t="n">
        <f>VALUE(FIXED(bc_nxt_data!T54,1))</f>
        <v>0.0</v>
      </c>
      <c r="N48" s="89" t="n">
        <f t="shared" si="10"/>
        <v>0.0</v>
      </c>
      <c r="O48" s="91" t="n">
        <f>VALUE(FIXED(bc_nxt_data!X54,1))</f>
        <v>0.0</v>
      </c>
      <c r="P48" s="91" t="n">
        <f>VALUE(FIXED(bc_nxt_data!AA54,1))</f>
        <v>0.0</v>
      </c>
      <c r="Q48" s="91" t="n">
        <f>VALUE(FIXED(bc_nxt_data!Y54,1))</f>
        <v>0.0</v>
      </c>
      <c r="R48" s="91" t="n">
        <f>VALUE(FIXED(bc_nxt_data!U54,1))</f>
        <v>0.0</v>
      </c>
      <c r="S48" s="91" t="n">
        <f>VALUE(FIXED(bc_nxt_data!AB54,1))</f>
        <v>0.0</v>
      </c>
      <c r="T48" s="89" t="n">
        <f>VALUE(FIXED(bc_nxt_data!AD54,1))</f>
        <v>0.0</v>
      </c>
      <c r="U48" s="91" t="n">
        <f>VALUE(FIXED(bc_nxt_data!AC54,1))</f>
        <v>0.0</v>
      </c>
      <c r="V48" s="91" t="n">
        <f>VALUE(FIXED(bc_nxt_data!AF54,1))</f>
        <v>0.0</v>
      </c>
      <c r="W48" s="91" t="n">
        <f>VALUE(FIXED(bc_nxt_data!AG54,1))</f>
        <v>0.0</v>
      </c>
      <c r="X48" s="89" t="n">
        <f t="shared" si="2"/>
        <v>0.0</v>
      </c>
      <c r="Y48" s="89" t="n">
        <f t="shared" si="8"/>
        <v>4857.0</v>
      </c>
      <c r="Z48" s="89" t="n">
        <f t="shared" si="9"/>
        <v>0.0</v>
      </c>
      <c r="AA48" s="90" t="n">
        <f t="shared" si="5"/>
        <v>4857.0</v>
      </c>
    </row>
    <row r="49" spans="2:27" x14ac:dyDescent="0.25">
      <c r="B49" s="152" t="s">
        <v>137</v>
      </c>
      <c r="C49" s="15" t="str">
        <f>bc_nxt_data!E55</f>
        <v>Mỡ Gzeose GL3</v>
      </c>
      <c r="D49" s="89" t="n">
        <f>VALUE(FIXED(bc_nxt_data!F55,1))</f>
        <v>540.0</v>
      </c>
      <c r="E49" s="89" t="n">
        <f>VALUE(FIXED(bc_nxt_data!G55,1))</f>
        <v>0.0</v>
      </c>
      <c r="F49" s="89" t="n">
        <f>VALUE(FIXED(bc_nxt_data!H55,1))</f>
        <v>540.0</v>
      </c>
      <c r="G49" s="91" t="n">
        <f>VALUE(FIXED(bc_nxt_data!J55,1))</f>
        <v>0.0</v>
      </c>
      <c r="H49" s="91" t="n">
        <f>VALUE(FIXED(bc_nxt_data!R55,1))</f>
        <v>0.0</v>
      </c>
      <c r="I49" s="91" t="n">
        <f>VALUE(FIXED(bc_nxt_data!I55,1))</f>
        <v>0.0</v>
      </c>
      <c r="J49" s="91" t="n">
        <f>VALUE(FIXED(bc_nxt_data!U55,1))</f>
        <v>0.0</v>
      </c>
      <c r="K49" s="89" t="n">
        <f>VALUE(FIXED(bc_nxt_data!Q55,1))</f>
        <v>0.0</v>
      </c>
      <c r="L49" s="91" t="n">
        <f>VALUE(FIXED(bc_nxt_data!S55,1))</f>
        <v>0.0</v>
      </c>
      <c r="M49" s="91" t="n">
        <f>VALUE(FIXED(bc_nxt_data!T55,1))</f>
        <v>0.0</v>
      </c>
      <c r="N49" s="91" t="n">
        <f t="shared" si="10"/>
        <v>0.0</v>
      </c>
      <c r="O49" s="91" t="n">
        <f>VALUE(FIXED(bc_nxt_data!X55,1))</f>
        <v>0.0</v>
      </c>
      <c r="P49" s="91" t="n">
        <f>VALUE(FIXED(bc_nxt_data!AA55,1))</f>
        <v>0.0</v>
      </c>
      <c r="Q49" s="91" t="n">
        <f>VALUE(FIXED(bc_nxt_data!Y55,1))</f>
        <v>0.0</v>
      </c>
      <c r="R49" s="91" t="n">
        <f>VALUE(FIXED(bc_nxt_data!U55,1))</f>
        <v>0.0</v>
      </c>
      <c r="S49" s="91" t="n">
        <f>VALUE(FIXED(bc_nxt_data!AB55,1))</f>
        <v>0.0</v>
      </c>
      <c r="T49" s="89" t="n">
        <f>VALUE(FIXED(bc_nxt_data!AD55,1))</f>
        <v>0.0</v>
      </c>
      <c r="U49" s="91" t="n">
        <f>VALUE(FIXED(bc_nxt_data!AC55,1))</f>
        <v>0.0</v>
      </c>
      <c r="V49" s="91" t="n">
        <f>VALUE(FIXED(bc_nxt_data!AF55,1))</f>
        <v>0.0</v>
      </c>
      <c r="W49" s="91" t="n">
        <f>VALUE(FIXED(bc_nxt_data!AG55,1))</f>
        <v>0.0</v>
      </c>
      <c r="X49" s="91" t="n">
        <f t="shared" si="2"/>
        <v>0.0</v>
      </c>
      <c r="Y49" s="91" t="n">
        <f t="shared" si="8"/>
        <v>540.0</v>
      </c>
      <c r="Z49" s="91" t="n">
        <f t="shared" si="9"/>
        <v>0.0</v>
      </c>
      <c r="AA49" s="92" t="n">
        <f t="shared" si="5"/>
        <v>540.0</v>
      </c>
    </row>
    <row r="50" spans="2:27" x14ac:dyDescent="0.25">
      <c r="B50" s="152" t="s">
        <v>137</v>
      </c>
      <c r="C50" s="15" t="str">
        <f>bc_nxt_data!E56</f>
        <v>Mỡ SOLE DON</v>
      </c>
      <c r="D50" s="89" t="n">
        <f>VALUE(FIXED(bc_nxt_data!F56,1))</f>
        <v>1108.0</v>
      </c>
      <c r="E50" s="89" t="n">
        <f>VALUE(FIXED(bc_nxt_data!G56,1))</f>
        <v>0.0</v>
      </c>
      <c r="F50" s="89" t="n">
        <f>VALUE(FIXED(bc_nxt_data!H56,1))</f>
        <v>1108.0</v>
      </c>
      <c r="G50" s="91" t="n">
        <f>VALUE(FIXED(bc_nxt_data!J56,1))</f>
        <v>0.0</v>
      </c>
      <c r="H50" s="91" t="n">
        <f>VALUE(FIXED(bc_nxt_data!R56,1))</f>
        <v>0.0</v>
      </c>
      <c r="I50" s="91" t="n">
        <f>VALUE(FIXED(bc_nxt_data!I56,1))</f>
        <v>0.0</v>
      </c>
      <c r="J50" s="91" t="n">
        <f>VALUE(FIXED(bc_nxt_data!U56,1))</f>
        <v>0.0</v>
      </c>
      <c r="K50" s="89" t="n">
        <f>VALUE(FIXED(bc_nxt_data!Q56,1))</f>
        <v>0.0</v>
      </c>
      <c r="L50" s="91" t="n">
        <f>VALUE(FIXED(bc_nxt_data!S56,1))</f>
        <v>0.0</v>
      </c>
      <c r="M50" s="91" t="n">
        <f>VALUE(FIXED(bc_nxt_data!T56,1))</f>
        <v>0.0</v>
      </c>
      <c r="N50" s="91" t="n">
        <f t="shared" si="10"/>
        <v>0.0</v>
      </c>
      <c r="O50" s="91" t="n">
        <f>VALUE(FIXED(bc_nxt_data!X56,1))</f>
        <v>0.0</v>
      </c>
      <c r="P50" s="91" t="n">
        <f>VALUE(FIXED(bc_nxt_data!AA56,1))</f>
        <v>0.0</v>
      </c>
      <c r="Q50" s="91" t="n">
        <f>VALUE(FIXED(bc_nxt_data!Y56,1))</f>
        <v>0.0</v>
      </c>
      <c r="R50" s="91" t="n">
        <f>VALUE(FIXED(bc_nxt_data!U56,1))</f>
        <v>0.0</v>
      </c>
      <c r="S50" s="91" t="n">
        <f>VALUE(FIXED(bc_nxt_data!AB56,1))</f>
        <v>0.0</v>
      </c>
      <c r="T50" s="89" t="n">
        <f>VALUE(FIXED(bc_nxt_data!AD56,1))</f>
        <v>0.0</v>
      </c>
      <c r="U50" s="91" t="n">
        <f>VALUE(FIXED(bc_nxt_data!AC56,1))</f>
        <v>0.0</v>
      </c>
      <c r="V50" s="91" t="n">
        <f>VALUE(FIXED(bc_nxt_data!AF56,1))</f>
        <v>0.0</v>
      </c>
      <c r="W50" s="91" t="n">
        <f>VALUE(FIXED(bc_nxt_data!AG56,1))</f>
        <v>0.0</v>
      </c>
      <c r="X50" s="91" t="n">
        <f t="shared" si="2"/>
        <v>0.0</v>
      </c>
      <c r="Y50" s="91" t="n">
        <f t="shared" si="8"/>
        <v>1108.0</v>
      </c>
      <c r="Z50" s="91" t="n">
        <f t="shared" si="9"/>
        <v>0.0</v>
      </c>
      <c r="AA50" s="92" t="n">
        <f t="shared" si="5"/>
        <v>1108.0</v>
      </c>
    </row>
    <row r="51" spans="2:27" x14ac:dyDescent="0.25">
      <c r="B51" s="152" t="s">
        <v>137</v>
      </c>
      <c r="C51" s="15" t="str">
        <f>bc_nxt_data!E57</f>
        <v>Opalgrease No3</v>
      </c>
      <c r="D51" s="89" t="n">
        <f>VALUE(FIXED(bc_nxt_data!F57,1))</f>
        <v>440.0</v>
      </c>
      <c r="E51" s="89" t="n">
        <f>VALUE(FIXED(bc_nxt_data!G57,1))</f>
        <v>0.0</v>
      </c>
      <c r="F51" s="89" t="n">
        <f>VALUE(FIXED(bc_nxt_data!H57,1))</f>
        <v>440.0</v>
      </c>
      <c r="G51" s="91" t="n">
        <f>VALUE(FIXED(bc_nxt_data!J57,1))</f>
        <v>0.0</v>
      </c>
      <c r="H51" s="91" t="n">
        <f>VALUE(FIXED(bc_nxt_data!R57,1))</f>
        <v>0.0</v>
      </c>
      <c r="I51" s="91" t="n">
        <f>VALUE(FIXED(bc_nxt_data!I57,1))</f>
        <v>0.0</v>
      </c>
      <c r="J51" s="91" t="n">
        <f>VALUE(FIXED(bc_nxt_data!U57,1))</f>
        <v>0.0</v>
      </c>
      <c r="K51" s="89" t="n">
        <f>VALUE(FIXED(bc_nxt_data!Q57,1))</f>
        <v>0.0</v>
      </c>
      <c r="L51" s="91" t="n">
        <f>VALUE(FIXED(bc_nxt_data!S57,1))</f>
        <v>0.0</v>
      </c>
      <c r="M51" s="91" t="n">
        <f>VALUE(FIXED(bc_nxt_data!T57,1))</f>
        <v>0.0</v>
      </c>
      <c r="N51" s="91" t="n">
        <f t="shared" si="10"/>
        <v>0.0</v>
      </c>
      <c r="O51" s="91" t="n">
        <f>VALUE(FIXED(bc_nxt_data!X57,1))</f>
        <v>0.0</v>
      </c>
      <c r="P51" s="91" t="n">
        <f>VALUE(FIXED(bc_nxt_data!AA57,1))</f>
        <v>0.0</v>
      </c>
      <c r="Q51" s="91" t="n">
        <f>VALUE(FIXED(bc_nxt_data!Y57,1))</f>
        <v>0.0</v>
      </c>
      <c r="R51" s="91" t="n">
        <f>VALUE(FIXED(bc_nxt_data!U57,1))</f>
        <v>0.0</v>
      </c>
      <c r="S51" s="91" t="n">
        <f>VALUE(FIXED(bc_nxt_data!AB57,1))</f>
        <v>0.0</v>
      </c>
      <c r="T51" s="89" t="n">
        <f>VALUE(FIXED(bc_nxt_data!AD57,1))</f>
        <v>0.0</v>
      </c>
      <c r="U51" s="91" t="n">
        <f>VALUE(FIXED(bc_nxt_data!AC57,1))</f>
        <v>0.0</v>
      </c>
      <c r="V51" s="91" t="n">
        <f>VALUE(FIXED(bc_nxt_data!AF57,1))</f>
        <v>0.0</v>
      </c>
      <c r="W51" s="91" t="n">
        <f>VALUE(FIXED(bc_nxt_data!AG57,1))</f>
        <v>0.0</v>
      </c>
      <c r="X51" s="91" t="n">
        <f t="shared" si="2"/>
        <v>0.0</v>
      </c>
      <c r="Y51" s="91" t="n">
        <f t="shared" si="8"/>
        <v>440.0</v>
      </c>
      <c r="Z51" s="91" t="n">
        <f t="shared" si="9"/>
        <v>0.0</v>
      </c>
      <c r="AA51" s="92" t="n">
        <f t="shared" si="5"/>
        <v>440.0</v>
      </c>
    </row>
    <row r="52" spans="2:27" x14ac:dyDescent="0.25">
      <c r="B52" s="152" t="s">
        <v>137</v>
      </c>
      <c r="C52" s="15" t="str">
        <f>bc_nxt_data!E58</f>
        <v>Mỡ Gzeose GL2</v>
      </c>
      <c r="D52" s="89" t="n">
        <f>VALUE(FIXED(bc_nxt_data!F58,1))</f>
        <v>632.0</v>
      </c>
      <c r="E52" s="89" t="n">
        <f>VALUE(FIXED(bc_nxt_data!G58,1))</f>
        <v>0.0</v>
      </c>
      <c r="F52" s="89" t="n">
        <f>VALUE(FIXED(bc_nxt_data!H58,1))</f>
        <v>632.0</v>
      </c>
      <c r="G52" s="91" t="n">
        <f>VALUE(FIXED(bc_nxt_data!J58,1))</f>
        <v>0.0</v>
      </c>
      <c r="H52" s="91" t="n">
        <f>VALUE(FIXED(bc_nxt_data!R58,1))</f>
        <v>0.0</v>
      </c>
      <c r="I52" s="91" t="n">
        <f>VALUE(FIXED(bc_nxt_data!I58,1))</f>
        <v>0.0</v>
      </c>
      <c r="J52" s="91" t="n">
        <f>VALUE(FIXED(bc_nxt_data!U58,1))</f>
        <v>0.0</v>
      </c>
      <c r="K52" s="89" t="n">
        <f>VALUE(FIXED(bc_nxt_data!Q58,1))</f>
        <v>0.0</v>
      </c>
      <c r="L52" s="91" t="n">
        <f>VALUE(FIXED(bc_nxt_data!S58,1))</f>
        <v>0.0</v>
      </c>
      <c r="M52" s="91" t="n">
        <f>VALUE(FIXED(bc_nxt_data!T58,1))</f>
        <v>0.0</v>
      </c>
      <c r="N52" s="91" t="n">
        <f t="shared" si="10"/>
        <v>0.0</v>
      </c>
      <c r="O52" s="91" t="n">
        <f>VALUE(FIXED(bc_nxt_data!X58,1))</f>
        <v>0.0</v>
      </c>
      <c r="P52" s="91" t="n">
        <f>VALUE(FIXED(bc_nxt_data!AA58,1))</f>
        <v>0.0</v>
      </c>
      <c r="Q52" s="91" t="n">
        <f>VALUE(FIXED(bc_nxt_data!Y58,1))</f>
        <v>0.0</v>
      </c>
      <c r="R52" s="91" t="n">
        <f>VALUE(FIXED(bc_nxt_data!U58,1))</f>
        <v>0.0</v>
      </c>
      <c r="S52" s="91" t="n">
        <f>VALUE(FIXED(bc_nxt_data!AB58,1))</f>
        <v>0.0</v>
      </c>
      <c r="T52" s="89" t="n">
        <f>VALUE(FIXED(bc_nxt_data!AD58,1))</f>
        <v>0.0</v>
      </c>
      <c r="U52" s="91" t="n">
        <f>VALUE(FIXED(bc_nxt_data!AC58,1))</f>
        <v>0.0</v>
      </c>
      <c r="V52" s="91" t="n">
        <f>VALUE(FIXED(bc_nxt_data!AF58,1))</f>
        <v>0.0</v>
      </c>
      <c r="W52" s="91" t="n">
        <f>VALUE(FIXED(bc_nxt_data!AG58,1))</f>
        <v>0.0</v>
      </c>
      <c r="X52" s="91" t="n">
        <f t="shared" si="2"/>
        <v>0.0</v>
      </c>
      <c r="Y52" s="91" t="n">
        <f t="shared" si="8"/>
        <v>632.0</v>
      </c>
      <c r="Z52" s="91" t="n">
        <f t="shared" si="9"/>
        <v>0.0</v>
      </c>
      <c r="AA52" s="92" t="n">
        <f t="shared" si="5"/>
        <v>632.0</v>
      </c>
    </row>
    <row r="53" spans="2:27" x14ac:dyDescent="0.25">
      <c r="B53" s="152" t="s">
        <v>137</v>
      </c>
      <c r="C53" s="15" t="str">
        <f>bc_nxt_data!E59</f>
        <v>Caxilium No2</v>
      </c>
      <c r="D53" s="89" t="n">
        <f>VALUE(FIXED(bc_nxt_data!F59,1))</f>
        <v>360.0</v>
      </c>
      <c r="E53" s="89" t="n">
        <f>VALUE(FIXED(bc_nxt_data!G59,1))</f>
        <v>0.0</v>
      </c>
      <c r="F53" s="89" t="n">
        <f>VALUE(FIXED(bc_nxt_data!H59,1))</f>
        <v>360.0</v>
      </c>
      <c r="G53" s="91" t="n">
        <f>VALUE(FIXED(bc_nxt_data!J59,1))</f>
        <v>0.0</v>
      </c>
      <c r="H53" s="91" t="n">
        <f>VALUE(FIXED(bc_nxt_data!R59,1))</f>
        <v>0.0</v>
      </c>
      <c r="I53" s="91" t="n">
        <f>VALUE(FIXED(bc_nxt_data!I59,1))</f>
        <v>0.0</v>
      </c>
      <c r="J53" s="91" t="n">
        <f>VALUE(FIXED(bc_nxt_data!U59,1))</f>
        <v>0.0</v>
      </c>
      <c r="K53" s="89" t="n">
        <f>VALUE(FIXED(bc_nxt_data!Q59,1))</f>
        <v>0.0</v>
      </c>
      <c r="L53" s="91" t="n">
        <f>VALUE(FIXED(bc_nxt_data!S59,1))</f>
        <v>0.0</v>
      </c>
      <c r="M53" s="91" t="n">
        <f>VALUE(FIXED(bc_nxt_data!T59,1))</f>
        <v>0.0</v>
      </c>
      <c r="N53" s="91" t="n">
        <f t="shared" si="10"/>
        <v>0.0</v>
      </c>
      <c r="O53" s="91" t="n">
        <f>VALUE(FIXED(bc_nxt_data!X59,1))</f>
        <v>0.0</v>
      </c>
      <c r="P53" s="91" t="n">
        <f>VALUE(FIXED(bc_nxt_data!AA59,1))</f>
        <v>0.0</v>
      </c>
      <c r="Q53" s="91" t="n">
        <f>VALUE(FIXED(bc_nxt_data!Y59,1))</f>
        <v>0.0</v>
      </c>
      <c r="R53" s="91" t="n">
        <f>VALUE(FIXED(bc_nxt_data!U59,1))</f>
        <v>0.0</v>
      </c>
      <c r="S53" s="91" t="n">
        <f>VALUE(FIXED(bc_nxt_data!AB59,1))</f>
        <v>0.0</v>
      </c>
      <c r="T53" s="89" t="n">
        <f>VALUE(FIXED(bc_nxt_data!AD59,1))</f>
        <v>0.0</v>
      </c>
      <c r="U53" s="91" t="n">
        <f>VALUE(FIXED(bc_nxt_data!AC59,1))</f>
        <v>0.0</v>
      </c>
      <c r="V53" s="91" t="n">
        <f>VALUE(FIXED(bc_nxt_data!AF59,1))</f>
        <v>0.0</v>
      </c>
      <c r="W53" s="91" t="n">
        <f>VALUE(FIXED(bc_nxt_data!AG59,1))</f>
        <v>0.0</v>
      </c>
      <c r="X53" s="91" t="n">
        <f t="shared" si="2"/>
        <v>0.0</v>
      </c>
      <c r="Y53" s="91" t="n">
        <f t="shared" si="8"/>
        <v>360.0</v>
      </c>
      <c r="Z53" s="91" t="n">
        <f t="shared" ref="Z53:AA53" si="11">Z54+Z57+Z68+Z71+Z73</f>
        <v>0.0</v>
      </c>
      <c r="AA53" s="92" t="n">
        <f t="shared" si="11"/>
        <v>6930.0</v>
      </c>
    </row>
    <row r="54" spans="2:27" x14ac:dyDescent="0.25">
      <c r="B54" s="152" t="s">
        <v>137</v>
      </c>
      <c r="C54" s="15" t="str">
        <f>bc_nxt_data!E60</f>
        <v>Ceno No3</v>
      </c>
      <c r="D54" s="89" t="n">
        <f>VALUE(FIXED(bc_nxt_data!F60,1))</f>
        <v>0.0</v>
      </c>
      <c r="E54" s="89" t="n">
        <f>VALUE(FIXED(bc_nxt_data!G60,1))</f>
        <v>0.0</v>
      </c>
      <c r="F54" s="89" t="n">
        <f>VALUE(FIXED(bc_nxt_data!H60,1))</f>
        <v>0.0</v>
      </c>
      <c r="G54" s="91" t="n">
        <f>VALUE(FIXED(bc_nxt_data!J60,1))</f>
        <v>0.0</v>
      </c>
      <c r="H54" s="91" t="n">
        <f>VALUE(FIXED(bc_nxt_data!R60,1))</f>
        <v>0.0</v>
      </c>
      <c r="I54" s="91" t="n">
        <f>VALUE(FIXED(bc_nxt_data!I60,1))</f>
        <v>0.0</v>
      </c>
      <c r="J54" s="91" t="n">
        <f>VALUE(FIXED(bc_nxt_data!U60,1))</f>
        <v>0.0</v>
      </c>
      <c r="K54" s="89" t="n">
        <f>VALUE(FIXED(bc_nxt_data!Q60,1))</f>
        <v>0.0</v>
      </c>
      <c r="L54" s="91" t="n">
        <f>VALUE(FIXED(bc_nxt_data!S60,1))</f>
        <v>0.0</v>
      </c>
      <c r="M54" s="91" t="n">
        <f>VALUE(FIXED(bc_nxt_data!T60,1))</f>
        <v>0.0</v>
      </c>
      <c r="N54" s="91" t="n">
        <f t="shared" si="10"/>
        <v>0.0</v>
      </c>
      <c r="O54" s="91" t="n">
        <f>VALUE(FIXED(bc_nxt_data!X60,1))</f>
        <v>0.0</v>
      </c>
      <c r="P54" s="91" t="n">
        <f>VALUE(FIXED(bc_nxt_data!AA60,1))</f>
        <v>0.0</v>
      </c>
      <c r="Q54" s="91" t="n">
        <f>VALUE(FIXED(bc_nxt_data!Y60,1))</f>
        <v>0.0</v>
      </c>
      <c r="R54" s="91" t="n">
        <f>VALUE(FIXED(bc_nxt_data!U60,1))</f>
        <v>0.0</v>
      </c>
      <c r="S54" s="91" t="n">
        <f>VALUE(FIXED(bc_nxt_data!AB60,1))</f>
        <v>0.0</v>
      </c>
      <c r="T54" s="89" t="n">
        <f>VALUE(FIXED(bc_nxt_data!AD60,1))</f>
        <v>0.0</v>
      </c>
      <c r="U54" s="91" t="n">
        <f>VALUE(FIXED(bc_nxt_data!AC60,1))</f>
        <v>0.0</v>
      </c>
      <c r="V54" s="91" t="n">
        <f>VALUE(FIXED(bc_nxt_data!AF60,1))</f>
        <v>0.0</v>
      </c>
      <c r="W54" s="91" t="n">
        <f>VALUE(FIXED(bc_nxt_data!AG60,1))</f>
        <v>0.0</v>
      </c>
      <c r="X54" s="91" t="n">
        <f t="shared" si="2"/>
        <v>0.0</v>
      </c>
      <c r="Y54" s="91" t="n">
        <f t="shared" si="8"/>
        <v>0.0</v>
      </c>
      <c r="Z54" s="91" t="n">
        <f>E54</f>
        <v>0.0</v>
      </c>
      <c r="AA54" s="92" t="n">
        <f t="shared" si="5"/>
        <v>0.0</v>
      </c>
    </row>
    <row r="55" spans="2:27" x14ac:dyDescent="0.25">
      <c r="B55" s="152" t="s">
        <v>137</v>
      </c>
      <c r="C55" s="15" t="str">
        <f>bc_nxt_data!E61</f>
        <v>Mỡ 1-13</v>
      </c>
      <c r="D55" s="89" t="n">
        <f>VALUE(FIXED(bc_nxt_data!F61,1))</f>
        <v>1777.0</v>
      </c>
      <c r="E55" s="89" t="n">
        <f>VALUE(FIXED(bc_nxt_data!G61,1))</f>
        <v>0.0</v>
      </c>
      <c r="F55" s="89" t="n">
        <f>VALUE(FIXED(bc_nxt_data!H61,1))</f>
        <v>1777.0</v>
      </c>
      <c r="G55" s="91" t="n">
        <f>VALUE(FIXED(bc_nxt_data!J61,1))</f>
        <v>0.0</v>
      </c>
      <c r="H55" s="91" t="n">
        <f>VALUE(FIXED(bc_nxt_data!R61,1))</f>
        <v>0.0</v>
      </c>
      <c r="I55" s="91" t="n">
        <f>VALUE(FIXED(bc_nxt_data!I61,1))</f>
        <v>0.0</v>
      </c>
      <c r="J55" s="91" t="n">
        <f>VALUE(FIXED(bc_nxt_data!U61,1))</f>
        <v>0.0</v>
      </c>
      <c r="K55" s="89" t="n">
        <f>VALUE(FIXED(bc_nxt_data!Q61,1))</f>
        <v>0.0</v>
      </c>
      <c r="L55" s="91" t="n">
        <f>VALUE(FIXED(bc_nxt_data!S61,1))</f>
        <v>0.0</v>
      </c>
      <c r="M55" s="91" t="n">
        <f>VALUE(FIXED(bc_nxt_data!T61,1))</f>
        <v>0.0</v>
      </c>
      <c r="N55" s="91" t="n">
        <f t="shared" si="10"/>
        <v>0.0</v>
      </c>
      <c r="O55" s="91" t="n">
        <f>VALUE(FIXED(bc_nxt_data!X61,1))</f>
        <v>0.0</v>
      </c>
      <c r="P55" s="91" t="n">
        <f>VALUE(FIXED(bc_nxt_data!AA61,1))</f>
        <v>0.0</v>
      </c>
      <c r="Q55" s="91" t="n">
        <f>VALUE(FIXED(bc_nxt_data!Y61,1))</f>
        <v>0.0</v>
      </c>
      <c r="R55" s="91" t="n">
        <f>VALUE(FIXED(bc_nxt_data!U61,1))</f>
        <v>0.0</v>
      </c>
      <c r="S55" s="91" t="n">
        <f>VALUE(FIXED(bc_nxt_data!AB61,1))</f>
        <v>0.0</v>
      </c>
      <c r="T55" s="89" t="n">
        <f>VALUE(FIXED(bc_nxt_data!AD61,1))</f>
        <v>0.0</v>
      </c>
      <c r="U55" s="91" t="n">
        <f>VALUE(FIXED(bc_nxt_data!AC61,1))</f>
        <v>0.0</v>
      </c>
      <c r="V55" s="91" t="n">
        <f>VALUE(FIXED(bc_nxt_data!AF61,1))</f>
        <v>0.0</v>
      </c>
      <c r="W55" s="91" t="n">
        <f>VALUE(FIXED(bc_nxt_data!AG61,1))</f>
        <v>0.0</v>
      </c>
      <c r="X55" s="91" t="n">
        <f t="shared" si="2"/>
        <v>0.0</v>
      </c>
      <c r="Y55" s="91" t="n">
        <f t="shared" si="8"/>
        <v>1777.0</v>
      </c>
      <c r="Z55" s="91" t="n">
        <f>E55</f>
        <v>0.0</v>
      </c>
      <c r="AA55" s="92" t="n">
        <f t="shared" si="5"/>
        <v>1777.0</v>
      </c>
    </row>
    <row r="56" spans="2:27" s="3" customFormat="1" ht="14.25" x14ac:dyDescent="0.2">
      <c r="B56" s="153" t="s">
        <v>335</v>
      </c>
      <c r="C56" s="13" t="s">
        <v>962</v>
      </c>
      <c r="D56" s="89" t="n">
        <f>VALUE(D57+D59+D70+D73+D75)</f>
        <v>33029.6</v>
      </c>
      <c r="E56" s="89" t="n">
        <f t="shared" ref="E56:AA56" si="12">VALUE(E57+E59+E70+E73+E75)</f>
        <v>0.0</v>
      </c>
      <c r="F56" s="89" t="n">
        <f t="shared" si="12"/>
        <v>33029.6</v>
      </c>
      <c r="G56" s="89" t="n">
        <f t="shared" si="12"/>
        <v>0.0</v>
      </c>
      <c r="H56" s="89" t="n">
        <f t="shared" si="12"/>
        <v>0.0</v>
      </c>
      <c r="I56" s="89" t="n">
        <f t="shared" si="12"/>
        <v>0.0</v>
      </c>
      <c r="J56" s="89" t="n">
        <f>VALUE(J57+J59+J70+J73+J75)</f>
        <v>0.0</v>
      </c>
      <c r="K56" s="89" t="n">
        <f>VALUE(K57+K59+K70+K73+K75)</f>
        <v>0.0</v>
      </c>
      <c r="L56" s="89" t="n">
        <f>VALUE(L57+L59+L70+L73+L75)</f>
        <v>0.0</v>
      </c>
      <c r="M56" s="89" t="n">
        <f t="shared" si="12"/>
        <v>0.0</v>
      </c>
      <c r="N56" s="89" t="n">
        <f t="shared" si="10"/>
        <v>0.0</v>
      </c>
      <c r="O56" s="89" t="n">
        <f t="shared" si="12"/>
        <v>0.0</v>
      </c>
      <c r="P56" s="89" t="n">
        <f t="shared" si="12"/>
        <v>0.0</v>
      </c>
      <c r="Q56" s="89" t="n">
        <f t="shared" si="12"/>
        <v>0.0</v>
      </c>
      <c r="R56" s="89" t="n">
        <f t="shared" si="12"/>
        <v>0.0</v>
      </c>
      <c r="S56" s="89" t="n">
        <f t="shared" si="12"/>
        <v>0.0</v>
      </c>
      <c r="T56" s="89" t="n">
        <f t="shared" si="12"/>
        <v>0.0</v>
      </c>
      <c r="U56" s="89" t="n">
        <f t="shared" si="12"/>
        <v>0.0</v>
      </c>
      <c r="V56" s="89" t="n">
        <f t="shared" si="12"/>
        <v>0.0</v>
      </c>
      <c r="W56" s="89" t="n">
        <f t="shared" si="12"/>
        <v>0.0</v>
      </c>
      <c r="X56" s="89" t="n">
        <f t="shared" si="2"/>
        <v>0.0</v>
      </c>
      <c r="Y56" s="89" t="n">
        <f t="shared" si="12"/>
        <v>33029.6</v>
      </c>
      <c r="Z56" s="89" t="n">
        <f t="shared" si="12"/>
        <v>0.0</v>
      </c>
      <c r="AA56" s="90" t="n">
        <f t="shared" si="12"/>
        <v>33029.6</v>
      </c>
    </row>
    <row r="57" spans="2:27" s="3" customFormat="1" ht="14.25" x14ac:dyDescent="0.2">
      <c r="B57" s="153">
        <v>1</v>
      </c>
      <c r="C57" s="13" t="str">
        <f>bc_nxt_data!E62</f>
        <v>Dung môi</v>
      </c>
      <c r="D57" s="89" t="n">
        <f>VALUE(FIXED(bc_nxt_data!F62,1))</f>
        <v>5774.0</v>
      </c>
      <c r="E57" s="89" t="n">
        <f>VALUE(FIXED(bc_nxt_data!G62,1))</f>
        <v>0.0</v>
      </c>
      <c r="F57" s="89" t="n">
        <f>VALUE(FIXED(bc_nxt_data!H62,1))</f>
        <v>5774.0</v>
      </c>
      <c r="G57" s="89" t="n">
        <f>VALUE(FIXED(bc_nxt_data!J62,1))</f>
        <v>0.0</v>
      </c>
      <c r="H57" s="89" t="n">
        <f>VALUE(FIXED(bc_nxt_data!R62,1))</f>
        <v>0.0</v>
      </c>
      <c r="I57" s="89" t="n">
        <f>VALUE(FIXED(bc_nxt_data!I62,1))</f>
        <v>0.0</v>
      </c>
      <c r="J57" s="89" t="n">
        <f>VALUE(FIXED(bc_nxt_data!U62,1))</f>
        <v>0.0</v>
      </c>
      <c r="K57" s="89" t="n">
        <f>VALUE(FIXED(bc_nxt_data!Q62,1))</f>
        <v>0.0</v>
      </c>
      <c r="L57" s="89" t="n">
        <f>VALUE(FIXED(bc_nxt_data!S62,1))</f>
        <v>0.0</v>
      </c>
      <c r="M57" s="89" t="n">
        <f>VALUE(FIXED(bc_nxt_data!T62,1))</f>
        <v>0.0</v>
      </c>
      <c r="N57" s="89" t="n">
        <f t="shared" si="10"/>
        <v>0.0</v>
      </c>
      <c r="O57" s="89" t="n">
        <f>VALUE(FIXED(bc_nxt_data!X62,1))</f>
        <v>0.0</v>
      </c>
      <c r="P57" s="89" t="n">
        <f>VALUE(FIXED(bc_nxt_data!AA62,1))</f>
        <v>0.0</v>
      </c>
      <c r="Q57" s="89" t="n">
        <f>VALUE(FIXED(bc_nxt_data!Y62,1))</f>
        <v>0.0</v>
      </c>
      <c r="R57" s="89" t="n">
        <f>VALUE(FIXED(bc_nxt_data!U62,1))</f>
        <v>0.0</v>
      </c>
      <c r="S57" s="89" t="n">
        <f>VALUE(FIXED(bc_nxt_data!AB62,1))</f>
        <v>0.0</v>
      </c>
      <c r="T57" s="89" t="n">
        <f>VALUE(FIXED(bc_nxt_data!AD62,1))</f>
        <v>0.0</v>
      </c>
      <c r="U57" s="89" t="n">
        <f>VALUE(FIXED(bc_nxt_data!AC62,1))</f>
        <v>0.0</v>
      </c>
      <c r="V57" s="89" t="n">
        <f>VALUE(FIXED(bc_nxt_data!AF62,1))</f>
        <v>0.0</v>
      </c>
      <c r="W57" s="89" t="n">
        <f>VALUE(FIXED(bc_nxt_data!AG62,1))</f>
        <v>0.0</v>
      </c>
      <c r="X57" s="89" t="n">
        <f>VALUE(FIXED(SUM(O57:W57),1))</f>
        <v>0.0</v>
      </c>
      <c r="Y57" s="89" t="n">
        <f t="shared" ref="Y57:Y83" si="13">VALUE(D57+N57-X57)</f>
        <v>5774.0</v>
      </c>
      <c r="Z57" s="89" t="n">
        <f t="shared" ref="Z57:Z83" si="14">E57</f>
        <v>0.0</v>
      </c>
      <c r="AA57" s="90" t="n">
        <f t="shared" si="5"/>
        <v>5774.0</v>
      </c>
    </row>
    <row r="58" spans="2:27" x14ac:dyDescent="0.25">
      <c r="B58" s="152" t="s">
        <v>137</v>
      </c>
      <c r="C58" s="15" t="str">
        <f>bc_nxt_data!E63</f>
        <v>Xăng CN</v>
      </c>
      <c r="D58" s="89" t="n">
        <f>VALUE(FIXED(bc_nxt_data!F63,1))</f>
        <v>5774.0</v>
      </c>
      <c r="E58" s="89" t="n">
        <f>VALUE(FIXED(bc_nxt_data!G63,1))</f>
        <v>0.0</v>
      </c>
      <c r="F58" s="89" t="n">
        <f>VALUE(FIXED(bc_nxt_data!H63,1))</f>
        <v>5774.0</v>
      </c>
      <c r="G58" s="89" t="n">
        <f>VALUE(FIXED(bc_nxt_data!J63,1))</f>
        <v>0.0</v>
      </c>
      <c r="H58" s="89" t="n">
        <f>VALUE(FIXED(bc_nxt_data!R63,1))</f>
        <v>0.0</v>
      </c>
      <c r="I58" s="89" t="n">
        <f>VALUE(FIXED(bc_nxt_data!I63,1))</f>
        <v>0.0</v>
      </c>
      <c r="J58" s="89" t="n">
        <f>VALUE(FIXED(bc_nxt_data!U63,1))</f>
        <v>0.0</v>
      </c>
      <c r="K58" s="89" t="n">
        <f>VALUE(FIXED(bc_nxt_data!Q63,1))</f>
        <v>0.0</v>
      </c>
      <c r="L58" s="89" t="n">
        <f>VALUE(FIXED(bc_nxt_data!S63,1))</f>
        <v>0.0</v>
      </c>
      <c r="M58" s="89" t="n">
        <f>VALUE(FIXED(bc_nxt_data!T63,1))</f>
        <v>0.0</v>
      </c>
      <c r="N58" s="91" t="n">
        <f t="shared" si="10"/>
        <v>0.0</v>
      </c>
      <c r="O58" s="89" t="n">
        <f>VALUE(FIXED(bc_nxt_data!X63,1))</f>
        <v>0.0</v>
      </c>
      <c r="P58" s="89" t="n">
        <f>VALUE(FIXED(bc_nxt_data!AA63,1))</f>
        <v>0.0</v>
      </c>
      <c r="Q58" s="89" t="n">
        <f>VALUE(FIXED(bc_nxt_data!Y63,1))</f>
        <v>0.0</v>
      </c>
      <c r="R58" s="89" t="n">
        <f>VALUE(FIXED(bc_nxt_data!U63,1))</f>
        <v>0.0</v>
      </c>
      <c r="S58" s="89" t="n">
        <f>VALUE(FIXED(bc_nxt_data!AB63,1))</f>
        <v>0.0</v>
      </c>
      <c r="T58" s="89" t="n">
        <f>VALUE(FIXED(bc_nxt_data!AD63,1))</f>
        <v>0.0</v>
      </c>
      <c r="U58" s="89" t="n">
        <f>VALUE(FIXED(bc_nxt_data!AC63,1))</f>
        <v>0.0</v>
      </c>
      <c r="V58" s="89" t="n">
        <f>VALUE(FIXED(bc_nxt_data!AF63,1))</f>
        <v>0.0</v>
      </c>
      <c r="W58" s="89" t="n">
        <f>VALUE(FIXED(bc_nxt_data!AG63,1))</f>
        <v>0.0</v>
      </c>
      <c r="X58" s="91" t="n">
        <f t="shared" si="2"/>
        <v>0.0</v>
      </c>
      <c r="Y58" s="91" t="n">
        <f t="shared" si="13"/>
        <v>5774.0</v>
      </c>
      <c r="Z58" s="91" t="n">
        <f t="shared" si="14"/>
        <v>0.0</v>
      </c>
      <c r="AA58" s="92" t="n">
        <f t="shared" si="5"/>
        <v>5774.0</v>
      </c>
    </row>
    <row r="59" spans="2:27" s="3" customFormat="1" ht="14.25" x14ac:dyDescent="0.2">
      <c r="B59" s="153">
        <v>2</v>
      </c>
      <c r="C59" s="13" t="str">
        <f>bc_nxt_data!E64</f>
        <v>Dầu Đ.cơ</v>
      </c>
      <c r="D59" s="89" t="n">
        <f>VALUE(FIXED(bc_nxt_data!F64,1))</f>
        <v>21434.4</v>
      </c>
      <c r="E59" s="89" t="n">
        <f>VALUE(FIXED(bc_nxt_data!G64,1))</f>
        <v>0.0</v>
      </c>
      <c r="F59" s="89" t="n">
        <f>VALUE(FIXED(bc_nxt_data!H64,1))</f>
        <v>21434.4</v>
      </c>
      <c r="G59" s="89" t="n">
        <f>VALUE(FIXED(bc_nxt_data!J64,1))</f>
        <v>0.0</v>
      </c>
      <c r="H59" s="89" t="n">
        <f>VALUE(FIXED(bc_nxt_data!R64,1))</f>
        <v>0.0</v>
      </c>
      <c r="I59" s="89" t="n">
        <f>VALUE(FIXED(bc_nxt_data!I64,1))</f>
        <v>0.0</v>
      </c>
      <c r="J59" s="89" t="n">
        <f>VALUE(FIXED(bc_nxt_data!U64,1))</f>
        <v>0.0</v>
      </c>
      <c r="K59" s="89" t="n">
        <f>VALUE(FIXED(bc_nxt_data!Q64,1))</f>
        <v>0.0</v>
      </c>
      <c r="L59" s="89" t="n">
        <f>VALUE(FIXED(bc_nxt_data!S64,1))</f>
        <v>0.0</v>
      </c>
      <c r="M59" s="89" t="n">
        <f>VALUE(FIXED(bc_nxt_data!T64,1))</f>
        <v>0.0</v>
      </c>
      <c r="N59" s="89" t="n">
        <f t="shared" si="10"/>
        <v>0.0</v>
      </c>
      <c r="O59" s="89" t="n">
        <f>VALUE(FIXED(bc_nxt_data!X64,1))</f>
        <v>0.0</v>
      </c>
      <c r="P59" s="89" t="n">
        <f>VALUE(FIXED(bc_nxt_data!AA64,1))</f>
        <v>0.0</v>
      </c>
      <c r="Q59" s="89" t="n">
        <f>VALUE(FIXED(bc_nxt_data!Y64,1))</f>
        <v>0.0</v>
      </c>
      <c r="R59" s="89" t="n">
        <f>VALUE(FIXED(bc_nxt_data!U64,1))</f>
        <v>0.0</v>
      </c>
      <c r="S59" s="89" t="n">
        <f>VALUE(FIXED(bc_nxt_data!AB64,1))</f>
        <v>0.0</v>
      </c>
      <c r="T59" s="89" t="n">
        <f>VALUE(FIXED(bc_nxt_data!AD64,1))</f>
        <v>0.0</v>
      </c>
      <c r="U59" s="89" t="n">
        <f>VALUE(FIXED(bc_nxt_data!AC64,1))</f>
        <v>0.0</v>
      </c>
      <c r="V59" s="89" t="n">
        <f>VALUE(FIXED(bc_nxt_data!AF64,1))</f>
        <v>0.0</v>
      </c>
      <c r="W59" s="89" t="n">
        <f>VALUE(FIXED(bc_nxt_data!AG64,1))</f>
        <v>0.0</v>
      </c>
      <c r="X59" s="89" t="n">
        <f t="shared" si="2"/>
        <v>0.0</v>
      </c>
      <c r="Y59" s="89" t="n">
        <f t="shared" si="13"/>
        <v>21434.4</v>
      </c>
      <c r="Z59" s="89" t="n">
        <f t="shared" si="14"/>
        <v>0.0</v>
      </c>
      <c r="AA59" s="90" t="n">
        <f t="shared" si="5"/>
        <v>21434.4</v>
      </c>
    </row>
    <row r="60" spans="2:27" x14ac:dyDescent="0.25">
      <c r="B60" s="152" t="s">
        <v>137</v>
      </c>
      <c r="C60" s="15" t="str">
        <f>bc_nxt_data!E65</f>
        <v>Turbonicoil210A(IPM-10)</v>
      </c>
      <c r="D60" s="89" t="n">
        <f>VALUE(FIXED(bc_nxt_data!F65,1))</f>
        <v>5017.0</v>
      </c>
      <c r="E60" s="89" t="n">
        <f>VALUE(FIXED(bc_nxt_data!G65,1))</f>
        <v>0.0</v>
      </c>
      <c r="F60" s="89" t="n">
        <f>VALUE(FIXED(bc_nxt_data!H65,1))</f>
        <v>5017.0</v>
      </c>
      <c r="G60" s="89" t="n">
        <f>VALUE(FIXED(bc_nxt_data!J65,1))</f>
        <v>0.0</v>
      </c>
      <c r="H60" s="89" t="n">
        <f>VALUE(FIXED(bc_nxt_data!R65,1))</f>
        <v>0.0</v>
      </c>
      <c r="I60" s="89" t="n">
        <f>VALUE(FIXED(bc_nxt_data!I65,1))</f>
        <v>0.0</v>
      </c>
      <c r="J60" s="89" t="n">
        <f>VALUE(FIXED(bc_nxt_data!U65,1))</f>
        <v>0.0</v>
      </c>
      <c r="K60" s="89" t="n">
        <f>VALUE(FIXED(bc_nxt_data!Q65,1))</f>
        <v>0.0</v>
      </c>
      <c r="L60" s="89" t="n">
        <f>VALUE(FIXED(bc_nxt_data!S65,1))</f>
        <v>0.0</v>
      </c>
      <c r="M60" s="89" t="n">
        <f>VALUE(FIXED(bc_nxt_data!T65,1))</f>
        <v>0.0</v>
      </c>
      <c r="N60" s="91" t="n">
        <f t="shared" si="10"/>
        <v>0.0</v>
      </c>
      <c r="O60" s="89" t="n">
        <f>VALUE(FIXED(bc_nxt_data!X65,1))</f>
        <v>0.0</v>
      </c>
      <c r="P60" s="89" t="n">
        <f>VALUE(FIXED(bc_nxt_data!AA65,1))</f>
        <v>0.0</v>
      </c>
      <c r="Q60" s="89" t="n">
        <f>VALUE(FIXED(bc_nxt_data!Y65,1))</f>
        <v>0.0</v>
      </c>
      <c r="R60" s="89" t="n">
        <f>VALUE(FIXED(bc_nxt_data!U65,1))</f>
        <v>0.0</v>
      </c>
      <c r="S60" s="89" t="n">
        <f>VALUE(FIXED(bc_nxt_data!AB65,1))</f>
        <v>0.0</v>
      </c>
      <c r="T60" s="89" t="n">
        <f>VALUE(FIXED(bc_nxt_data!AD65,1))</f>
        <v>0.0</v>
      </c>
      <c r="U60" s="89" t="n">
        <f>VALUE(FIXED(bc_nxt_data!AC65,1))</f>
        <v>0.0</v>
      </c>
      <c r="V60" s="89" t="n">
        <f>VALUE(FIXED(bc_nxt_data!AF65,1))</f>
        <v>0.0</v>
      </c>
      <c r="W60" s="89" t="n">
        <f>VALUE(FIXED(bc_nxt_data!AG65,1))</f>
        <v>0.0</v>
      </c>
      <c r="X60" s="91" t="n">
        <f t="shared" si="2"/>
        <v>0.0</v>
      </c>
      <c r="Y60" s="91" t="n">
        <f t="shared" si="13"/>
        <v>5017.0</v>
      </c>
      <c r="Z60" s="91" t="n">
        <f t="shared" si="14"/>
        <v>0.0</v>
      </c>
      <c r="AA60" s="92" t="n">
        <f t="shared" si="5"/>
        <v>5017.0</v>
      </c>
    </row>
    <row r="61" spans="2:27" x14ac:dyDescent="0.25">
      <c r="B61" s="152" t="s">
        <v>137</v>
      </c>
      <c r="C61" s="15" t="str">
        <f>bc_nxt_data!E66</f>
        <v>Turbonicoil 321(MC8P)</v>
      </c>
      <c r="D61" s="89" t="n">
        <f>VALUE(FIXED(bc_nxt_data!F66,1))</f>
        <v>548.0</v>
      </c>
      <c r="E61" s="89" t="n">
        <f>VALUE(FIXED(bc_nxt_data!G66,1))</f>
        <v>0.0</v>
      </c>
      <c r="F61" s="89" t="n">
        <f>VALUE(FIXED(bc_nxt_data!H66,1))</f>
        <v>548.0</v>
      </c>
      <c r="G61" s="89" t="n">
        <f>VALUE(FIXED(bc_nxt_data!J66,1))</f>
        <v>0.0</v>
      </c>
      <c r="H61" s="89" t="n">
        <f>VALUE(FIXED(bc_nxt_data!R66,1))</f>
        <v>0.0</v>
      </c>
      <c r="I61" s="89" t="n">
        <f>VALUE(FIXED(bc_nxt_data!I66,1))</f>
        <v>0.0</v>
      </c>
      <c r="J61" s="89" t="n">
        <f>VALUE(FIXED(bc_nxt_data!U66,1))</f>
        <v>0.0</v>
      </c>
      <c r="K61" s="89" t="n">
        <f>VALUE(FIXED(bc_nxt_data!Q66,1))</f>
        <v>0.0</v>
      </c>
      <c r="L61" s="89" t="n">
        <f>VALUE(FIXED(bc_nxt_data!S66,1))</f>
        <v>0.0</v>
      </c>
      <c r="M61" s="89" t="n">
        <f>VALUE(FIXED(bc_nxt_data!T66,1))</f>
        <v>0.0</v>
      </c>
      <c r="N61" s="91" t="n">
        <f t="shared" si="10"/>
        <v>0.0</v>
      </c>
      <c r="O61" s="89" t="n">
        <f>VALUE(FIXED(bc_nxt_data!X66,1))</f>
        <v>0.0</v>
      </c>
      <c r="P61" s="89" t="n">
        <f>VALUE(FIXED(bc_nxt_data!AA66,1))</f>
        <v>0.0</v>
      </c>
      <c r="Q61" s="89" t="n">
        <f>VALUE(FIXED(bc_nxt_data!Y66,1))</f>
        <v>0.0</v>
      </c>
      <c r="R61" s="89" t="n">
        <f>VALUE(FIXED(bc_nxt_data!U66,1))</f>
        <v>0.0</v>
      </c>
      <c r="S61" s="89" t="n">
        <f>VALUE(FIXED(bc_nxt_data!AB66,1))</f>
        <v>0.0</v>
      </c>
      <c r="T61" s="89" t="n">
        <f>VALUE(FIXED(bc_nxt_data!AD66,1))</f>
        <v>0.0</v>
      </c>
      <c r="U61" s="89" t="n">
        <f>VALUE(FIXED(bc_nxt_data!AC66,1))</f>
        <v>0.0</v>
      </c>
      <c r="V61" s="89" t="n">
        <f>VALUE(FIXED(bc_nxt_data!AF66,1))</f>
        <v>0.0</v>
      </c>
      <c r="W61" s="89" t="n">
        <f>VALUE(FIXED(bc_nxt_data!AG66,1))</f>
        <v>0.0</v>
      </c>
      <c r="X61" s="91" t="n">
        <f t="shared" si="2"/>
        <v>0.0</v>
      </c>
      <c r="Y61" s="91" t="n">
        <f t="shared" si="13"/>
        <v>548.0</v>
      </c>
      <c r="Z61" s="91" t="n">
        <f t="shared" si="14"/>
        <v>0.0</v>
      </c>
      <c r="AA61" s="92" t="n">
        <f t="shared" si="5"/>
        <v>548.0</v>
      </c>
    </row>
    <row r="62" spans="2:27" x14ac:dyDescent="0.25">
      <c r="B62" s="152" t="s">
        <v>137</v>
      </c>
      <c r="C62" s="15" t="str">
        <f>bc_nxt_data!E67</f>
        <v>Hypôit (TC Gip)</v>
      </c>
      <c r="D62" s="89" t="n">
        <f>VALUE(FIXED(bc_nxt_data!F67,1))</f>
        <v>78.0</v>
      </c>
      <c r="E62" s="89" t="n">
        <f>VALUE(FIXED(bc_nxt_data!G67,1))</f>
        <v>0.0</v>
      </c>
      <c r="F62" s="89" t="n">
        <f>VALUE(FIXED(bc_nxt_data!H67,1))</f>
        <v>78.0</v>
      </c>
      <c r="G62" s="89" t="n">
        <f>VALUE(FIXED(bc_nxt_data!J67,1))</f>
        <v>0.0</v>
      </c>
      <c r="H62" s="89" t="n">
        <f>VALUE(FIXED(bc_nxt_data!R67,1))</f>
        <v>0.0</v>
      </c>
      <c r="I62" s="89" t="n">
        <f>VALUE(FIXED(bc_nxt_data!I67,1))</f>
        <v>0.0</v>
      </c>
      <c r="J62" s="89" t="n">
        <f>VALUE(FIXED(bc_nxt_data!U67,1))</f>
        <v>0.0</v>
      </c>
      <c r="K62" s="89" t="n">
        <f>VALUE(FIXED(bc_nxt_data!Q67,1))</f>
        <v>0.0</v>
      </c>
      <c r="L62" s="89" t="n">
        <f>VALUE(FIXED(bc_nxt_data!S67,1))</f>
        <v>0.0</v>
      </c>
      <c r="M62" s="89" t="n">
        <f>VALUE(FIXED(bc_nxt_data!T67,1))</f>
        <v>0.0</v>
      </c>
      <c r="N62" s="91" t="n">
        <f t="shared" si="10"/>
        <v>0.0</v>
      </c>
      <c r="O62" s="89" t="n">
        <f>VALUE(FIXED(bc_nxt_data!X67,1))</f>
        <v>0.0</v>
      </c>
      <c r="P62" s="89" t="n">
        <f>VALUE(FIXED(bc_nxt_data!AA67,1))</f>
        <v>0.0</v>
      </c>
      <c r="Q62" s="89" t="n">
        <f>VALUE(FIXED(bc_nxt_data!Y67,1))</f>
        <v>0.0</v>
      </c>
      <c r="R62" s="89" t="n">
        <f>VALUE(FIXED(bc_nxt_data!U67,1))</f>
        <v>0.0</v>
      </c>
      <c r="S62" s="89" t="n">
        <f>VALUE(FIXED(bc_nxt_data!AB67,1))</f>
        <v>0.0</v>
      </c>
      <c r="T62" s="89" t="n">
        <f>VALUE(FIXED(bc_nxt_data!AD67,1))</f>
        <v>0.0</v>
      </c>
      <c r="U62" s="89" t="n">
        <f>VALUE(FIXED(bc_nxt_data!AC67,1))</f>
        <v>0.0</v>
      </c>
      <c r="V62" s="89" t="n">
        <f>VALUE(FIXED(bc_nxt_data!AF67,1))</f>
        <v>0.0</v>
      </c>
      <c r="W62" s="89" t="n">
        <f>VALUE(FIXED(bc_nxt_data!AG67,1))</f>
        <v>0.0</v>
      </c>
      <c r="X62" s="91" t="n">
        <f t="shared" si="2"/>
        <v>0.0</v>
      </c>
      <c r="Y62" s="91" t="n">
        <f t="shared" si="13"/>
        <v>78.0</v>
      </c>
      <c r="Z62" s="91" t="n">
        <f t="shared" si="14"/>
        <v>0.0</v>
      </c>
      <c r="AA62" s="92" t="n">
        <f t="shared" si="5"/>
        <v>78.0</v>
      </c>
    </row>
    <row r="63" spans="2:27" x14ac:dyDescent="0.25">
      <c r="B63" s="152" t="s">
        <v>137</v>
      </c>
      <c r="C63" s="15" t="str">
        <f>bc_nxt_data!E68</f>
        <v>Dầu MC-8P</v>
      </c>
      <c r="D63" s="89" t="n">
        <f>VALUE(FIXED(bc_nxt_data!F68,1))</f>
        <v>459.0</v>
      </c>
      <c r="E63" s="89" t="n">
        <f>VALUE(FIXED(bc_nxt_data!G68,1))</f>
        <v>0.0</v>
      </c>
      <c r="F63" s="89" t="n">
        <f>VALUE(FIXED(bc_nxt_data!H68,1))</f>
        <v>459.0</v>
      </c>
      <c r="G63" s="89" t="n">
        <f>VALUE(FIXED(bc_nxt_data!J68,1))</f>
        <v>0.0</v>
      </c>
      <c r="H63" s="89" t="n">
        <f>VALUE(FIXED(bc_nxt_data!R68,1))</f>
        <v>0.0</v>
      </c>
      <c r="I63" s="89" t="n">
        <f>VALUE(FIXED(bc_nxt_data!I68,1))</f>
        <v>0.0</v>
      </c>
      <c r="J63" s="89" t="n">
        <f>VALUE(FIXED(bc_nxt_data!U68,1))</f>
        <v>0.0</v>
      </c>
      <c r="K63" s="89" t="n">
        <f>VALUE(FIXED(bc_nxt_data!Q68,1))</f>
        <v>0.0</v>
      </c>
      <c r="L63" s="89" t="n">
        <f>VALUE(FIXED(bc_nxt_data!S68,1))</f>
        <v>0.0</v>
      </c>
      <c r="M63" s="89" t="n">
        <f>VALUE(FIXED(bc_nxt_data!T68,1))</f>
        <v>0.0</v>
      </c>
      <c r="N63" s="91" t="n">
        <f t="shared" si="10"/>
        <v>0.0</v>
      </c>
      <c r="O63" s="89" t="n">
        <f>VALUE(FIXED(bc_nxt_data!X68,1))</f>
        <v>0.0</v>
      </c>
      <c r="P63" s="89" t="n">
        <f>VALUE(FIXED(bc_nxt_data!AA68,1))</f>
        <v>0.0</v>
      </c>
      <c r="Q63" s="89" t="n">
        <f>VALUE(FIXED(bc_nxt_data!Y68,1))</f>
        <v>0.0</v>
      </c>
      <c r="R63" s="89" t="n">
        <f>VALUE(FIXED(bc_nxt_data!U68,1))</f>
        <v>0.0</v>
      </c>
      <c r="S63" s="89" t="n">
        <f>VALUE(FIXED(bc_nxt_data!AB68,1))</f>
        <v>0.0</v>
      </c>
      <c r="T63" s="89" t="n">
        <f>VALUE(FIXED(bc_nxt_data!AD68,1))</f>
        <v>0.0</v>
      </c>
      <c r="U63" s="89" t="n">
        <f>VALUE(FIXED(bc_nxt_data!AC68,1))</f>
        <v>0.0</v>
      </c>
      <c r="V63" s="89" t="n">
        <f>VALUE(FIXED(bc_nxt_data!AF68,1))</f>
        <v>0.0</v>
      </c>
      <c r="W63" s="89" t="n">
        <f>VALUE(FIXED(bc_nxt_data!AG68,1))</f>
        <v>0.0</v>
      </c>
      <c r="X63" s="91" t="n">
        <f t="shared" si="2"/>
        <v>0.0</v>
      </c>
      <c r="Y63" s="91" t="n">
        <f t="shared" si="13"/>
        <v>459.0</v>
      </c>
      <c r="Z63" s="91" t="n">
        <f t="shared" si="14"/>
        <v>0.0</v>
      </c>
      <c r="AA63" s="92" t="n">
        <f t="shared" si="5"/>
        <v>459.0</v>
      </c>
    </row>
    <row r="64" spans="2:27" x14ac:dyDescent="0.25">
      <c r="B64" s="152" t="s">
        <v>137</v>
      </c>
      <c r="C64" s="15" t="str">
        <f>bc_nxt_data!E69</f>
        <v>Dầu MC-20</v>
      </c>
      <c r="D64" s="89" t="n">
        <f>VALUE(FIXED(bc_nxt_data!F69,1))</f>
        <v>170.0</v>
      </c>
      <c r="E64" s="89" t="n">
        <f>VALUE(FIXED(bc_nxt_data!G69,1))</f>
        <v>0.0</v>
      </c>
      <c r="F64" s="89" t="n">
        <f>VALUE(FIXED(bc_nxt_data!H69,1))</f>
        <v>170.0</v>
      </c>
      <c r="G64" s="89" t="n">
        <f>VALUE(FIXED(bc_nxt_data!J69,1))</f>
        <v>0.0</v>
      </c>
      <c r="H64" s="89" t="n">
        <f>VALUE(FIXED(bc_nxt_data!R69,1))</f>
        <v>0.0</v>
      </c>
      <c r="I64" s="89" t="n">
        <f>VALUE(FIXED(bc_nxt_data!I69,1))</f>
        <v>0.0</v>
      </c>
      <c r="J64" s="89" t="n">
        <f>VALUE(FIXED(bc_nxt_data!U69,1))</f>
        <v>0.0</v>
      </c>
      <c r="K64" s="89" t="n">
        <f>VALUE(FIXED(bc_nxt_data!Q69,1))</f>
        <v>0.0</v>
      </c>
      <c r="L64" s="89" t="n">
        <f>VALUE(FIXED(bc_nxt_data!S69,1))</f>
        <v>0.0</v>
      </c>
      <c r="M64" s="89" t="n">
        <f>VALUE(FIXED(bc_nxt_data!T69,1))</f>
        <v>0.0</v>
      </c>
      <c r="N64" s="91" t="n">
        <f t="shared" si="10"/>
        <v>0.0</v>
      </c>
      <c r="O64" s="89" t="n">
        <f>VALUE(FIXED(bc_nxt_data!X69,1))</f>
        <v>0.0</v>
      </c>
      <c r="P64" s="89" t="n">
        <f>VALUE(FIXED(bc_nxt_data!AA69,1))</f>
        <v>0.0</v>
      </c>
      <c r="Q64" s="89" t="n">
        <f>VALUE(FIXED(bc_nxt_data!Y69,1))</f>
        <v>0.0</v>
      </c>
      <c r="R64" s="89" t="n">
        <f>VALUE(FIXED(bc_nxt_data!U69,1))</f>
        <v>0.0</v>
      </c>
      <c r="S64" s="89" t="n">
        <f>VALUE(FIXED(bc_nxt_data!AB69,1))</f>
        <v>0.0</v>
      </c>
      <c r="T64" s="89" t="n">
        <f>VALUE(FIXED(bc_nxt_data!AD69,1))</f>
        <v>0.0</v>
      </c>
      <c r="U64" s="89" t="n">
        <f>VALUE(FIXED(bc_nxt_data!AC69,1))</f>
        <v>0.0</v>
      </c>
      <c r="V64" s="89" t="n">
        <f>VALUE(FIXED(bc_nxt_data!AF69,1))</f>
        <v>0.0</v>
      </c>
      <c r="W64" s="89" t="n">
        <f>VALUE(FIXED(bc_nxt_data!AG69,1))</f>
        <v>0.0</v>
      </c>
      <c r="X64" s="91" t="n">
        <f t="shared" si="2"/>
        <v>0.0</v>
      </c>
      <c r="Y64" s="91" t="n">
        <f t="shared" si="13"/>
        <v>170.0</v>
      </c>
      <c r="Z64" s="91" t="n">
        <f t="shared" si="14"/>
        <v>0.0</v>
      </c>
      <c r="AA64" s="92" t="n">
        <f t="shared" si="5"/>
        <v>170.0</v>
      </c>
    </row>
    <row r="65" spans="2:27" x14ac:dyDescent="0.25">
      <c r="B65" s="152" t="s">
        <v>137</v>
      </c>
      <c r="C65" s="15" t="str">
        <f>bc_nxt_data!E70</f>
        <v>Dầu IPM-10</v>
      </c>
      <c r="D65" s="89" t="n">
        <f>VALUE(FIXED(bc_nxt_data!F70,1))</f>
        <v>11456.0</v>
      </c>
      <c r="E65" s="89" t="n">
        <f>VALUE(FIXED(bc_nxt_data!G70,1))</f>
        <v>0.0</v>
      </c>
      <c r="F65" s="89" t="n">
        <f>VALUE(FIXED(bc_nxt_data!H70,1))</f>
        <v>11456.0</v>
      </c>
      <c r="G65" s="89" t="n">
        <f>VALUE(FIXED(bc_nxt_data!J70,1))</f>
        <v>0.0</v>
      </c>
      <c r="H65" s="89" t="n">
        <f>VALUE(FIXED(bc_nxt_data!R70,1))</f>
        <v>0.0</v>
      </c>
      <c r="I65" s="89" t="n">
        <f>VALUE(FIXED(bc_nxt_data!I70,1))</f>
        <v>0.0</v>
      </c>
      <c r="J65" s="89" t="n">
        <f>VALUE(FIXED(bc_nxt_data!U70,1))</f>
        <v>0.0</v>
      </c>
      <c r="K65" s="89" t="n">
        <f>VALUE(FIXED(bc_nxt_data!Q70,1))</f>
        <v>0.0</v>
      </c>
      <c r="L65" s="89" t="n">
        <f>VALUE(FIXED(bc_nxt_data!S70,1))</f>
        <v>0.0</v>
      </c>
      <c r="M65" s="89" t="n">
        <f>VALUE(FIXED(bc_nxt_data!T70,1))</f>
        <v>0.0</v>
      </c>
      <c r="N65" s="91" t="n">
        <f t="shared" si="10"/>
        <v>0.0</v>
      </c>
      <c r="O65" s="89" t="n">
        <f>VALUE(FIXED(bc_nxt_data!X70,1))</f>
        <v>0.0</v>
      </c>
      <c r="P65" s="89" t="n">
        <f>VALUE(FIXED(bc_nxt_data!AA70,1))</f>
        <v>0.0</v>
      </c>
      <c r="Q65" s="89" t="n">
        <f>VALUE(FIXED(bc_nxt_data!Y70,1))</f>
        <v>0.0</v>
      </c>
      <c r="R65" s="89" t="n">
        <f>VALUE(FIXED(bc_nxt_data!U70,1))</f>
        <v>0.0</v>
      </c>
      <c r="S65" s="89" t="n">
        <f>VALUE(FIXED(bc_nxt_data!AB70,1))</f>
        <v>0.0</v>
      </c>
      <c r="T65" s="89" t="n">
        <f>VALUE(FIXED(bc_nxt_data!AD70,1))</f>
        <v>0.0</v>
      </c>
      <c r="U65" s="89" t="n">
        <f>VALUE(FIXED(bc_nxt_data!AC70,1))</f>
        <v>0.0</v>
      </c>
      <c r="V65" s="89" t="n">
        <f>VALUE(FIXED(bc_nxt_data!AF70,1))</f>
        <v>0.0</v>
      </c>
      <c r="W65" s="89" t="n">
        <f>VALUE(FIXED(bc_nxt_data!AG70,1))</f>
        <v>0.0</v>
      </c>
      <c r="X65" s="91" t="n">
        <f t="shared" si="2"/>
        <v>0.0</v>
      </c>
      <c r="Y65" s="91" t="n">
        <f t="shared" si="13"/>
        <v>11456.0</v>
      </c>
      <c r="Z65" s="91" t="n">
        <f t="shared" si="14"/>
        <v>0.0</v>
      </c>
      <c r="AA65" s="92" t="n">
        <f t="shared" si="5"/>
        <v>11456.0</v>
      </c>
    </row>
    <row r="66" spans="2:27" x14ac:dyDescent="0.25">
      <c r="B66" s="152" t="s">
        <v>137</v>
      </c>
      <c r="C66" s="15" t="str">
        <f>bc_nxt_data!E71</f>
        <v>Dầu B-3V</v>
      </c>
      <c r="D66" s="89" t="n">
        <f>VALUE(FIXED(bc_nxt_data!F71,1))</f>
        <v>511.0</v>
      </c>
      <c r="E66" s="89" t="n">
        <f>VALUE(FIXED(bc_nxt_data!G71,1))</f>
        <v>0.0</v>
      </c>
      <c r="F66" s="89" t="n">
        <f>VALUE(FIXED(bc_nxt_data!H71,1))</f>
        <v>511.0</v>
      </c>
      <c r="G66" s="89" t="n">
        <f>VALUE(FIXED(bc_nxt_data!J71,1))</f>
        <v>0.0</v>
      </c>
      <c r="H66" s="89" t="n">
        <f>VALUE(FIXED(bc_nxt_data!R71,1))</f>
        <v>0.0</v>
      </c>
      <c r="I66" s="89" t="n">
        <f>VALUE(FIXED(bc_nxt_data!I71,1))</f>
        <v>0.0</v>
      </c>
      <c r="J66" s="89" t="n">
        <f>VALUE(FIXED(bc_nxt_data!U71,1))</f>
        <v>0.0</v>
      </c>
      <c r="K66" s="89" t="n">
        <f>VALUE(FIXED(bc_nxt_data!Q71,1))</f>
        <v>0.0</v>
      </c>
      <c r="L66" s="89" t="n">
        <f>VALUE(FIXED(bc_nxt_data!S71,1))</f>
        <v>0.0</v>
      </c>
      <c r="M66" s="89" t="n">
        <f>VALUE(FIXED(bc_nxt_data!T71,1))</f>
        <v>0.0</v>
      </c>
      <c r="N66" s="91" t="n">
        <f t="shared" si="10"/>
        <v>0.0</v>
      </c>
      <c r="O66" s="89" t="n">
        <f>VALUE(FIXED(bc_nxt_data!X71,1))</f>
        <v>0.0</v>
      </c>
      <c r="P66" s="89" t="n">
        <f>VALUE(FIXED(bc_nxt_data!AA71,1))</f>
        <v>0.0</v>
      </c>
      <c r="Q66" s="89" t="n">
        <f>VALUE(FIXED(bc_nxt_data!Y71,1))</f>
        <v>0.0</v>
      </c>
      <c r="R66" s="89" t="n">
        <f>VALUE(FIXED(bc_nxt_data!U71,1))</f>
        <v>0.0</v>
      </c>
      <c r="S66" s="89" t="n">
        <f>VALUE(FIXED(bc_nxt_data!AB71,1))</f>
        <v>0.0</v>
      </c>
      <c r="T66" s="89" t="n">
        <f>VALUE(FIXED(bc_nxt_data!AD71,1))</f>
        <v>0.0</v>
      </c>
      <c r="U66" s="89" t="n">
        <f>VALUE(FIXED(bc_nxt_data!AC71,1))</f>
        <v>0.0</v>
      </c>
      <c r="V66" s="89" t="n">
        <f>VALUE(FIXED(bc_nxt_data!AF71,1))</f>
        <v>0.0</v>
      </c>
      <c r="W66" s="89" t="n">
        <f>VALUE(FIXED(bc_nxt_data!AG71,1))</f>
        <v>0.0</v>
      </c>
      <c r="X66" s="91" t="n">
        <f t="shared" si="2"/>
        <v>0.0</v>
      </c>
      <c r="Y66" s="91" t="n">
        <f t="shared" si="13"/>
        <v>511.0</v>
      </c>
      <c r="Z66" s="91" t="n">
        <f t="shared" si="14"/>
        <v>0.0</v>
      </c>
      <c r="AA66" s="92" t="n">
        <f t="shared" si="5"/>
        <v>511.0</v>
      </c>
    </row>
    <row r="67" spans="2:27" x14ac:dyDescent="0.25">
      <c r="B67" s="152" t="s">
        <v>137</v>
      </c>
      <c r="C67" s="15" t="str">
        <f>bc_nxt_data!E72</f>
        <v>Aeroshell oi100 (MC20)</v>
      </c>
      <c r="D67" s="89" t="n">
        <f>VALUE(FIXED(bc_nxt_data!F72,1))</f>
        <v>555.0</v>
      </c>
      <c r="E67" s="89" t="n">
        <f>VALUE(FIXED(bc_nxt_data!G72,1))</f>
        <v>0.0</v>
      </c>
      <c r="F67" s="89" t="n">
        <f>VALUE(FIXED(bc_nxt_data!H72,1))</f>
        <v>555.0</v>
      </c>
      <c r="G67" s="89" t="n">
        <f>VALUE(FIXED(bc_nxt_data!J72,1))</f>
        <v>0.0</v>
      </c>
      <c r="H67" s="89" t="n">
        <f>VALUE(FIXED(bc_nxt_data!R72,1))</f>
        <v>0.0</v>
      </c>
      <c r="I67" s="89" t="n">
        <f>VALUE(FIXED(bc_nxt_data!I72,1))</f>
        <v>0.0</v>
      </c>
      <c r="J67" s="89" t="n">
        <f>VALUE(FIXED(bc_nxt_data!U72,1))</f>
        <v>0.0</v>
      </c>
      <c r="K67" s="89" t="n">
        <f>VALUE(FIXED(bc_nxt_data!Q72,1))</f>
        <v>0.0</v>
      </c>
      <c r="L67" s="89" t="n">
        <f>VALUE(FIXED(bc_nxt_data!S72,1))</f>
        <v>0.0</v>
      </c>
      <c r="M67" s="89" t="n">
        <f>VALUE(FIXED(bc_nxt_data!T72,1))</f>
        <v>0.0</v>
      </c>
      <c r="N67" s="91" t="n">
        <f t="shared" si="10"/>
        <v>0.0</v>
      </c>
      <c r="O67" s="89" t="n">
        <f>VALUE(FIXED(bc_nxt_data!X72,1))</f>
        <v>0.0</v>
      </c>
      <c r="P67" s="89" t="n">
        <f>VALUE(FIXED(bc_nxt_data!AA72,1))</f>
        <v>0.0</v>
      </c>
      <c r="Q67" s="89" t="n">
        <f>VALUE(FIXED(bc_nxt_data!Y72,1))</f>
        <v>0.0</v>
      </c>
      <c r="R67" s="89" t="n">
        <f>VALUE(FIXED(bc_nxt_data!U72,1))</f>
        <v>0.0</v>
      </c>
      <c r="S67" s="89" t="n">
        <f>VALUE(FIXED(bc_nxt_data!AB72,1))</f>
        <v>0.0</v>
      </c>
      <c r="T67" s="89" t="n">
        <f>VALUE(FIXED(bc_nxt_data!AD72,1))</f>
        <v>0.0</v>
      </c>
      <c r="U67" s="89" t="n">
        <f>VALUE(FIXED(bc_nxt_data!AC72,1))</f>
        <v>0.0</v>
      </c>
      <c r="V67" s="89" t="n">
        <f>VALUE(FIXED(bc_nxt_data!AF72,1))</f>
        <v>0.0</v>
      </c>
      <c r="W67" s="89" t="n">
        <f>VALUE(FIXED(bc_nxt_data!AG72,1))</f>
        <v>0.0</v>
      </c>
      <c r="X67" s="91" t="n">
        <f t="shared" si="2"/>
        <v>0.0</v>
      </c>
      <c r="Y67" s="91" t="n">
        <f t="shared" si="13"/>
        <v>555.0</v>
      </c>
      <c r="Z67" s="91" t="n">
        <f t="shared" si="14"/>
        <v>0.0</v>
      </c>
      <c r="AA67" s="92" t="n">
        <f t="shared" si="5"/>
        <v>555.0</v>
      </c>
    </row>
    <row r="68" spans="2:27" x14ac:dyDescent="0.25">
      <c r="B68" s="152" t="s">
        <v>137</v>
      </c>
      <c r="C68" s="15" t="str">
        <f>bc_nxt_data!E73</f>
        <v>Turbonicoil 98(B3V)</v>
      </c>
      <c r="D68" s="89" t="n">
        <f>VALUE(FIXED(bc_nxt_data!F73,1))</f>
        <v>664.0</v>
      </c>
      <c r="E68" s="89" t="n">
        <f>VALUE(FIXED(bc_nxt_data!G73,1))</f>
        <v>0.0</v>
      </c>
      <c r="F68" s="89" t="n">
        <f>VALUE(FIXED(bc_nxt_data!H73,1))</f>
        <v>664.0</v>
      </c>
      <c r="G68" s="89" t="n">
        <f>VALUE(FIXED(bc_nxt_data!J73,1))</f>
        <v>0.0</v>
      </c>
      <c r="H68" s="89" t="n">
        <f>VALUE(FIXED(bc_nxt_data!R73,1))</f>
        <v>0.0</v>
      </c>
      <c r="I68" s="89" t="n">
        <f>VALUE(FIXED(bc_nxt_data!I73,1))</f>
        <v>0.0</v>
      </c>
      <c r="J68" s="89" t="n">
        <f>VALUE(FIXED(bc_nxt_data!U73,1))</f>
        <v>0.0</v>
      </c>
      <c r="K68" s="89" t="n">
        <f>VALUE(FIXED(bc_nxt_data!Q73,1))</f>
        <v>0.0</v>
      </c>
      <c r="L68" s="89" t="n">
        <f>VALUE(FIXED(bc_nxt_data!S73,1))</f>
        <v>0.0</v>
      </c>
      <c r="M68" s="89" t="n">
        <f>VALUE(FIXED(bc_nxt_data!T73,1))</f>
        <v>0.0</v>
      </c>
      <c r="N68" s="91" t="n">
        <f t="shared" si="10"/>
        <v>0.0</v>
      </c>
      <c r="O68" s="89" t="n">
        <f>VALUE(FIXED(bc_nxt_data!X73,1))</f>
        <v>0.0</v>
      </c>
      <c r="P68" s="89" t="n">
        <f>VALUE(FIXED(bc_nxt_data!AA73,1))</f>
        <v>0.0</v>
      </c>
      <c r="Q68" s="89" t="n">
        <f>VALUE(FIXED(bc_nxt_data!Y73,1))</f>
        <v>0.0</v>
      </c>
      <c r="R68" s="89" t="n">
        <f>VALUE(FIXED(bc_nxt_data!U73,1))</f>
        <v>0.0</v>
      </c>
      <c r="S68" s="89" t="n">
        <f>VALUE(FIXED(bc_nxt_data!AB73,1))</f>
        <v>0.0</v>
      </c>
      <c r="T68" s="89" t="n">
        <f>VALUE(FIXED(bc_nxt_data!AD73,1))</f>
        <v>0.0</v>
      </c>
      <c r="U68" s="89" t="n">
        <f>VALUE(FIXED(bc_nxt_data!AC73,1))</f>
        <v>0.0</v>
      </c>
      <c r="V68" s="89" t="n">
        <f>VALUE(FIXED(bc_nxt_data!AF73,1))</f>
        <v>0.0</v>
      </c>
      <c r="W68" s="89" t="n">
        <f>VALUE(FIXED(bc_nxt_data!AG73,1))</f>
        <v>0.0</v>
      </c>
      <c r="X68" s="91" t="n">
        <f t="shared" si="2"/>
        <v>0.0</v>
      </c>
      <c r="Y68" s="91" t="n">
        <f t="shared" si="13"/>
        <v>664.0</v>
      </c>
      <c r="Z68" s="91" t="n">
        <f t="shared" si="14"/>
        <v>0.0</v>
      </c>
      <c r="AA68" s="92" t="n">
        <f t="shared" si="5"/>
        <v>664.0</v>
      </c>
    </row>
    <row r="69" spans="2:27" x14ac:dyDescent="0.25">
      <c r="B69" s="152" t="s">
        <v>137</v>
      </c>
      <c r="C69" s="15" t="str">
        <f>bc_nxt_data!E74</f>
        <v>Turbonicoil 35M (B3V)</v>
      </c>
      <c r="D69" s="89" t="n">
        <f>VALUE(FIXED(bc_nxt_data!F74,1))</f>
        <v>1976.4</v>
      </c>
      <c r="E69" s="89" t="n">
        <f>VALUE(FIXED(bc_nxt_data!G74,1))</f>
        <v>0.0</v>
      </c>
      <c r="F69" s="89" t="n">
        <f>VALUE(FIXED(bc_nxt_data!H74,1))</f>
        <v>1976.4</v>
      </c>
      <c r="G69" s="89" t="n">
        <f>VALUE(FIXED(bc_nxt_data!J74,1))</f>
        <v>0.0</v>
      </c>
      <c r="H69" s="89" t="n">
        <f>VALUE(FIXED(bc_nxt_data!R74,1))</f>
        <v>0.0</v>
      </c>
      <c r="I69" s="89" t="n">
        <f>VALUE(FIXED(bc_nxt_data!I74,1))</f>
        <v>0.0</v>
      </c>
      <c r="J69" s="89" t="n">
        <f>VALUE(FIXED(bc_nxt_data!U74,1))</f>
        <v>0.0</v>
      </c>
      <c r="K69" s="89" t="n">
        <f>VALUE(FIXED(bc_nxt_data!Q74,1))</f>
        <v>0.0</v>
      </c>
      <c r="L69" s="89" t="n">
        <f>VALUE(FIXED(bc_nxt_data!S74,1))</f>
        <v>0.0</v>
      </c>
      <c r="M69" s="89" t="n">
        <f>VALUE(FIXED(bc_nxt_data!T74,1))</f>
        <v>0.0</v>
      </c>
      <c r="N69" s="91" t="n">
        <f t="shared" si="10"/>
        <v>0.0</v>
      </c>
      <c r="O69" s="89" t="n">
        <f>VALUE(FIXED(bc_nxt_data!X74,1))</f>
        <v>0.0</v>
      </c>
      <c r="P69" s="89" t="n">
        <f>VALUE(FIXED(bc_nxt_data!AA74,1))</f>
        <v>0.0</v>
      </c>
      <c r="Q69" s="89" t="n">
        <f>VALUE(FIXED(bc_nxt_data!Y74,1))</f>
        <v>0.0</v>
      </c>
      <c r="R69" s="89" t="n">
        <f>VALUE(FIXED(bc_nxt_data!U74,1))</f>
        <v>0.0</v>
      </c>
      <c r="S69" s="89" t="n">
        <f>VALUE(FIXED(bc_nxt_data!AB74,1))</f>
        <v>0.0</v>
      </c>
      <c r="T69" s="89" t="n">
        <f>VALUE(FIXED(bc_nxt_data!AD74,1))</f>
        <v>0.0</v>
      </c>
      <c r="U69" s="89" t="n">
        <f>VALUE(FIXED(bc_nxt_data!AC74,1))</f>
        <v>0.0</v>
      </c>
      <c r="V69" s="89" t="n">
        <f>VALUE(FIXED(bc_nxt_data!AF74,1))</f>
        <v>0.0</v>
      </c>
      <c r="W69" s="89" t="n">
        <f>VALUE(FIXED(bc_nxt_data!AG74,1))</f>
        <v>0.0</v>
      </c>
      <c r="X69" s="91" t="n">
        <f t="shared" si="2"/>
        <v>0.0</v>
      </c>
      <c r="Y69" s="91" t="n">
        <f t="shared" si="13"/>
        <v>1976.4</v>
      </c>
      <c r="Z69" s="91" t="n">
        <f t="shared" si="14"/>
        <v>0.0</v>
      </c>
      <c r="AA69" s="92" t="n">
        <f t="shared" si="5"/>
        <v>1976.4</v>
      </c>
    </row>
    <row r="70" spans="2:27" s="3" customFormat="1" ht="14.25" x14ac:dyDescent="0.2">
      <c r="B70" s="153">
        <v>3</v>
      </c>
      <c r="C70" s="13" t="str">
        <f>bc_nxt_data!E75</f>
        <v>Dầu thủy lực</v>
      </c>
      <c r="D70" s="89" t="n">
        <f>VALUE(FIXED(bc_nxt_data!F75,1))</f>
        <v>3334.0</v>
      </c>
      <c r="E70" s="89" t="n">
        <f>VALUE(FIXED(bc_nxt_data!G75,1))</f>
        <v>0.0</v>
      </c>
      <c r="F70" s="89" t="n">
        <f>VALUE(FIXED(bc_nxt_data!H75,1))</f>
        <v>3334.0</v>
      </c>
      <c r="G70" s="89" t="n">
        <f>VALUE(FIXED(bc_nxt_data!J75,1))</f>
        <v>0.0</v>
      </c>
      <c r="H70" s="89" t="n">
        <f>VALUE(FIXED(bc_nxt_data!R75,1))</f>
        <v>0.0</v>
      </c>
      <c r="I70" s="89" t="n">
        <f>VALUE(FIXED(bc_nxt_data!I75,1))</f>
        <v>0.0</v>
      </c>
      <c r="J70" s="89" t="n">
        <f>VALUE(FIXED(bc_nxt_data!U75,1))</f>
        <v>0.0</v>
      </c>
      <c r="K70" s="89" t="n">
        <f>VALUE(FIXED(bc_nxt_data!Q75,1))</f>
        <v>0.0</v>
      </c>
      <c r="L70" s="89" t="n">
        <f>VALUE(FIXED(bc_nxt_data!S75,1))</f>
        <v>0.0</v>
      </c>
      <c r="M70" s="89" t="n">
        <f>VALUE(FIXED(bc_nxt_data!T75,1))</f>
        <v>0.0</v>
      </c>
      <c r="N70" s="89" t="n">
        <f t="shared" si="10"/>
        <v>0.0</v>
      </c>
      <c r="O70" s="89" t="n">
        <f>VALUE(FIXED(bc_nxt_data!X75,1))</f>
        <v>0.0</v>
      </c>
      <c r="P70" s="89" t="n">
        <f>VALUE(FIXED(bc_nxt_data!AA75,1))</f>
        <v>0.0</v>
      </c>
      <c r="Q70" s="89" t="n">
        <f>VALUE(FIXED(bc_nxt_data!Y75,1))</f>
        <v>0.0</v>
      </c>
      <c r="R70" s="89" t="n">
        <f>VALUE(FIXED(bc_nxt_data!U75,1))</f>
        <v>0.0</v>
      </c>
      <c r="S70" s="89" t="n">
        <f>VALUE(FIXED(bc_nxt_data!AB75,1))</f>
        <v>0.0</v>
      </c>
      <c r="T70" s="89" t="n">
        <f>VALUE(FIXED(bc_nxt_data!AD75,1))</f>
        <v>0.0</v>
      </c>
      <c r="U70" s="89" t="n">
        <f>VALUE(FIXED(bc_nxt_data!AC75,1))</f>
        <v>0.0</v>
      </c>
      <c r="V70" s="89" t="n">
        <f>VALUE(FIXED(bc_nxt_data!AF75,1))</f>
        <v>0.0</v>
      </c>
      <c r="W70" s="89" t="n">
        <f>VALUE(FIXED(bc_nxt_data!AG75,1))</f>
        <v>0.0</v>
      </c>
      <c r="X70" s="89" t="n">
        <f t="shared" si="2"/>
        <v>0.0</v>
      </c>
      <c r="Y70" s="89" t="n">
        <f t="shared" si="13"/>
        <v>3334.0</v>
      </c>
      <c r="Z70" s="89" t="n">
        <f t="shared" si="14"/>
        <v>0.0</v>
      </c>
      <c r="AA70" s="90" t="n">
        <f t="shared" si="5"/>
        <v>3334.0</v>
      </c>
    </row>
    <row r="71" spans="2:27" x14ac:dyDescent="0.25">
      <c r="B71" s="152" t="s">
        <v>137</v>
      </c>
      <c r="C71" s="15" t="str">
        <f>bc_nxt_data!E76</f>
        <v>Aeroshell Fluid41(AMG-10)</v>
      </c>
      <c r="D71" s="89" t="n">
        <f>VALUE(FIXED(bc_nxt_data!F76,1))</f>
        <v>474.0</v>
      </c>
      <c r="E71" s="89" t="n">
        <f>VALUE(FIXED(bc_nxt_data!G76,1))</f>
        <v>0.0</v>
      </c>
      <c r="F71" s="89" t="n">
        <f>VALUE(FIXED(bc_nxt_data!H76,1))</f>
        <v>474.0</v>
      </c>
      <c r="G71" s="89" t="n">
        <f>VALUE(FIXED(bc_nxt_data!J76,1))</f>
        <v>0.0</v>
      </c>
      <c r="H71" s="89" t="n">
        <f>VALUE(FIXED(bc_nxt_data!R76,1))</f>
        <v>0.0</v>
      </c>
      <c r="I71" s="89" t="n">
        <f>VALUE(FIXED(bc_nxt_data!I76,1))</f>
        <v>0.0</v>
      </c>
      <c r="J71" s="89" t="n">
        <f>VALUE(FIXED(bc_nxt_data!U76,1))</f>
        <v>0.0</v>
      </c>
      <c r="K71" s="89" t="n">
        <f>VALUE(FIXED(bc_nxt_data!Q76,1))</f>
        <v>0.0</v>
      </c>
      <c r="L71" s="89" t="n">
        <f>VALUE(FIXED(bc_nxt_data!S76,1))</f>
        <v>0.0</v>
      </c>
      <c r="M71" s="89" t="n">
        <f>VALUE(FIXED(bc_nxt_data!T76,1))</f>
        <v>0.0</v>
      </c>
      <c r="N71" s="91" t="n">
        <f t="shared" si="10"/>
        <v>0.0</v>
      </c>
      <c r="O71" s="89" t="n">
        <f>VALUE(FIXED(bc_nxt_data!X76,1))</f>
        <v>0.0</v>
      </c>
      <c r="P71" s="89" t="n">
        <f>VALUE(FIXED(bc_nxt_data!AA76,1))</f>
        <v>0.0</v>
      </c>
      <c r="Q71" s="89" t="n">
        <f>VALUE(FIXED(bc_nxt_data!Y76,1))</f>
        <v>0.0</v>
      </c>
      <c r="R71" s="89" t="n">
        <f>VALUE(FIXED(bc_nxt_data!U76,1))</f>
        <v>0.0</v>
      </c>
      <c r="S71" s="89" t="n">
        <f>VALUE(FIXED(bc_nxt_data!AB76,1))</f>
        <v>0.0</v>
      </c>
      <c r="T71" s="89" t="n">
        <f>VALUE(FIXED(bc_nxt_data!AD76,1))</f>
        <v>0.0</v>
      </c>
      <c r="U71" s="89" t="n">
        <f>VALUE(FIXED(bc_nxt_data!AC76,1))</f>
        <v>0.0</v>
      </c>
      <c r="V71" s="89" t="n">
        <f>VALUE(FIXED(bc_nxt_data!AF76,1))</f>
        <v>0.0</v>
      </c>
      <c r="W71" s="89" t="n">
        <f>VALUE(FIXED(bc_nxt_data!AG76,1))</f>
        <v>0.0</v>
      </c>
      <c r="X71" s="91" t="n">
        <f t="shared" si="2"/>
        <v>0.0</v>
      </c>
      <c r="Y71" s="91" t="n">
        <f t="shared" si="13"/>
        <v>474.0</v>
      </c>
      <c r="Z71" s="91" t="n">
        <f t="shared" si="14"/>
        <v>0.0</v>
      </c>
      <c r="AA71" s="92" t="n">
        <f t="shared" si="5"/>
        <v>474.0</v>
      </c>
    </row>
    <row r="72" spans="2:27" x14ac:dyDescent="0.25">
      <c r="B72" s="152" t="s">
        <v>137</v>
      </c>
      <c r="C72" s="15" t="str">
        <f>bc_nxt_data!E77</f>
        <v>Dầu AMG-10</v>
      </c>
      <c r="D72" s="89" t="n">
        <f>VALUE(FIXED(bc_nxt_data!F77,1))</f>
        <v>2860.0</v>
      </c>
      <c r="E72" s="89" t="n">
        <f>VALUE(FIXED(bc_nxt_data!G77,1))</f>
        <v>0.0</v>
      </c>
      <c r="F72" s="89" t="n">
        <f>VALUE(FIXED(bc_nxt_data!H77,1))</f>
        <v>2860.0</v>
      </c>
      <c r="G72" s="89" t="n">
        <f>VALUE(FIXED(bc_nxt_data!J77,1))</f>
        <v>0.0</v>
      </c>
      <c r="H72" s="89" t="n">
        <f>VALUE(FIXED(bc_nxt_data!R77,1))</f>
        <v>0.0</v>
      </c>
      <c r="I72" s="89" t="n">
        <f>VALUE(FIXED(bc_nxt_data!I77,1))</f>
        <v>0.0</v>
      </c>
      <c r="J72" s="89" t="n">
        <f>VALUE(FIXED(bc_nxt_data!U77,1))</f>
        <v>0.0</v>
      </c>
      <c r="K72" s="89" t="n">
        <f>VALUE(FIXED(bc_nxt_data!Q77,1))</f>
        <v>0.0</v>
      </c>
      <c r="L72" s="89" t="n">
        <f>VALUE(FIXED(bc_nxt_data!S77,1))</f>
        <v>0.0</v>
      </c>
      <c r="M72" s="89" t="n">
        <f>VALUE(FIXED(bc_nxt_data!T77,1))</f>
        <v>0.0</v>
      </c>
      <c r="N72" s="91" t="n">
        <f t="shared" si="10"/>
        <v>0.0</v>
      </c>
      <c r="O72" s="89" t="n">
        <f>VALUE(FIXED(bc_nxt_data!X77,1))</f>
        <v>0.0</v>
      </c>
      <c r="P72" s="89" t="n">
        <f>VALUE(FIXED(bc_nxt_data!AA77,1))</f>
        <v>0.0</v>
      </c>
      <c r="Q72" s="89" t="n">
        <f>VALUE(FIXED(bc_nxt_data!Y77,1))</f>
        <v>0.0</v>
      </c>
      <c r="R72" s="89" t="n">
        <f>VALUE(FIXED(bc_nxt_data!U77,1))</f>
        <v>0.0</v>
      </c>
      <c r="S72" s="89" t="n">
        <f>VALUE(FIXED(bc_nxt_data!AB77,1))</f>
        <v>0.0</v>
      </c>
      <c r="T72" s="89" t="n">
        <f>VALUE(FIXED(bc_nxt_data!AD77,1))</f>
        <v>0.0</v>
      </c>
      <c r="U72" s="89" t="n">
        <f>VALUE(FIXED(bc_nxt_data!AC77,1))</f>
        <v>0.0</v>
      </c>
      <c r="V72" s="89" t="n">
        <f>VALUE(FIXED(bc_nxt_data!AF77,1))</f>
        <v>0.0</v>
      </c>
      <c r="W72" s="89" t="n">
        <f>VALUE(FIXED(bc_nxt_data!AG77,1))</f>
        <v>0.0</v>
      </c>
      <c r="X72" s="91" t="n">
        <f t="shared" si="2"/>
        <v>0.0</v>
      </c>
      <c r="Y72" s="91" t="n">
        <f t="shared" si="13"/>
        <v>2860.0</v>
      </c>
      <c r="Z72" s="91" t="n">
        <f t="shared" si="14"/>
        <v>0.0</v>
      </c>
      <c r="AA72" s="92" t="n">
        <f t="shared" si="5"/>
        <v>2860.0</v>
      </c>
    </row>
    <row r="73" spans="2:27" s="3" customFormat="1" ht="14.25" x14ac:dyDescent="0.2">
      <c r="B73" s="153">
        <v>4</v>
      </c>
      <c r="C73" s="13" t="str">
        <f>bc_nxt_data!E78</f>
        <v>Dầu Khác</v>
      </c>
      <c r="D73" s="89" t="n">
        <f>VALUE(FIXED(bc_nxt_data!F78,1))</f>
        <v>18.0</v>
      </c>
      <c r="E73" s="89" t="n">
        <f>VALUE(FIXED(bc_nxt_data!G78,1))</f>
        <v>0.0</v>
      </c>
      <c r="F73" s="89" t="n">
        <f>VALUE(FIXED(bc_nxt_data!H78,1))</f>
        <v>18.0</v>
      </c>
      <c r="G73" s="89" t="n">
        <f>VALUE(FIXED(bc_nxt_data!J78,1))</f>
        <v>0.0</v>
      </c>
      <c r="H73" s="89" t="n">
        <f>VALUE(FIXED(bc_nxt_data!R78,1))</f>
        <v>0.0</v>
      </c>
      <c r="I73" s="89" t="n">
        <f>VALUE(FIXED(bc_nxt_data!I78,1))</f>
        <v>0.0</v>
      </c>
      <c r="J73" s="89" t="n">
        <f>VALUE(FIXED(bc_nxt_data!U78,1))</f>
        <v>0.0</v>
      </c>
      <c r="K73" s="89" t="n">
        <f>VALUE(FIXED(bc_nxt_data!Q78,1))</f>
        <v>0.0</v>
      </c>
      <c r="L73" s="89" t="n">
        <f>VALUE(FIXED(bc_nxt_data!S78,1))</f>
        <v>0.0</v>
      </c>
      <c r="M73" s="89" t="n">
        <f>VALUE(FIXED(bc_nxt_data!T78,1))</f>
        <v>0.0</v>
      </c>
      <c r="N73" s="89" t="n">
        <f t="shared" ref="N73:N104" si="15">VALUE(FIXED(SUM(G73:M73)))</f>
        <v>0.0</v>
      </c>
      <c r="O73" s="89" t="n">
        <f>VALUE(FIXED(bc_nxt_data!X78,1))</f>
        <v>0.0</v>
      </c>
      <c r="P73" s="89" t="n">
        <f>VALUE(FIXED(bc_nxt_data!AA78,1))</f>
        <v>0.0</v>
      </c>
      <c r="Q73" s="89" t="n">
        <f>VALUE(FIXED(bc_nxt_data!Y78,1))</f>
        <v>0.0</v>
      </c>
      <c r="R73" s="89" t="n">
        <f>VALUE(FIXED(bc_nxt_data!U78,1))</f>
        <v>0.0</v>
      </c>
      <c r="S73" s="89" t="n">
        <f>VALUE(FIXED(bc_nxt_data!AB78,1))</f>
        <v>0.0</v>
      </c>
      <c r="T73" s="89" t="n">
        <f>VALUE(FIXED(bc_nxt_data!AD78,1))</f>
        <v>0.0</v>
      </c>
      <c r="U73" s="89" t="n">
        <f>VALUE(FIXED(bc_nxt_data!AC78,1))</f>
        <v>0.0</v>
      </c>
      <c r="V73" s="89" t="n">
        <f>VALUE(FIXED(bc_nxt_data!AF78,1))</f>
        <v>0.0</v>
      </c>
      <c r="W73" s="89" t="n">
        <f>VALUE(FIXED(bc_nxt_data!AG78,1))</f>
        <v>0.0</v>
      </c>
      <c r="X73" s="89" t="n">
        <f t="shared" si="2"/>
        <v>0.0</v>
      </c>
      <c r="Y73" s="89" t="n">
        <f t="shared" si="13"/>
        <v>18.0</v>
      </c>
      <c r="Z73" s="89" t="n">
        <f t="shared" si="14"/>
        <v>0.0</v>
      </c>
      <c r="AA73" s="90" t="n">
        <f t="shared" si="5"/>
        <v>18.0</v>
      </c>
    </row>
    <row r="74" spans="2:27" x14ac:dyDescent="0.25">
      <c r="B74" s="152" t="s">
        <v>137</v>
      </c>
      <c r="C74" s="15" t="str">
        <f>bc_nxt_data!E79</f>
        <v>Dầu 132-25</v>
      </c>
      <c r="D74" s="89" t="n">
        <f>VALUE(FIXED(bc_nxt_data!F79,1))</f>
        <v>18.0</v>
      </c>
      <c r="E74" s="89" t="n">
        <f>VALUE(FIXED(bc_nxt_data!G79,1))</f>
        <v>0.0</v>
      </c>
      <c r="F74" s="89" t="n">
        <f>VALUE(FIXED(bc_nxt_data!H79,1))</f>
        <v>18.0</v>
      </c>
      <c r="G74" s="89" t="n">
        <f>VALUE(FIXED(bc_nxt_data!J79,1))</f>
        <v>0.0</v>
      </c>
      <c r="H74" s="89" t="n">
        <f>VALUE(FIXED(bc_nxt_data!R79,1))</f>
        <v>0.0</v>
      </c>
      <c r="I74" s="89" t="n">
        <f>VALUE(FIXED(bc_nxt_data!I79,1))</f>
        <v>0.0</v>
      </c>
      <c r="J74" s="89" t="n">
        <f>VALUE(FIXED(bc_nxt_data!U79,1))</f>
        <v>0.0</v>
      </c>
      <c r="K74" s="89" t="n">
        <f>VALUE(FIXED(bc_nxt_data!Q79,1))</f>
        <v>0.0</v>
      </c>
      <c r="L74" s="89" t="n">
        <f>VALUE(FIXED(bc_nxt_data!S79,1))</f>
        <v>0.0</v>
      </c>
      <c r="M74" s="89" t="n">
        <f>VALUE(FIXED(bc_nxt_data!T79,1))</f>
        <v>0.0</v>
      </c>
      <c r="N74" s="91" t="n">
        <f t="shared" si="15"/>
        <v>0.0</v>
      </c>
      <c r="O74" s="89" t="n">
        <f>VALUE(FIXED(bc_nxt_data!X79,1))</f>
        <v>0.0</v>
      </c>
      <c r="P74" s="89" t="n">
        <f>VALUE(FIXED(bc_nxt_data!AA79,1))</f>
        <v>0.0</v>
      </c>
      <c r="Q74" s="89" t="n">
        <f>VALUE(FIXED(bc_nxt_data!Y79,1))</f>
        <v>0.0</v>
      </c>
      <c r="R74" s="89" t="n">
        <f>VALUE(FIXED(bc_nxt_data!U79,1))</f>
        <v>0.0</v>
      </c>
      <c r="S74" s="89" t="n">
        <f>VALUE(FIXED(bc_nxt_data!AB79,1))</f>
        <v>0.0</v>
      </c>
      <c r="T74" s="89" t="n">
        <f>VALUE(FIXED(bc_nxt_data!AD79,1))</f>
        <v>0.0</v>
      </c>
      <c r="U74" s="89" t="n">
        <f>VALUE(FIXED(bc_nxt_data!AC79,1))</f>
        <v>0.0</v>
      </c>
      <c r="V74" s="89" t="n">
        <f>VALUE(FIXED(bc_nxt_data!AF79,1))</f>
        <v>0.0</v>
      </c>
      <c r="W74" s="89" t="n">
        <f>VALUE(FIXED(bc_nxt_data!AG79,1))</f>
        <v>0.0</v>
      </c>
      <c r="X74" s="91" t="n">
        <f t="shared" ref="X74:X83" si="16">VALUE(FIXED(SUM(O74:W74),1))</f>
        <v>0.0</v>
      </c>
      <c r="Y74" s="91" t="n">
        <f t="shared" si="13"/>
        <v>18.0</v>
      </c>
      <c r="Z74" s="91" t="n">
        <f t="shared" si="14"/>
        <v>0.0</v>
      </c>
      <c r="AA74" s="92" t="n">
        <f t="shared" si="5"/>
        <v>18.0</v>
      </c>
    </row>
    <row r="75" spans="2:27" s="3" customFormat="1" ht="14.25" x14ac:dyDescent="0.2">
      <c r="B75" s="153">
        <v>5</v>
      </c>
      <c r="C75" s="13" t="str">
        <f>bc_nxt_data!E80</f>
        <v>Mỡ nhờn</v>
      </c>
      <c r="D75" s="89" t="n">
        <f>VALUE(FIXED(bc_nxt_data!F80,1))</f>
        <v>2469.2</v>
      </c>
      <c r="E75" s="89" t="n">
        <f>VALUE(FIXED(bc_nxt_data!G80,1))</f>
        <v>0.0</v>
      </c>
      <c r="F75" s="89" t="n">
        <f>VALUE(FIXED(bc_nxt_data!H80,1))</f>
        <v>2469.2</v>
      </c>
      <c r="G75" s="89" t="n">
        <f>VALUE(FIXED(bc_nxt_data!J80,1))</f>
        <v>0.0</v>
      </c>
      <c r="H75" s="89" t="n">
        <f>VALUE(FIXED(bc_nxt_data!R80,1))</f>
        <v>0.0</v>
      </c>
      <c r="I75" s="89" t="n">
        <f>VALUE(FIXED(bc_nxt_data!I80,1))</f>
        <v>0.0</v>
      </c>
      <c r="J75" s="89" t="n">
        <f>VALUE(FIXED(bc_nxt_data!U80,1))</f>
        <v>0.0</v>
      </c>
      <c r="K75" s="89" t="n">
        <f>VALUE(FIXED(bc_nxt_data!Q80,1))</f>
        <v>0.0</v>
      </c>
      <c r="L75" s="89" t="n">
        <f>VALUE(FIXED(bc_nxt_data!S80,1))</f>
        <v>0.0</v>
      </c>
      <c r="M75" s="89" t="n">
        <f>VALUE(FIXED(bc_nxt_data!T80,1))</f>
        <v>0.0</v>
      </c>
      <c r="N75" s="89" t="n">
        <f t="shared" si="15"/>
        <v>0.0</v>
      </c>
      <c r="O75" s="89" t="n">
        <f>VALUE(FIXED(bc_nxt_data!X80,1))</f>
        <v>0.0</v>
      </c>
      <c r="P75" s="89" t="n">
        <f>VALUE(FIXED(bc_nxt_data!AA80,1))</f>
        <v>0.0</v>
      </c>
      <c r="Q75" s="89" t="n">
        <f>VALUE(FIXED(bc_nxt_data!Y80,1))</f>
        <v>0.0</v>
      </c>
      <c r="R75" s="89" t="n">
        <f>VALUE(FIXED(bc_nxt_data!U80,1))</f>
        <v>0.0</v>
      </c>
      <c r="S75" s="89" t="n">
        <f>VALUE(FIXED(bc_nxt_data!AB80,1))</f>
        <v>0.0</v>
      </c>
      <c r="T75" s="89" t="n">
        <f>VALUE(FIXED(bc_nxt_data!AD80,1))</f>
        <v>0.0</v>
      </c>
      <c r="U75" s="89" t="n">
        <f>VALUE(FIXED(bc_nxt_data!AC80,1))</f>
        <v>0.0</v>
      </c>
      <c r="V75" s="89" t="n">
        <f>VALUE(FIXED(bc_nxt_data!AF80,1))</f>
        <v>0.0</v>
      </c>
      <c r="W75" s="89" t="n">
        <f>VALUE(FIXED(bc_nxt_data!AG80,1))</f>
        <v>0.0</v>
      </c>
      <c r="X75" s="89" t="n">
        <f t="shared" si="16"/>
        <v>0.0</v>
      </c>
      <c r="Y75" s="89" t="n">
        <f t="shared" si="13"/>
        <v>2469.2</v>
      </c>
      <c r="Z75" s="89" t="n">
        <f t="shared" si="14"/>
        <v>0.0</v>
      </c>
      <c r="AA75" s="90" t="n">
        <f t="shared" si="5"/>
        <v>2469.2</v>
      </c>
    </row>
    <row r="76" spans="2:27" x14ac:dyDescent="0.25">
      <c r="B76" s="152" t="s">
        <v>137</v>
      </c>
      <c r="C76" s="15" t="str">
        <f>bc_nxt_data!E81</f>
        <v>Mỡ số 9</v>
      </c>
      <c r="D76" s="89" t="n">
        <f>VALUE(FIXED(bc_nxt_data!F81,1))</f>
        <v>75.0</v>
      </c>
      <c r="E76" s="89" t="n">
        <f>VALUE(FIXED(bc_nxt_data!G81,1))</f>
        <v>0.0</v>
      </c>
      <c r="F76" s="89" t="n">
        <f>VALUE(FIXED(bc_nxt_data!H81,1))</f>
        <v>75.0</v>
      </c>
      <c r="G76" s="89" t="n">
        <f>VALUE(FIXED(bc_nxt_data!J81,1))</f>
        <v>0.0</v>
      </c>
      <c r="H76" s="89" t="n">
        <f>VALUE(FIXED(bc_nxt_data!R81,1))</f>
        <v>0.0</v>
      </c>
      <c r="I76" s="89" t="n">
        <f>VALUE(FIXED(bc_nxt_data!I81,1))</f>
        <v>0.0</v>
      </c>
      <c r="J76" s="89" t="n">
        <f>VALUE(FIXED(bc_nxt_data!U81,1))</f>
        <v>0.0</v>
      </c>
      <c r="K76" s="89" t="n">
        <f>VALUE(FIXED(bc_nxt_data!Q81,1))</f>
        <v>0.0</v>
      </c>
      <c r="L76" s="89" t="n">
        <f>VALUE(FIXED(bc_nxt_data!S81,1))</f>
        <v>0.0</v>
      </c>
      <c r="M76" s="89" t="n">
        <f>VALUE(FIXED(bc_nxt_data!T81,1))</f>
        <v>0.0</v>
      </c>
      <c r="N76" s="91" t="n">
        <f t="shared" si="15"/>
        <v>0.0</v>
      </c>
      <c r="O76" s="89" t="n">
        <f>VALUE(FIXED(bc_nxt_data!X81,1))</f>
        <v>0.0</v>
      </c>
      <c r="P76" s="89" t="n">
        <f>VALUE(FIXED(bc_nxt_data!AA81,1))</f>
        <v>0.0</v>
      </c>
      <c r="Q76" s="89" t="n">
        <f>VALUE(FIXED(bc_nxt_data!Y81,1))</f>
        <v>0.0</v>
      </c>
      <c r="R76" s="89" t="n">
        <f>VALUE(FIXED(bc_nxt_data!U81,1))</f>
        <v>0.0</v>
      </c>
      <c r="S76" s="89" t="n">
        <f>VALUE(FIXED(bc_nxt_data!AB81,1))</f>
        <v>0.0</v>
      </c>
      <c r="T76" s="89" t="n">
        <f>VALUE(FIXED(bc_nxt_data!AD81,1))</f>
        <v>0.0</v>
      </c>
      <c r="U76" s="89" t="n">
        <f>VALUE(FIXED(bc_nxt_data!AC81,1))</f>
        <v>0.0</v>
      </c>
      <c r="V76" s="89" t="n">
        <f>VALUE(FIXED(bc_nxt_data!AF81,1))</f>
        <v>0.0</v>
      </c>
      <c r="W76" s="89" t="n">
        <f>VALUE(FIXED(bc_nxt_data!AG81,1))</f>
        <v>0.0</v>
      </c>
      <c r="X76" s="91" t="n">
        <f t="shared" si="16"/>
        <v>0.0</v>
      </c>
      <c r="Y76" s="91" t="n">
        <f t="shared" si="13"/>
        <v>75.0</v>
      </c>
      <c r="Z76" s="91" t="n">
        <f t="shared" si="14"/>
        <v>0.0</v>
      </c>
      <c r="AA76" s="92" t="n">
        <f t="shared" ref="AA76:AA83" si="17">SUM(Y76:Z76)</f>
        <v>75.0</v>
      </c>
    </row>
    <row r="77" spans="2:27" x14ac:dyDescent="0.25">
      <c r="B77" s="152" t="s">
        <v>137</v>
      </c>
      <c r="C77" s="15" t="str">
        <f>bc_nxt_data!E82</f>
        <v>Mỡ HK-50</v>
      </c>
      <c r="D77" s="89" t="n">
        <f>VALUE(FIXED(bc_nxt_data!F82,1))</f>
        <v>359.0</v>
      </c>
      <c r="E77" s="89" t="n">
        <f>VALUE(FIXED(bc_nxt_data!G82,1))</f>
        <v>0.0</v>
      </c>
      <c r="F77" s="89" t="n">
        <f>VALUE(FIXED(bc_nxt_data!H82,1))</f>
        <v>359.0</v>
      </c>
      <c r="G77" s="89" t="n">
        <f>VALUE(FIXED(bc_nxt_data!J82,1))</f>
        <v>0.0</v>
      </c>
      <c r="H77" s="89" t="n">
        <f>VALUE(FIXED(bc_nxt_data!R82,1))</f>
        <v>0.0</v>
      </c>
      <c r="I77" s="89" t="n">
        <f>VALUE(FIXED(bc_nxt_data!I82,1))</f>
        <v>0.0</v>
      </c>
      <c r="J77" s="89" t="n">
        <f>VALUE(FIXED(bc_nxt_data!U82,1))</f>
        <v>0.0</v>
      </c>
      <c r="K77" s="89" t="n">
        <f>VALUE(FIXED(bc_nxt_data!Q82,1))</f>
        <v>0.0</v>
      </c>
      <c r="L77" s="89" t="n">
        <f>VALUE(FIXED(bc_nxt_data!S82,1))</f>
        <v>0.0</v>
      </c>
      <c r="M77" s="89" t="n">
        <f>VALUE(FIXED(bc_nxt_data!T82,1))</f>
        <v>0.0</v>
      </c>
      <c r="N77" s="91" t="n">
        <f t="shared" si="15"/>
        <v>0.0</v>
      </c>
      <c r="O77" s="89" t="n">
        <f>VALUE(FIXED(bc_nxt_data!X82,1))</f>
        <v>0.0</v>
      </c>
      <c r="P77" s="89" t="n">
        <f>VALUE(FIXED(bc_nxt_data!AA82,1))</f>
        <v>0.0</v>
      </c>
      <c r="Q77" s="89" t="n">
        <f>VALUE(FIXED(bc_nxt_data!Y82,1))</f>
        <v>0.0</v>
      </c>
      <c r="R77" s="89" t="n">
        <f>VALUE(FIXED(bc_nxt_data!U82,1))</f>
        <v>0.0</v>
      </c>
      <c r="S77" s="89" t="n">
        <f>VALUE(FIXED(bc_nxt_data!AB82,1))</f>
        <v>0.0</v>
      </c>
      <c r="T77" s="89" t="n">
        <f>VALUE(FIXED(bc_nxt_data!AD82,1))</f>
        <v>0.0</v>
      </c>
      <c r="U77" s="89" t="n">
        <f>VALUE(FIXED(bc_nxt_data!AC82,1))</f>
        <v>0.0</v>
      </c>
      <c r="V77" s="89" t="n">
        <f>VALUE(FIXED(bc_nxt_data!AF82,1))</f>
        <v>0.0</v>
      </c>
      <c r="W77" s="89" t="n">
        <f>VALUE(FIXED(bc_nxt_data!AG82,1))</f>
        <v>0.0</v>
      </c>
      <c r="X77" s="91" t="n">
        <f t="shared" si="16"/>
        <v>0.0</v>
      </c>
      <c r="Y77" s="91" t="n">
        <f t="shared" si="13"/>
        <v>359.0</v>
      </c>
      <c r="Z77" s="91" t="n">
        <f t="shared" si="14"/>
        <v>0.0</v>
      </c>
      <c r="AA77" s="92" t="n">
        <f t="shared" si="17"/>
        <v>359.0</v>
      </c>
    </row>
    <row r="78" spans="2:27" x14ac:dyDescent="0.25">
      <c r="B78" s="152" t="s">
        <v>137</v>
      </c>
      <c r="C78" s="15" t="str">
        <f>bc_nxt_data!E83</f>
        <v>Mỡ 221</v>
      </c>
      <c r="D78" s="89" t="n">
        <f>VALUE(FIXED(bc_nxt_data!F83,1))</f>
        <v>853.2</v>
      </c>
      <c r="E78" s="89" t="n">
        <f>VALUE(FIXED(bc_nxt_data!G83,1))</f>
        <v>0.0</v>
      </c>
      <c r="F78" s="89" t="n">
        <f>VALUE(FIXED(bc_nxt_data!H83,1))</f>
        <v>853.2</v>
      </c>
      <c r="G78" s="89" t="n">
        <f>VALUE(FIXED(bc_nxt_data!J83,1))</f>
        <v>0.0</v>
      </c>
      <c r="H78" s="89" t="n">
        <f>VALUE(FIXED(bc_nxt_data!R83,1))</f>
        <v>0.0</v>
      </c>
      <c r="I78" s="89" t="n">
        <f>VALUE(FIXED(bc_nxt_data!I83,1))</f>
        <v>0.0</v>
      </c>
      <c r="J78" s="89" t="n">
        <f>VALUE(FIXED(bc_nxt_data!U83,1))</f>
        <v>0.0</v>
      </c>
      <c r="K78" s="89" t="n">
        <f>VALUE(FIXED(bc_nxt_data!Q83,1))</f>
        <v>0.0</v>
      </c>
      <c r="L78" s="89" t="n">
        <f>VALUE(FIXED(bc_nxt_data!S83,1))</f>
        <v>0.0</v>
      </c>
      <c r="M78" s="89" t="n">
        <f>VALUE(FIXED(bc_nxt_data!T83,1))</f>
        <v>0.0</v>
      </c>
      <c r="N78" s="91" t="n">
        <f t="shared" si="15"/>
        <v>0.0</v>
      </c>
      <c r="O78" s="89" t="n">
        <f>VALUE(FIXED(bc_nxt_data!X83,1))</f>
        <v>0.0</v>
      </c>
      <c r="P78" s="89" t="n">
        <f>VALUE(FIXED(bc_nxt_data!AA83,1))</f>
        <v>0.0</v>
      </c>
      <c r="Q78" s="89" t="n">
        <f>VALUE(FIXED(bc_nxt_data!Y83,1))</f>
        <v>0.0</v>
      </c>
      <c r="R78" s="89" t="n">
        <f>VALUE(FIXED(bc_nxt_data!U83,1))</f>
        <v>0.0</v>
      </c>
      <c r="S78" s="89" t="n">
        <f>VALUE(FIXED(bc_nxt_data!AB83,1))</f>
        <v>0.0</v>
      </c>
      <c r="T78" s="89" t="n">
        <f>VALUE(FIXED(bc_nxt_data!AD83,1))</f>
        <v>0.0</v>
      </c>
      <c r="U78" s="89" t="n">
        <f>VALUE(FIXED(bc_nxt_data!AC83,1))</f>
        <v>0.0</v>
      </c>
      <c r="V78" s="89" t="n">
        <f>VALUE(FIXED(bc_nxt_data!AF83,1))</f>
        <v>0.0</v>
      </c>
      <c r="W78" s="89" t="n">
        <f>VALUE(FIXED(bc_nxt_data!AG83,1))</f>
        <v>0.0</v>
      </c>
      <c r="X78" s="91" t="n">
        <f t="shared" si="16"/>
        <v>0.0</v>
      </c>
      <c r="Y78" s="91" t="n">
        <f t="shared" si="13"/>
        <v>853.2</v>
      </c>
      <c r="Z78" s="91" t="n">
        <f t="shared" si="14"/>
        <v>0.0</v>
      </c>
      <c r="AA78" s="92" t="n">
        <f t="shared" si="17"/>
        <v>853.2</v>
      </c>
    </row>
    <row r="79" spans="2:27" x14ac:dyDescent="0.25">
      <c r="B79" s="152" t="s">
        <v>137</v>
      </c>
      <c r="C79" s="15" t="str">
        <f>bc_nxt_data!E84</f>
        <v>Mỡ 201</v>
      </c>
      <c r="D79" s="89" t="n">
        <f>VALUE(FIXED(bc_nxt_data!F84,1))</f>
        <v>482.0</v>
      </c>
      <c r="E79" s="89" t="n">
        <f>VALUE(FIXED(bc_nxt_data!G84,1))</f>
        <v>0.0</v>
      </c>
      <c r="F79" s="89" t="n">
        <f>VALUE(FIXED(bc_nxt_data!H84,1))</f>
        <v>482.0</v>
      </c>
      <c r="G79" s="89" t="n">
        <f>VALUE(FIXED(bc_nxt_data!J84,1))</f>
        <v>0.0</v>
      </c>
      <c r="H79" s="89" t="n">
        <f>VALUE(FIXED(bc_nxt_data!R84,1))</f>
        <v>0.0</v>
      </c>
      <c r="I79" s="89" t="n">
        <f>VALUE(FIXED(bc_nxt_data!I84,1))</f>
        <v>0.0</v>
      </c>
      <c r="J79" s="89" t="n">
        <f>VALUE(FIXED(bc_nxt_data!U84,1))</f>
        <v>0.0</v>
      </c>
      <c r="K79" s="89" t="n">
        <f>VALUE(FIXED(bc_nxt_data!Q84,1))</f>
        <v>0.0</v>
      </c>
      <c r="L79" s="89" t="n">
        <f>VALUE(FIXED(bc_nxt_data!S84,1))</f>
        <v>0.0</v>
      </c>
      <c r="M79" s="89" t="n">
        <f>VALUE(FIXED(bc_nxt_data!T84,1))</f>
        <v>0.0</v>
      </c>
      <c r="N79" s="91" t="n">
        <f t="shared" si="15"/>
        <v>0.0</v>
      </c>
      <c r="O79" s="89" t="n">
        <f>VALUE(FIXED(bc_nxt_data!X84,1))</f>
        <v>0.0</v>
      </c>
      <c r="P79" s="89" t="n">
        <f>VALUE(FIXED(bc_nxt_data!AA84,1))</f>
        <v>0.0</v>
      </c>
      <c r="Q79" s="89" t="n">
        <f>VALUE(FIXED(bc_nxt_data!Y84,1))</f>
        <v>0.0</v>
      </c>
      <c r="R79" s="89" t="n">
        <f>VALUE(FIXED(bc_nxt_data!U84,1))</f>
        <v>0.0</v>
      </c>
      <c r="S79" s="89" t="n">
        <f>VALUE(FIXED(bc_nxt_data!AB84,1))</f>
        <v>0.0</v>
      </c>
      <c r="T79" s="89" t="n">
        <f>VALUE(FIXED(bc_nxt_data!AD84,1))</f>
        <v>0.0</v>
      </c>
      <c r="U79" s="89" t="n">
        <f>VALUE(FIXED(bc_nxt_data!AC84,1))</f>
        <v>0.0</v>
      </c>
      <c r="V79" s="89" t="n">
        <f>VALUE(FIXED(bc_nxt_data!AF84,1))</f>
        <v>0.0</v>
      </c>
      <c r="W79" s="89" t="n">
        <f>VALUE(FIXED(bc_nxt_data!AG84,1))</f>
        <v>0.0</v>
      </c>
      <c r="X79" s="91" t="n">
        <f t="shared" si="16"/>
        <v>0.0</v>
      </c>
      <c r="Y79" s="91" t="n">
        <f t="shared" si="13"/>
        <v>482.0</v>
      </c>
      <c r="Z79" s="91" t="n">
        <f t="shared" si="14"/>
        <v>0.0</v>
      </c>
      <c r="AA79" s="92" t="n">
        <f t="shared" si="17"/>
        <v>482.0</v>
      </c>
    </row>
    <row r="80" spans="2:27" x14ac:dyDescent="0.25">
      <c r="B80" s="152" t="s">
        <v>137</v>
      </c>
      <c r="C80" s="15" t="str">
        <f>bc_nxt_data!E85</f>
        <v>Grease33 (OKB)</v>
      </c>
      <c r="D80" s="89" t="n">
        <f>VALUE(FIXED(bc_nxt_data!F85,1))</f>
        <v>51.0</v>
      </c>
      <c r="E80" s="89" t="n">
        <f>VALUE(FIXED(bc_nxt_data!G85,1))</f>
        <v>0.0</v>
      </c>
      <c r="F80" s="89" t="n">
        <f>VALUE(FIXED(bc_nxt_data!H85,1))</f>
        <v>51.0</v>
      </c>
      <c r="G80" s="89" t="n">
        <f>VALUE(FIXED(bc_nxt_data!J85,1))</f>
        <v>0.0</v>
      </c>
      <c r="H80" s="89" t="n">
        <f>VALUE(FIXED(bc_nxt_data!R85,1))</f>
        <v>0.0</v>
      </c>
      <c r="I80" s="89" t="n">
        <f>VALUE(FIXED(bc_nxt_data!I85,1))</f>
        <v>0.0</v>
      </c>
      <c r="J80" s="89" t="n">
        <f>VALUE(FIXED(bc_nxt_data!U85,1))</f>
        <v>0.0</v>
      </c>
      <c r="K80" s="89" t="n">
        <f>VALUE(FIXED(bc_nxt_data!Q85,1))</f>
        <v>0.0</v>
      </c>
      <c r="L80" s="89" t="n">
        <f>VALUE(FIXED(bc_nxt_data!S85,1))</f>
        <v>0.0</v>
      </c>
      <c r="M80" s="89" t="n">
        <f>VALUE(FIXED(bc_nxt_data!T85,1))</f>
        <v>0.0</v>
      </c>
      <c r="N80" s="91" t="n">
        <f t="shared" si="15"/>
        <v>0.0</v>
      </c>
      <c r="O80" s="89" t="n">
        <f>VALUE(FIXED(bc_nxt_data!X85,1))</f>
        <v>0.0</v>
      </c>
      <c r="P80" s="89" t="n">
        <f>VALUE(FIXED(bc_nxt_data!AA85,1))</f>
        <v>0.0</v>
      </c>
      <c r="Q80" s="89" t="n">
        <f>VALUE(FIXED(bc_nxt_data!Y85,1))</f>
        <v>0.0</v>
      </c>
      <c r="R80" s="89" t="n">
        <f>VALUE(FIXED(bc_nxt_data!U85,1))</f>
        <v>0.0</v>
      </c>
      <c r="S80" s="89" t="n">
        <f>VALUE(FIXED(bc_nxt_data!AB85,1))</f>
        <v>0.0</v>
      </c>
      <c r="T80" s="89" t="n">
        <f>VALUE(FIXED(bc_nxt_data!AD85,1))</f>
        <v>0.0</v>
      </c>
      <c r="U80" s="89" t="n">
        <f>VALUE(FIXED(bc_nxt_data!AC85,1))</f>
        <v>0.0</v>
      </c>
      <c r="V80" s="89" t="n">
        <f>VALUE(FIXED(bc_nxt_data!AF85,1))</f>
        <v>0.0</v>
      </c>
      <c r="W80" s="89" t="n">
        <f>VALUE(FIXED(bc_nxt_data!AG85,1))</f>
        <v>0.0</v>
      </c>
      <c r="X80" s="91" t="n">
        <f t="shared" si="16"/>
        <v>0.0</v>
      </c>
      <c r="Y80" s="91" t="n">
        <f t="shared" si="13"/>
        <v>51.0</v>
      </c>
      <c r="Z80" s="91" t="n">
        <f t="shared" si="14"/>
        <v>0.0</v>
      </c>
      <c r="AA80" s="92" t="n">
        <f t="shared" si="17"/>
        <v>51.0</v>
      </c>
    </row>
    <row r="81" spans="2:27" x14ac:dyDescent="0.25">
      <c r="B81" s="152" t="s">
        <v>137</v>
      </c>
      <c r="C81" s="15" t="str">
        <f>bc_nxt_data!E86</f>
        <v>Grease28 (Mỡ 221)</v>
      </c>
      <c r="D81" s="89" t="n">
        <f>VALUE(FIXED(bc_nxt_data!F86,1))</f>
        <v>208.0</v>
      </c>
      <c r="E81" s="89" t="n">
        <f>VALUE(FIXED(bc_nxt_data!G86,1))</f>
        <v>0.0</v>
      </c>
      <c r="F81" s="89" t="n">
        <f>VALUE(FIXED(bc_nxt_data!H86,1))</f>
        <v>208.0</v>
      </c>
      <c r="G81" s="89" t="n">
        <f>VALUE(FIXED(bc_nxt_data!J86,1))</f>
        <v>0.0</v>
      </c>
      <c r="H81" s="89" t="n">
        <f>VALUE(FIXED(bc_nxt_data!R86,1))</f>
        <v>0.0</v>
      </c>
      <c r="I81" s="89" t="n">
        <f>VALUE(FIXED(bc_nxt_data!I86,1))</f>
        <v>0.0</v>
      </c>
      <c r="J81" s="89" t="n">
        <f>VALUE(FIXED(bc_nxt_data!U86,1))</f>
        <v>0.0</v>
      </c>
      <c r="K81" s="89" t="n">
        <f>VALUE(FIXED(bc_nxt_data!Q86,1))</f>
        <v>0.0</v>
      </c>
      <c r="L81" s="89" t="n">
        <f>VALUE(FIXED(bc_nxt_data!S86,1))</f>
        <v>0.0</v>
      </c>
      <c r="M81" s="89" t="n">
        <f>VALUE(FIXED(bc_nxt_data!T86,1))</f>
        <v>0.0</v>
      </c>
      <c r="N81" s="91" t="n">
        <f t="shared" si="15"/>
        <v>0.0</v>
      </c>
      <c r="O81" s="89" t="n">
        <f>VALUE(FIXED(bc_nxt_data!X86,1))</f>
        <v>0.0</v>
      </c>
      <c r="P81" s="89" t="n">
        <f>VALUE(FIXED(bc_nxt_data!AA86,1))</f>
        <v>0.0</v>
      </c>
      <c r="Q81" s="89" t="n">
        <f>VALUE(FIXED(bc_nxt_data!Y86,1))</f>
        <v>0.0</v>
      </c>
      <c r="R81" s="89" t="n">
        <f>VALUE(FIXED(bc_nxt_data!U86,1))</f>
        <v>0.0</v>
      </c>
      <c r="S81" s="89" t="n">
        <f>VALUE(FIXED(bc_nxt_data!AB86,1))</f>
        <v>0.0</v>
      </c>
      <c r="T81" s="89" t="n">
        <f>VALUE(FIXED(bc_nxt_data!AD86,1))</f>
        <v>0.0</v>
      </c>
      <c r="U81" s="89" t="n">
        <f>VALUE(FIXED(bc_nxt_data!AC86,1))</f>
        <v>0.0</v>
      </c>
      <c r="V81" s="89" t="n">
        <f>VALUE(FIXED(bc_nxt_data!AF86,1))</f>
        <v>0.0</v>
      </c>
      <c r="W81" s="89" t="n">
        <f>VALUE(FIXED(bc_nxt_data!AG86,1))</f>
        <v>0.0</v>
      </c>
      <c r="X81" s="91" t="n">
        <f t="shared" si="16"/>
        <v>0.0</v>
      </c>
      <c r="Y81" s="91" t="n">
        <f t="shared" si="13"/>
        <v>208.0</v>
      </c>
      <c r="Z81" s="91" t="n">
        <f t="shared" si="14"/>
        <v>0.0</v>
      </c>
      <c r="AA81" s="92" t="n">
        <f t="shared" si="17"/>
        <v>208.0</v>
      </c>
    </row>
    <row r="82" spans="2:27" x14ac:dyDescent="0.25">
      <c r="B82" s="152" t="s">
        <v>137</v>
      </c>
      <c r="C82" s="15" t="str">
        <f>bc_nxt_data!E87</f>
        <v>Grease22</v>
      </c>
      <c r="D82" s="89" t="n">
        <f>VALUE(FIXED(bc_nxt_data!F87,1))</f>
        <v>441.0</v>
      </c>
      <c r="E82" s="89" t="n">
        <f>VALUE(FIXED(bc_nxt_data!G87,1))</f>
        <v>0.0</v>
      </c>
      <c r="F82" s="89" t="n">
        <f>VALUE(FIXED(bc_nxt_data!H87,1))</f>
        <v>441.0</v>
      </c>
      <c r="G82" s="89" t="n">
        <f>VALUE(FIXED(bc_nxt_data!J87,1))</f>
        <v>0.0</v>
      </c>
      <c r="H82" s="89" t="n">
        <f>VALUE(FIXED(bc_nxt_data!R87,1))</f>
        <v>0.0</v>
      </c>
      <c r="I82" s="89" t="n">
        <f>VALUE(FIXED(bc_nxt_data!I87,1))</f>
        <v>0.0</v>
      </c>
      <c r="J82" s="89" t="n">
        <f>VALUE(FIXED(bc_nxt_data!U87,1))</f>
        <v>0.0</v>
      </c>
      <c r="K82" s="89" t="n">
        <f>VALUE(FIXED(bc_nxt_data!Q87,1))</f>
        <v>0.0</v>
      </c>
      <c r="L82" s="89" t="n">
        <f>VALUE(FIXED(bc_nxt_data!S87,1))</f>
        <v>0.0</v>
      </c>
      <c r="M82" s="89" t="n">
        <f>VALUE(FIXED(bc_nxt_data!T87,1))</f>
        <v>0.0</v>
      </c>
      <c r="N82" s="91" t="n">
        <f t="shared" si="15"/>
        <v>0.0</v>
      </c>
      <c r="O82" s="89" t="n">
        <f>VALUE(FIXED(bc_nxt_data!X87,1))</f>
        <v>0.0</v>
      </c>
      <c r="P82" s="89" t="n">
        <f>VALUE(FIXED(bc_nxt_data!AA87,1))</f>
        <v>0.0</v>
      </c>
      <c r="Q82" s="89" t="n">
        <f>VALUE(FIXED(bc_nxt_data!Y87,1))</f>
        <v>0.0</v>
      </c>
      <c r="R82" s="89" t="n">
        <f>VALUE(FIXED(bc_nxt_data!U87,1))</f>
        <v>0.0</v>
      </c>
      <c r="S82" s="89" t="n">
        <f>VALUE(FIXED(bc_nxt_data!AB87,1))</f>
        <v>0.0</v>
      </c>
      <c r="T82" s="89" t="n">
        <f>VALUE(FIXED(bc_nxt_data!AD87,1))</f>
        <v>0.0</v>
      </c>
      <c r="U82" s="89" t="n">
        <f>VALUE(FIXED(bc_nxt_data!AC87,1))</f>
        <v>0.0</v>
      </c>
      <c r="V82" s="89" t="n">
        <f>VALUE(FIXED(bc_nxt_data!AF87,1))</f>
        <v>0.0</v>
      </c>
      <c r="W82" s="89" t="n">
        <f>VALUE(FIXED(bc_nxt_data!AG87,1))</f>
        <v>0.0</v>
      </c>
      <c r="X82" s="91" t="n">
        <f t="shared" si="16"/>
        <v>0.0</v>
      </c>
      <c r="Y82" s="91" t="n">
        <f t="shared" si="13"/>
        <v>441.0</v>
      </c>
      <c r="Z82" s="91" t="n">
        <f t="shared" si="14"/>
        <v>0.0</v>
      </c>
      <c r="AA82" s="92" t="n">
        <f t="shared" si="17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154" t="n">
        <f>VALUE(FIXED(bc_nxt_data!F88,1))</f>
        <v>0.0</v>
      </c>
      <c r="E83" s="154" t="n">
        <f>VALUE(FIXED(bc_nxt_data!G88,1))</f>
        <v>0.0</v>
      </c>
      <c r="F83" s="154" t="n">
        <f>VALUE(FIXED(bc_nxt_data!H88,1))</f>
        <v>0.0</v>
      </c>
      <c r="G83" s="154" t="n">
        <f>VALUE(FIXED(bc_nxt_data!J88,1))</f>
        <v>0.0</v>
      </c>
      <c r="H83" s="154" t="n">
        <f>VALUE(FIXED(bc_nxt_data!R88,1))</f>
        <v>0.0</v>
      </c>
      <c r="I83" s="93" t="str">
        <f>FIXED(bc_nxt_data!I88,0)</f>
        <v>0</v>
      </c>
      <c r="J83" s="154" t="n">
        <f>VALUE(FIXED(bc_nxt_data!U88,1))</f>
        <v>0.0</v>
      </c>
      <c r="K83" s="154" t="n">
        <f>VALUE(FIXED(bc_nxt_data!Q88,1))</f>
        <v>0.0</v>
      </c>
      <c r="L83" s="154" t="n">
        <f>VALUE(FIXED(bc_nxt_data!S88,1))</f>
        <v>0.0</v>
      </c>
      <c r="M83" s="154" t="n">
        <f>VALUE(FIXED(bc_nxt_data!T88,1))</f>
        <v>0.0</v>
      </c>
      <c r="N83" s="93" t="n">
        <f t="shared" si="15"/>
        <v>0.0</v>
      </c>
      <c r="O83" s="154" t="n">
        <f>VALUE(FIXED(bc_nxt_data!X88,1))</f>
        <v>0.0</v>
      </c>
      <c r="P83" s="154" t="n">
        <f>VALUE(FIXED(bc_nxt_data!AA88,1))</f>
        <v>0.0</v>
      </c>
      <c r="Q83" s="154" t="n">
        <f>VALUE(FIXED(bc_nxt_data!Y88,1))</f>
        <v>0.0</v>
      </c>
      <c r="R83" s="154" t="n">
        <f>VALUE(FIXED(bc_nxt_data!U88,1))</f>
        <v>0.0</v>
      </c>
      <c r="S83" s="154" t="n">
        <f>VALUE(FIXED(bc_nxt_data!AB88,1))</f>
        <v>0.0</v>
      </c>
      <c r="T83" s="154" t="n">
        <f>VALUE(FIXED(bc_nxt_data!AD88,1))</f>
        <v>0.0</v>
      </c>
      <c r="U83" s="154" t="n">
        <f>VALUE(FIXED(bc_nxt_data!AC88,1))</f>
        <v>0.0</v>
      </c>
      <c r="V83" s="154" t="n">
        <f>VALUE(FIXED(bc_nxt_data!AF88,1))</f>
        <v>0.0</v>
      </c>
      <c r="W83" s="154" t="n">
        <f>VALUE(FIXED(bc_nxt_data!AG88,1))</f>
        <v>0.0</v>
      </c>
      <c r="X83" s="93" t="n">
        <f t="shared" si="16"/>
        <v>0.0</v>
      </c>
      <c r="Y83" s="93" t="n">
        <f t="shared" si="13"/>
        <v>0.0</v>
      </c>
      <c r="Z83" s="93" t="n">
        <f t="shared" si="14"/>
        <v>0.0</v>
      </c>
      <c r="AA83" s="94" t="n">
        <f t="shared" si="17"/>
        <v>0.0</v>
      </c>
    </row>
    <row r="84" spans="2:27" ht="15.75" thickTop="1" x14ac:dyDescent="0.25">
      <c r="C84" s="19"/>
      <c r="X84" s="184" t="s">
        <v>336</v>
      </c>
      <c r="Y84" s="184"/>
      <c r="Z84" s="184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83" t="s">
        <v>324</v>
      </c>
      <c r="K85" s="183"/>
      <c r="L85" s="183"/>
      <c r="M85" s="183"/>
      <c r="N85" s="183"/>
      <c r="O85" s="116"/>
      <c r="P85" s="116"/>
      <c r="Q85" s="116"/>
      <c r="R85" s="116"/>
      <c r="S85" s="116"/>
      <c r="T85" s="116"/>
      <c r="U85" s="116"/>
      <c r="V85" s="115"/>
      <c r="W85" s="116"/>
      <c r="X85" s="185" t="s">
        <v>337</v>
      </c>
      <c r="Y85" s="185"/>
      <c r="Z85" s="185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83" t="s">
        <v>328</v>
      </c>
      <c r="K89" s="183"/>
      <c r="L89" s="183"/>
      <c r="M89" s="183"/>
      <c r="N89" s="183"/>
      <c r="O89" s="116"/>
      <c r="P89" s="116"/>
      <c r="Q89" s="116"/>
      <c r="R89" s="116"/>
      <c r="S89" s="116"/>
      <c r="T89" s="116"/>
      <c r="U89" s="116"/>
      <c r="V89" s="115"/>
      <c r="W89" s="116"/>
      <c r="X89" s="183" t="s">
        <v>329</v>
      </c>
      <c r="Y89" s="183"/>
      <c r="Z89" s="183"/>
      <c r="AA89" s="116"/>
    </row>
  </sheetData>
  <mergeCells count="36">
    <mergeCell ref="Z7:Z8"/>
    <mergeCell ref="W7:W8"/>
    <mergeCell ref="X7:X8"/>
    <mergeCell ref="P7:P8"/>
    <mergeCell ref="O7:O8"/>
    <mergeCell ref="Y7:Y8"/>
    <mergeCell ref="J85:N85"/>
    <mergeCell ref="J89:N89"/>
    <mergeCell ref="X84:Z84"/>
    <mergeCell ref="X85:Z85"/>
    <mergeCell ref="X89:Z89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L7:L8"/>
    <mergeCell ref="V7:V8"/>
    <mergeCell ref="B6:B8"/>
    <mergeCell ref="C6:C8"/>
    <mergeCell ref="D7:D8"/>
    <mergeCell ref="E7:E8"/>
    <mergeCell ref="F7:F8"/>
    <mergeCell ref="K7:K8"/>
    <mergeCell ref="T7:T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9" t="s">
        <v>5</v>
      </c>
      <c r="E2" s="179"/>
      <c r="F2" s="179"/>
      <c r="G2" s="179"/>
      <c r="H2" s="179"/>
      <c r="I2" s="179" t="s">
        <v>132</v>
      </c>
      <c r="J2" s="179"/>
      <c r="K2" s="179"/>
      <c r="L2" s="179"/>
      <c r="M2" s="179"/>
      <c r="N2" s="179"/>
      <c r="O2" s="179"/>
      <c r="R2" s="180" t="s">
        <v>25</v>
      </c>
      <c r="S2" s="186"/>
      <c r="T2" s="186"/>
      <c r="U2" s="181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504</v>
      </c>
      <c r="R9" s="56" t="s">
        <v>501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504</v>
      </c>
      <c r="R10" s="58" t="s">
        <v>501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503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502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504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504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505</v>
      </c>
      <c r="I91" s="20" t="s">
        <v>505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505</v>
      </c>
      <c r="I92" s="20" t="s">
        <v>506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9" t="s">
        <v>5</v>
      </c>
      <c r="C2" s="194"/>
      <c r="D2" s="194"/>
      <c r="E2" s="194"/>
      <c r="F2" s="194"/>
      <c r="G2" s="62"/>
      <c r="H2" s="189" t="s">
        <v>181</v>
      </c>
      <c r="I2" s="189"/>
      <c r="J2" s="189"/>
      <c r="K2" s="189"/>
      <c r="L2" s="189"/>
      <c r="M2" s="189"/>
      <c r="N2" s="62"/>
      <c r="O2" s="62"/>
      <c r="P2" s="62"/>
      <c r="Q2" s="62"/>
      <c r="R2" s="98"/>
      <c r="S2" s="98"/>
      <c r="T2" s="195" t="s">
        <v>182</v>
      </c>
      <c r="U2" s="196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8" t="s">
        <v>2</v>
      </c>
      <c r="C5" s="191" t="s">
        <v>117</v>
      </c>
      <c r="D5" s="191" t="s">
        <v>118</v>
      </c>
      <c r="E5" s="191"/>
      <c r="F5" s="191"/>
      <c r="G5" s="191"/>
      <c r="H5" s="191" t="s">
        <v>121</v>
      </c>
      <c r="I5" s="191"/>
      <c r="J5" s="191"/>
      <c r="K5" s="191"/>
      <c r="L5" s="191"/>
      <c r="M5" s="191" t="s">
        <v>127</v>
      </c>
      <c r="N5" s="191"/>
      <c r="O5" s="191"/>
      <c r="P5" s="191"/>
      <c r="Q5" s="191"/>
      <c r="R5" s="191"/>
      <c r="S5" s="191"/>
      <c r="T5" s="191" t="s">
        <v>133</v>
      </c>
      <c r="U5" s="191" t="s">
        <v>134</v>
      </c>
      <c r="V5" s="197"/>
      <c r="W5" s="44"/>
      <c r="X5" s="44"/>
      <c r="Y5" s="44"/>
    </row>
    <row r="6" spans="1:27" x14ac:dyDescent="0.25">
      <c r="A6" s="44"/>
      <c r="B6" s="199"/>
      <c r="C6" s="192"/>
      <c r="D6" s="192" t="s">
        <v>119</v>
      </c>
      <c r="E6" s="192" t="s">
        <v>120</v>
      </c>
      <c r="F6" s="192" t="s">
        <v>34</v>
      </c>
      <c r="G6" s="192" t="s">
        <v>10</v>
      </c>
      <c r="H6" s="192" t="s">
        <v>124</v>
      </c>
      <c r="I6" s="192"/>
      <c r="J6" s="192" t="s">
        <v>125</v>
      </c>
      <c r="K6" s="192"/>
      <c r="L6" s="87" t="s">
        <v>126</v>
      </c>
      <c r="M6" s="192" t="s">
        <v>128</v>
      </c>
      <c r="N6" s="192"/>
      <c r="O6" s="192"/>
      <c r="P6" s="192" t="s">
        <v>131</v>
      </c>
      <c r="Q6" s="192"/>
      <c r="R6" s="192"/>
      <c r="S6" s="192" t="s">
        <v>126</v>
      </c>
      <c r="T6" s="192"/>
      <c r="U6" s="192" t="s">
        <v>135</v>
      </c>
      <c r="V6" s="193" t="s">
        <v>136</v>
      </c>
      <c r="W6" s="44"/>
      <c r="X6" s="44"/>
      <c r="Y6" s="44"/>
    </row>
    <row r="7" spans="1:27" x14ac:dyDescent="0.25">
      <c r="A7" s="44"/>
      <c r="B7" s="199"/>
      <c r="C7" s="192"/>
      <c r="D7" s="192"/>
      <c r="E7" s="192"/>
      <c r="F7" s="192"/>
      <c r="G7" s="192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2"/>
      <c r="T7" s="192"/>
      <c r="U7" s="192"/>
      <c r="V7" s="19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87" t="s">
        <v>336</v>
      </c>
      <c r="T103" s="187"/>
      <c r="U103" s="187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88" t="s">
        <v>323</v>
      </c>
      <c r="D104" s="188"/>
      <c r="E104" s="100"/>
      <c r="F104" s="100"/>
      <c r="G104" s="100"/>
      <c r="H104" s="100"/>
      <c r="I104" s="100"/>
      <c r="J104" s="100"/>
      <c r="K104" s="188" t="s">
        <v>324</v>
      </c>
      <c r="L104" s="188"/>
      <c r="M104" s="188"/>
      <c r="N104" s="100"/>
      <c r="O104" s="100"/>
      <c r="P104" s="100"/>
      <c r="Q104" s="100"/>
      <c r="R104" s="100"/>
      <c r="S104" s="190" t="s">
        <v>357</v>
      </c>
      <c r="T104" s="190"/>
      <c r="U104" s="190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88" t="s">
        <v>327</v>
      </c>
      <c r="D108" s="188"/>
      <c r="E108" s="100"/>
      <c r="F108" s="100"/>
      <c r="G108" s="100"/>
      <c r="H108" s="100"/>
      <c r="I108" s="100"/>
      <c r="J108" s="100"/>
      <c r="K108" s="188" t="s">
        <v>328</v>
      </c>
      <c r="L108" s="188"/>
      <c r="M108" s="188"/>
      <c r="N108" s="100"/>
      <c r="O108" s="100"/>
      <c r="P108" s="100"/>
      <c r="Q108" s="100"/>
      <c r="R108" s="100"/>
      <c r="S108" s="188" t="s">
        <v>329</v>
      </c>
      <c r="T108" s="188"/>
      <c r="U108" s="188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201" t="s">
        <v>158</v>
      </c>
      <c r="AB2" s="202"/>
    </row>
    <row r="5" spans="2:30" x14ac:dyDescent="0.25">
      <c r="B5" s="200" t="s">
        <v>2</v>
      </c>
      <c r="C5" s="37"/>
      <c r="D5" s="37"/>
      <c r="E5" s="200" t="s">
        <v>141</v>
      </c>
      <c r="F5" s="200" t="s">
        <v>142</v>
      </c>
      <c r="G5" s="200"/>
      <c r="H5" s="200"/>
      <c r="I5" s="200"/>
      <c r="J5" s="200" t="s">
        <v>146</v>
      </c>
      <c r="K5" s="200"/>
      <c r="L5" s="200"/>
      <c r="M5" s="200" t="s">
        <v>127</v>
      </c>
      <c r="N5" s="200"/>
      <c r="O5" s="200"/>
      <c r="P5" s="200" t="s">
        <v>149</v>
      </c>
      <c r="Q5" s="200" t="s">
        <v>150</v>
      </c>
      <c r="R5" s="200" t="s">
        <v>151</v>
      </c>
      <c r="S5" s="200"/>
      <c r="T5" s="200"/>
      <c r="U5" s="200"/>
      <c r="V5" s="200" t="s">
        <v>153</v>
      </c>
      <c r="W5" s="200"/>
      <c r="X5" s="200" t="s">
        <v>154</v>
      </c>
      <c r="Y5" s="200"/>
      <c r="Z5" s="200" t="s">
        <v>155</v>
      </c>
      <c r="AA5" s="200"/>
      <c r="AB5" s="200"/>
      <c r="AC5" s="200"/>
      <c r="AD5" s="200" t="s">
        <v>157</v>
      </c>
    </row>
    <row r="6" spans="2:30" x14ac:dyDescent="0.25">
      <c r="B6" s="200"/>
      <c r="C6" s="37"/>
      <c r="D6" s="37"/>
      <c r="E6" s="200"/>
      <c r="F6" s="200" t="s">
        <v>143</v>
      </c>
      <c r="G6" s="200"/>
      <c r="H6" s="200"/>
      <c r="I6" s="200" t="s">
        <v>29</v>
      </c>
      <c r="J6" s="200" t="s">
        <v>227</v>
      </c>
      <c r="K6" s="200" t="s">
        <v>144</v>
      </c>
      <c r="L6" s="200" t="s">
        <v>10</v>
      </c>
      <c r="M6" s="200" t="s">
        <v>147</v>
      </c>
      <c r="N6" s="200" t="s">
        <v>148</v>
      </c>
      <c r="O6" s="200" t="s">
        <v>10</v>
      </c>
      <c r="P6" s="200"/>
      <c r="Q6" s="200"/>
      <c r="R6" s="200" t="s">
        <v>143</v>
      </c>
      <c r="S6" s="200"/>
      <c r="T6" s="200" t="s">
        <v>152</v>
      </c>
      <c r="U6" s="200"/>
      <c r="V6" s="200" t="s">
        <v>144</v>
      </c>
      <c r="W6" s="200" t="s">
        <v>145</v>
      </c>
      <c r="X6" s="200" t="s">
        <v>144</v>
      </c>
      <c r="Y6" s="200" t="s">
        <v>145</v>
      </c>
      <c r="Z6" s="36" t="s">
        <v>147</v>
      </c>
      <c r="AA6" s="36"/>
      <c r="AB6" s="36" t="s">
        <v>148</v>
      </c>
      <c r="AC6" s="36"/>
      <c r="AD6" s="200"/>
    </row>
    <row r="7" spans="2:30" x14ac:dyDescent="0.25">
      <c r="B7" s="200"/>
      <c r="C7" s="37"/>
      <c r="D7" s="37"/>
      <c r="E7" s="200"/>
      <c r="F7" s="36" t="s">
        <v>227</v>
      </c>
      <c r="G7" s="36" t="s">
        <v>144</v>
      </c>
      <c r="H7" s="36" t="s">
        <v>10</v>
      </c>
      <c r="I7" s="200"/>
      <c r="J7" s="200"/>
      <c r="K7" s="200"/>
      <c r="L7" s="200"/>
      <c r="M7" s="200"/>
      <c r="N7" s="200"/>
      <c r="O7" s="200"/>
      <c r="P7" s="200"/>
      <c r="Q7" s="200"/>
      <c r="R7" s="36" t="s">
        <v>135</v>
      </c>
      <c r="S7" s="39" t="s">
        <v>136</v>
      </c>
      <c r="T7" s="36" t="s">
        <v>135</v>
      </c>
      <c r="U7" s="36" t="s">
        <v>136</v>
      </c>
      <c r="V7" s="200"/>
      <c r="W7" s="200"/>
      <c r="X7" s="200"/>
      <c r="Y7" s="200"/>
      <c r="Z7" s="36" t="s">
        <v>136</v>
      </c>
      <c r="AA7" s="36" t="s">
        <v>156</v>
      </c>
      <c r="AB7" s="36" t="s">
        <v>136</v>
      </c>
      <c r="AC7" s="36" t="s">
        <v>156</v>
      </c>
      <c r="AD7" s="200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 t="s">
        <v>510</v>
      </c>
      <c r="N9" s="5">
        <v>0</v>
      </c>
      <c r="O9" s="5" t="s">
        <v>510</v>
      </c>
      <c r="P9" s="5">
        <v>0</v>
      </c>
      <c r="Q9" s="5" t="s">
        <v>510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 t="s">
        <v>510</v>
      </c>
      <c r="N10" s="5">
        <v>0</v>
      </c>
      <c r="O10" s="5" t="s">
        <v>510</v>
      </c>
      <c r="P10" s="5">
        <v>0</v>
      </c>
      <c r="Q10" s="5" t="s">
        <v>510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 t="s">
        <v>510</v>
      </c>
      <c r="N11" s="5">
        <v>0</v>
      </c>
      <c r="O11" s="5" t="s">
        <v>510</v>
      </c>
      <c r="P11" s="5">
        <v>0</v>
      </c>
      <c r="Q11" s="5" t="s">
        <v>510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 t="s">
        <v>510</v>
      </c>
      <c r="N12" s="5">
        <v>0</v>
      </c>
      <c r="O12" s="5" t="s">
        <v>510</v>
      </c>
      <c r="P12" s="5">
        <v>0</v>
      </c>
      <c r="Q12" s="5" t="s">
        <v>510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 t="s">
        <v>510</v>
      </c>
      <c r="N13" s="5">
        <v>0</v>
      </c>
      <c r="O13" s="5" t="s">
        <v>510</v>
      </c>
      <c r="P13" s="5">
        <v>0</v>
      </c>
      <c r="Q13" s="5" t="s">
        <v>510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 t="s">
        <v>510</v>
      </c>
      <c r="N14" s="5">
        <v>0</v>
      </c>
      <c r="O14" s="5" t="s">
        <v>510</v>
      </c>
      <c r="P14" s="5">
        <v>0</v>
      </c>
      <c r="Q14" s="5" t="s">
        <v>510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 t="s">
        <v>510</v>
      </c>
      <c r="N15" s="5">
        <v>0</v>
      </c>
      <c r="O15" s="5" t="s">
        <v>510</v>
      </c>
      <c r="P15" s="5">
        <v>0</v>
      </c>
      <c r="Q15" s="5" t="s">
        <v>510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 t="s">
        <v>510</v>
      </c>
      <c r="N16" s="5">
        <v>0</v>
      </c>
      <c r="O16" s="5" t="s">
        <v>510</v>
      </c>
      <c r="P16" s="5">
        <v>0</v>
      </c>
      <c r="Q16" s="5" t="s">
        <v>510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 t="s">
        <v>510</v>
      </c>
      <c r="N17" s="64">
        <v>0</v>
      </c>
      <c r="O17" s="64" t="s">
        <v>510</v>
      </c>
      <c r="P17" s="64">
        <v>0</v>
      </c>
      <c r="Q17" s="64" t="s">
        <v>510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t="s" s="0">
        <v>510</v>
      </c>
      <c r="N18" s="0">
        <v>0</v>
      </c>
      <c r="O18" t="s" s="0">
        <v>510</v>
      </c>
      <c r="P18" s="0">
        <v>0</v>
      </c>
      <c r="Q18" t="s" s="0">
        <v>510</v>
      </c>
      <c r="R18" s="0">
        <v>0</v>
      </c>
      <c r="S18" s="40">
        <v>0</v>
      </c>
      <c r="T18" s="0">
        <v>0</v>
      </c>
      <c r="U18" s="0">
        <v>1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t="s" s="0">
        <v>510</v>
      </c>
      <c r="N19" s="0">
        <v>0</v>
      </c>
      <c r="O19" t="s" s="0">
        <v>510</v>
      </c>
      <c r="P19" s="0">
        <v>0</v>
      </c>
      <c r="Q19" t="s" s="0">
        <v>510</v>
      </c>
      <c r="R19" s="0">
        <v>0</v>
      </c>
      <c r="S19" s="40">
        <v>0</v>
      </c>
      <c r="T19" s="0">
        <v>0</v>
      </c>
      <c r="U19" s="0">
        <v>1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>
        <v>0</v>
      </c>
      <c r="J20" s="0">
        <v>0</v>
      </c>
      <c r="K20" s="0">
        <v>0</v>
      </c>
      <c r="L20" s="0">
        <v>0</v>
      </c>
      <c r="M20" t="s" s="0">
        <v>510</v>
      </c>
      <c r="N20" s="0">
        <v>0</v>
      </c>
      <c r="O20" t="s" s="0">
        <v>510</v>
      </c>
      <c r="P20" s="0">
        <v>0</v>
      </c>
      <c r="Q20" t="s" s="0">
        <v>510</v>
      </c>
      <c r="R20" s="0">
        <v>0</v>
      </c>
      <c r="S20" s="40">
        <v>0</v>
      </c>
      <c r="T20" s="0">
        <v>0</v>
      </c>
      <c r="U20" s="0">
        <v>1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>
        <v>278604</v>
      </c>
      <c r="J21" s="0">
        <v>0</v>
      </c>
      <c r="K21" s="0">
        <v>0</v>
      </c>
      <c r="L21" s="0">
        <v>0</v>
      </c>
      <c r="M21" t="s" s="0">
        <v>510</v>
      </c>
      <c r="N21" s="0">
        <v>0</v>
      </c>
      <c r="O21" t="s" s="0">
        <v>510</v>
      </c>
      <c r="P21" s="0">
        <v>0</v>
      </c>
      <c r="Q21" t="s" s="0">
        <v>510</v>
      </c>
      <c r="R21" s="0">
        <v>0</v>
      </c>
      <c r="S21" s="40">
        <v>0</v>
      </c>
      <c r="T21" s="0">
        <v>1</v>
      </c>
      <c r="U21" s="0">
        <v>2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>
        <v>0</v>
      </c>
      <c r="J22" s="0">
        <v>0</v>
      </c>
      <c r="K22" s="0">
        <v>0</v>
      </c>
      <c r="L22" s="0">
        <v>0</v>
      </c>
      <c r="M22" t="s" s="0">
        <v>510</v>
      </c>
      <c r="N22" s="0">
        <v>0</v>
      </c>
      <c r="O22" t="s" s="0">
        <v>510</v>
      </c>
      <c r="P22" s="0">
        <v>0</v>
      </c>
      <c r="Q22" t="s" s="0">
        <v>510</v>
      </c>
      <c r="R22" s="0">
        <v>0</v>
      </c>
      <c r="S22" s="40">
        <v>0</v>
      </c>
      <c r="T22" s="0">
        <v>0</v>
      </c>
      <c r="U22" s="0">
        <v>2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>
        <v>123121</v>
      </c>
      <c r="J23" s="0">
        <v>0</v>
      </c>
      <c r="K23" s="0">
        <v>0</v>
      </c>
      <c r="L23" s="0">
        <v>0</v>
      </c>
      <c r="M23" t="s" s="0">
        <v>510</v>
      </c>
      <c r="N23" s="0">
        <v>0</v>
      </c>
      <c r="O23" t="s" s="0">
        <v>510</v>
      </c>
      <c r="P23" s="0">
        <v>0</v>
      </c>
      <c r="Q23" t="s" s="0">
        <v>510</v>
      </c>
      <c r="R23" s="0">
        <v>0</v>
      </c>
      <c r="S23" s="40">
        <v>0</v>
      </c>
      <c r="T23" s="0">
        <v>0</v>
      </c>
      <c r="U23" s="0">
        <v>2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>
        <v>155483</v>
      </c>
      <c r="J24" s="0">
        <v>0</v>
      </c>
      <c r="K24" s="0">
        <v>0</v>
      </c>
      <c r="L24" s="0">
        <v>0</v>
      </c>
      <c r="M24" t="s" s="0">
        <v>510</v>
      </c>
      <c r="N24" s="0">
        <v>0</v>
      </c>
      <c r="O24" t="s" s="0">
        <v>510</v>
      </c>
      <c r="P24" s="0">
        <v>0</v>
      </c>
      <c r="Q24" t="s" s="0">
        <v>510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>
        <v>0</v>
      </c>
      <c r="J25" s="0">
        <v>0</v>
      </c>
      <c r="K25" s="0">
        <v>0</v>
      </c>
      <c r="L25" s="0">
        <v>0</v>
      </c>
      <c r="M25" t="s" s="0">
        <v>510</v>
      </c>
      <c r="N25" s="0">
        <v>0</v>
      </c>
      <c r="O25" t="str" s="0">
        <f>bc_ttnl_theo_kh_data!M9</f>
        <v>0.0</v>
      </c>
      <c r="P25" s="0">
        <v>0</v>
      </c>
      <c r="Q25" t="s" s="0">
        <v>510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>
        <v>0</v>
      </c>
      <c r="J26" s="0">
        <v>0</v>
      </c>
      <c r="K26" s="0">
        <v>0</v>
      </c>
      <c r="L26" s="0">
        <v>0</v>
      </c>
      <c r="M26" t="s" s="0">
        <v>510</v>
      </c>
      <c r="N26" s="0">
        <v>0</v>
      </c>
      <c r="O26" t="s" s="0">
        <v>510</v>
      </c>
      <c r="P26" s="0">
        <v>0</v>
      </c>
      <c r="Q26" t="s" s="0">
        <v>510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>
        <v>0</v>
      </c>
      <c r="J27" s="0">
        <v>0</v>
      </c>
      <c r="K27" s="0">
        <v>0</v>
      </c>
      <c r="L27" s="0">
        <v>0</v>
      </c>
      <c r="M27" t="s" s="0">
        <v>510</v>
      </c>
      <c r="N27" s="0">
        <v>0</v>
      </c>
      <c r="O27" t="s" s="0">
        <v>510</v>
      </c>
      <c r="P27" s="0">
        <v>0</v>
      </c>
      <c r="Q27" t="s" s="0">
        <v>510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>
        <v>0</v>
      </c>
      <c r="J28" s="0">
        <v>0</v>
      </c>
      <c r="K28" s="0">
        <v>0</v>
      </c>
      <c r="L28" s="0">
        <v>0</v>
      </c>
      <c r="M28" t="s" s="0">
        <v>510</v>
      </c>
      <c r="N28" s="0">
        <v>0</v>
      </c>
      <c r="O28" t="s" s="0">
        <v>510</v>
      </c>
      <c r="P28" s="0">
        <v>0</v>
      </c>
      <c r="Q28" t="s" s="0">
        <v>510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>
        <v>0</v>
      </c>
      <c r="J29" s="0">
        <v>0</v>
      </c>
      <c r="K29" s="0">
        <v>0</v>
      </c>
      <c r="L29" s="0">
        <v>0</v>
      </c>
      <c r="M29" t="s" s="0">
        <v>510</v>
      </c>
      <c r="N29" s="0">
        <v>0</v>
      </c>
      <c r="O29" t="s" s="0">
        <v>510</v>
      </c>
      <c r="P29" s="0">
        <v>0</v>
      </c>
      <c r="Q29" t="s" s="0">
        <v>510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t="s" s="0">
        <v>510</v>
      </c>
      <c r="N30" s="0">
        <v>0</v>
      </c>
      <c r="O30" t="s" s="0">
        <v>510</v>
      </c>
      <c r="P30" s="0">
        <v>0</v>
      </c>
      <c r="Q30" t="s" s="0">
        <v>510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 t="s">
        <v>510</v>
      </c>
      <c r="N31" s="64">
        <v>0</v>
      </c>
      <c r="O31" s="64" t="s">
        <v>510</v>
      </c>
      <c r="P31" s="64">
        <v>0</v>
      </c>
      <c r="Q31" s="64" t="s">
        <v>510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>
        <v>278604</v>
      </c>
      <c r="J32" s="0">
        <v>0</v>
      </c>
      <c r="K32" s="0">
        <v>0</v>
      </c>
      <c r="L32" s="0">
        <v>0</v>
      </c>
      <c r="M32" t="s" s="0">
        <v>510</v>
      </c>
      <c r="N32" s="0">
        <v>0</v>
      </c>
      <c r="O32" t="s" s="0">
        <v>510</v>
      </c>
      <c r="P32" s="0">
        <v>0</v>
      </c>
      <c r="Q32" t="s" s="0">
        <v>510</v>
      </c>
      <c r="R32" t="s" s="0">
        <v>1012</v>
      </c>
      <c r="S32" s="40" t="s">
        <v>1013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 t="s">
        <v>510</v>
      </c>
      <c r="N33" s="5">
        <v>0</v>
      </c>
      <c r="O33" s="5" t="s">
        <v>510</v>
      </c>
      <c r="P33" s="5">
        <v>0</v>
      </c>
      <c r="Q33" s="5" t="s">
        <v>510</v>
      </c>
      <c r="R33" s="5" t="s">
        <v>1012</v>
      </c>
      <c r="S33" s="41" t="s">
        <v>1013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 t="s">
        <v>510</v>
      </c>
      <c r="N34" s="64">
        <v>0</v>
      </c>
      <c r="O34" s="64" t="s">
        <v>510</v>
      </c>
      <c r="P34" s="64">
        <v>0</v>
      </c>
      <c r="Q34" s="64" t="s">
        <v>510</v>
      </c>
      <c r="R34" s="64" t="s">
        <v>1012</v>
      </c>
      <c r="S34" s="65" t="s">
        <v>1013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>
        <v>0</v>
      </c>
      <c r="J35" s="0">
        <v>0</v>
      </c>
      <c r="K35" s="0">
        <v>0</v>
      </c>
      <c r="L35" s="0">
        <v>0</v>
      </c>
      <c r="M35" t="s" s="0">
        <v>510</v>
      </c>
      <c r="N35" s="0">
        <v>0</v>
      </c>
      <c r="O35" t="s" s="0">
        <v>510</v>
      </c>
      <c r="P35" s="0">
        <v>0</v>
      </c>
      <c r="Q35" t="s" s="0">
        <v>510</v>
      </c>
      <c r="R35" t="s" s="0">
        <v>1012</v>
      </c>
      <c r="S35" s="40" t="s">
        <v>1013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 t="s">
        <v>510</v>
      </c>
      <c r="N36" s="64">
        <v>0</v>
      </c>
      <c r="O36" s="64" t="s">
        <v>510</v>
      </c>
      <c r="P36" s="64">
        <v>0</v>
      </c>
      <c r="Q36" s="64" t="s">
        <v>510</v>
      </c>
      <c r="R36" s="64" t="s">
        <v>1012</v>
      </c>
      <c r="S36" s="65" t="s">
        <v>1013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t="s" s="0">
        <v>510</v>
      </c>
      <c r="N37" s="0">
        <v>0</v>
      </c>
      <c r="O37" t="s" s="0">
        <v>510</v>
      </c>
      <c r="P37" s="0">
        <v>0</v>
      </c>
      <c r="Q37" t="s" s="0">
        <v>510</v>
      </c>
      <c r="R37" t="s" s="0">
        <v>1012</v>
      </c>
      <c r="S37" s="40" t="s">
        <v>1013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t="s" s="0">
        <v>510</v>
      </c>
      <c r="N38" s="0">
        <v>0</v>
      </c>
      <c r="O38" t="s" s="0">
        <v>510</v>
      </c>
      <c r="P38" s="0">
        <v>0</v>
      </c>
      <c r="Q38" t="s" s="0">
        <v>510</v>
      </c>
      <c r="R38" t="s" s="0">
        <v>1012</v>
      </c>
      <c r="S38" s="40" t="s">
        <v>1013</v>
      </c>
      <c r="T38" s="0">
        <v>0</v>
      </c>
      <c r="U38" s="0">
        <v>0</v>
      </c>
      <c r="V38" s="0">
        <v>1</v>
      </c>
      <c r="W38" s="0">
        <v>2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>
        <v>0</v>
      </c>
      <c r="J39" s="0">
        <v>0</v>
      </c>
      <c r="K39" s="0">
        <v>0</v>
      </c>
      <c r="L39" s="0">
        <v>0</v>
      </c>
      <c r="M39" t="s" s="0">
        <v>510</v>
      </c>
      <c r="N39" s="0">
        <v>0</v>
      </c>
      <c r="O39" t="s" s="0">
        <v>510</v>
      </c>
      <c r="P39" s="0">
        <v>0</v>
      </c>
      <c r="Q39" t="s" s="0">
        <v>510</v>
      </c>
      <c r="R39" t="s" s="0">
        <v>1012</v>
      </c>
      <c r="S39" s="40" t="s">
        <v>1013</v>
      </c>
      <c r="T39" s="0">
        <v>0</v>
      </c>
      <c r="U39" s="0">
        <v>0</v>
      </c>
      <c r="V39" s="0">
        <v>0</v>
      </c>
      <c r="W39" s="0">
        <v>2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t="s" s="0">
        <v>510</v>
      </c>
      <c r="N40" s="0">
        <v>0</v>
      </c>
      <c r="O40" t="s" s="0">
        <v>510</v>
      </c>
      <c r="P40" s="0">
        <v>0</v>
      </c>
      <c r="Q40" t="s" s="0">
        <v>510</v>
      </c>
      <c r="R40" t="s" s="0">
        <v>1012</v>
      </c>
      <c r="S40" s="40" t="s">
        <v>1013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t="s" s="0">
        <v>510</v>
      </c>
      <c r="N41" s="0">
        <v>0</v>
      </c>
      <c r="O41" t="s" s="0">
        <v>510</v>
      </c>
      <c r="P41" s="0">
        <v>0</v>
      </c>
      <c r="Q41" t="s" s="0">
        <v>510</v>
      </c>
      <c r="R41" t="s" s="0">
        <v>1012</v>
      </c>
      <c r="S41" s="40" t="s">
        <v>1013</v>
      </c>
      <c r="T41" s="0">
        <v>0</v>
      </c>
      <c r="U41" s="0">
        <v>0</v>
      </c>
      <c r="V41" s="0">
        <v>0</v>
      </c>
      <c r="W41" s="0">
        <v>2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t="s" s="0">
        <v>510</v>
      </c>
      <c r="N42" s="0">
        <v>0</v>
      </c>
      <c r="O42" t="s" s="0">
        <v>510</v>
      </c>
      <c r="P42" s="0">
        <v>0</v>
      </c>
      <c r="Q42" t="s" s="0">
        <v>510</v>
      </c>
      <c r="R42" t="s" s="0">
        <v>1012</v>
      </c>
      <c r="S42" s="40" t="s">
        <v>1013</v>
      </c>
      <c r="T42" s="0">
        <v>0</v>
      </c>
      <c r="U42" s="0">
        <v>0</v>
      </c>
      <c r="V42" s="0">
        <v>1</v>
      </c>
      <c r="W42" s="0">
        <v>3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t="s" s="0">
        <v>510</v>
      </c>
      <c r="N43" s="0">
        <v>0</v>
      </c>
      <c r="O43" t="s" s="0">
        <v>510</v>
      </c>
      <c r="P43" s="0">
        <v>0</v>
      </c>
      <c r="Q43" t="s" s="0">
        <v>510</v>
      </c>
      <c r="R43" t="s" s="0">
        <v>1012</v>
      </c>
      <c r="S43" s="40" t="s">
        <v>1013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t="s" s="0">
        <v>510</v>
      </c>
      <c r="N44" s="0">
        <v>0</v>
      </c>
      <c r="O44" t="s" s="0">
        <v>510</v>
      </c>
      <c r="P44" s="0">
        <v>0</v>
      </c>
      <c r="Q44" t="s" s="0">
        <v>510</v>
      </c>
      <c r="R44" t="s" s="0">
        <v>1012</v>
      </c>
      <c r="S44" s="40" t="s">
        <v>1013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>
        <v>0</v>
      </c>
      <c r="J45" s="0">
        <v>0</v>
      </c>
      <c r="K45" s="0">
        <v>0</v>
      </c>
      <c r="L45" s="0">
        <v>0</v>
      </c>
      <c r="M45" t="s" s="0">
        <v>510</v>
      </c>
      <c r="N45" s="0">
        <v>0</v>
      </c>
      <c r="O45" t="s" s="0">
        <v>510</v>
      </c>
      <c r="P45" s="0">
        <v>0</v>
      </c>
      <c r="Q45" t="s" s="0">
        <v>510</v>
      </c>
      <c r="R45" t="s" s="0">
        <v>1012</v>
      </c>
      <c r="S45" s="40" t="s">
        <v>1013</v>
      </c>
      <c r="T45" s="0">
        <v>0</v>
      </c>
      <c r="U45" s="0">
        <v>0</v>
      </c>
      <c r="V45" s="0">
        <v>1</v>
      </c>
      <c r="W45" s="0">
        <v>4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>
        <v>0</v>
      </c>
      <c r="J46" s="0">
        <v>0</v>
      </c>
      <c r="K46" s="0">
        <v>0</v>
      </c>
      <c r="L46" s="0">
        <v>0</v>
      </c>
      <c r="M46" t="s" s="0">
        <v>510</v>
      </c>
      <c r="N46" s="0">
        <v>0</v>
      </c>
      <c r="O46" t="s" s="0">
        <v>510</v>
      </c>
      <c r="P46" s="0">
        <v>0</v>
      </c>
      <c r="Q46" t="s" s="0">
        <v>510</v>
      </c>
      <c r="R46" t="s" s="0">
        <v>1012</v>
      </c>
      <c r="S46" s="40" t="s">
        <v>1013</v>
      </c>
      <c r="T46" s="0">
        <v>0</v>
      </c>
      <c r="U46" s="0">
        <v>0</v>
      </c>
      <c r="V46" s="0">
        <v>1</v>
      </c>
      <c r="W46" s="0">
        <v>5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>
        <v>0</v>
      </c>
      <c r="J47" s="0">
        <v>0</v>
      </c>
      <c r="K47" s="0">
        <v>0</v>
      </c>
      <c r="L47" s="0">
        <v>0</v>
      </c>
      <c r="M47" t="s" s="0">
        <v>510</v>
      </c>
      <c r="N47" s="0">
        <v>0</v>
      </c>
      <c r="O47" t="s" s="0">
        <v>510</v>
      </c>
      <c r="P47" s="0">
        <v>0</v>
      </c>
      <c r="Q47" t="s" s="0">
        <v>510</v>
      </c>
      <c r="R47" t="s" s="0">
        <v>1012</v>
      </c>
      <c r="S47" s="40" t="s">
        <v>1013</v>
      </c>
      <c r="T47" s="0">
        <v>0</v>
      </c>
      <c r="U47" s="0">
        <v>0</v>
      </c>
      <c r="V47" s="0">
        <v>0</v>
      </c>
      <c r="W47" s="0">
        <v>5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>
        <v>0</v>
      </c>
      <c r="J48" s="0">
        <v>0</v>
      </c>
      <c r="K48" s="0">
        <v>0</v>
      </c>
      <c r="L48" s="0">
        <v>0</v>
      </c>
      <c r="M48" t="s" s="0">
        <v>510</v>
      </c>
      <c r="N48" s="0">
        <v>0</v>
      </c>
      <c r="O48" t="s" s="0">
        <v>510</v>
      </c>
      <c r="P48" s="0">
        <v>0</v>
      </c>
      <c r="Q48" t="s" s="0">
        <v>510</v>
      </c>
      <c r="R48" t="s" s="0">
        <v>1012</v>
      </c>
      <c r="S48" s="40" t="s">
        <v>1013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 t="s">
        <v>510</v>
      </c>
      <c r="N49" s="5">
        <v>0</v>
      </c>
      <c r="O49" s="5" t="s">
        <v>510</v>
      </c>
      <c r="P49" s="5">
        <v>0</v>
      </c>
      <c r="Q49" s="5" t="s">
        <v>510</v>
      </c>
      <c r="R49" s="5" t="s">
        <v>1012</v>
      </c>
      <c r="S49" s="41" t="s">
        <v>1013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>
        <v>0</v>
      </c>
      <c r="J50" s="0">
        <v>0</v>
      </c>
      <c r="K50" s="0">
        <v>0</v>
      </c>
      <c r="L50" s="0">
        <v>0</v>
      </c>
      <c r="M50" t="s" s="0">
        <v>510</v>
      </c>
      <c r="N50" s="0">
        <v>0</v>
      </c>
      <c r="O50" t="s" s="0">
        <v>510</v>
      </c>
      <c r="P50" s="0">
        <v>0</v>
      </c>
      <c r="Q50" t="s" s="0">
        <v>510</v>
      </c>
      <c r="R50" t="s" s="0">
        <v>1012</v>
      </c>
      <c r="S50" s="40" t="s">
        <v>1013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>
        <v>0</v>
      </c>
      <c r="J51" s="0">
        <v>0</v>
      </c>
      <c r="K51" s="0">
        <v>0</v>
      </c>
      <c r="L51" s="0">
        <v>0</v>
      </c>
      <c r="M51" t="s" s="0">
        <v>510</v>
      </c>
      <c r="N51" s="0">
        <v>0</v>
      </c>
      <c r="O51" t="s" s="0">
        <v>510</v>
      </c>
      <c r="P51" s="0">
        <v>0</v>
      </c>
      <c r="Q51" t="s" s="0">
        <v>510</v>
      </c>
      <c r="R51" t="s" s="0">
        <v>1012</v>
      </c>
      <c r="S51" s="40" t="s">
        <v>1013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>
        <v>0</v>
      </c>
      <c r="J52" s="0">
        <v>0</v>
      </c>
      <c r="K52" s="0">
        <v>0</v>
      </c>
      <c r="L52" s="0">
        <v>0</v>
      </c>
      <c r="M52" t="s" s="0">
        <v>510</v>
      </c>
      <c r="N52" s="0">
        <v>0</v>
      </c>
      <c r="O52" t="s" s="0">
        <v>510</v>
      </c>
      <c r="P52" s="0">
        <v>0</v>
      </c>
      <c r="Q52" t="s" s="0">
        <v>510</v>
      </c>
      <c r="R52" t="s" s="0">
        <v>1012</v>
      </c>
      <c r="S52" s="40" t="s">
        <v>1013</v>
      </c>
      <c r="T52" s="0">
        <v>0</v>
      </c>
      <c r="U52" s="0">
        <v>0</v>
      </c>
      <c r="V52" s="0">
        <v>0</v>
      </c>
      <c r="W52" s="0">
        <v>1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>
        <v>0</v>
      </c>
      <c r="J53" s="0">
        <v>0</v>
      </c>
      <c r="K53" s="0">
        <v>0</v>
      </c>
      <c r="L53" s="0">
        <v>0</v>
      </c>
      <c r="M53" t="s" s="0">
        <v>510</v>
      </c>
      <c r="N53" s="0">
        <v>0</v>
      </c>
      <c r="O53" t="s" s="0">
        <v>510</v>
      </c>
      <c r="P53" s="0">
        <v>0</v>
      </c>
      <c r="Q53" t="s" s="0">
        <v>510</v>
      </c>
      <c r="R53" t="s" s="0">
        <v>1012</v>
      </c>
      <c r="S53" s="40" t="s">
        <v>1013</v>
      </c>
      <c r="T53" s="0">
        <v>0</v>
      </c>
      <c r="U53" s="0">
        <v>0</v>
      </c>
      <c r="V53" s="0">
        <v>0</v>
      </c>
      <c r="W53" s="0">
        <v>1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>
        <v>123121</v>
      </c>
      <c r="J54" s="0">
        <v>0</v>
      </c>
      <c r="K54" s="0">
        <v>0</v>
      </c>
      <c r="L54" s="0">
        <v>0</v>
      </c>
      <c r="M54" t="s" s="0">
        <v>510</v>
      </c>
      <c r="N54" s="0">
        <v>0</v>
      </c>
      <c r="O54" t="s" s="0">
        <v>510</v>
      </c>
      <c r="P54" s="0">
        <v>0</v>
      </c>
      <c r="Q54" t="s" s="0">
        <v>510</v>
      </c>
      <c r="R54" t="s" s="0">
        <v>1012</v>
      </c>
      <c r="S54" s="40" t="s">
        <v>1013</v>
      </c>
      <c r="T54" s="0">
        <v>0</v>
      </c>
      <c r="U54" s="0">
        <v>0</v>
      </c>
      <c r="V54" s="0">
        <v>1</v>
      </c>
      <c r="W54" s="0">
        <v>2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>
        <v>0</v>
      </c>
      <c r="J55" s="0">
        <v>0</v>
      </c>
      <c r="K55" s="0">
        <v>0</v>
      </c>
      <c r="L55" s="0">
        <v>0</v>
      </c>
      <c r="M55" t="s" s="0">
        <v>510</v>
      </c>
      <c r="N55" s="0">
        <v>0</v>
      </c>
      <c r="O55" t="s" s="0">
        <v>510</v>
      </c>
      <c r="P55" s="0">
        <v>0</v>
      </c>
      <c r="Q55" t="s" s="0">
        <v>510</v>
      </c>
      <c r="R55" t="s" s="0">
        <v>1012</v>
      </c>
      <c r="S55" s="40" t="s">
        <v>1013</v>
      </c>
      <c r="T55" s="0">
        <v>0</v>
      </c>
      <c r="U55" s="0">
        <v>0</v>
      </c>
      <c r="V55" s="0">
        <v>0</v>
      </c>
      <c r="W55" s="0">
        <v>2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>
        <v>0</v>
      </c>
      <c r="J56" s="0">
        <v>0</v>
      </c>
      <c r="K56" s="0">
        <v>0</v>
      </c>
      <c r="L56" s="0">
        <v>0</v>
      </c>
      <c r="M56" t="s" s="0">
        <v>510</v>
      </c>
      <c r="N56" s="0">
        <v>0</v>
      </c>
      <c r="O56" t="s" s="0">
        <v>510</v>
      </c>
      <c r="P56" s="0">
        <v>0</v>
      </c>
      <c r="Q56" t="s" s="0">
        <v>510</v>
      </c>
      <c r="R56" t="s" s="0">
        <v>1012</v>
      </c>
      <c r="S56" s="40" t="s">
        <v>1013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>
        <v>123121</v>
      </c>
      <c r="J57" s="0">
        <v>0</v>
      </c>
      <c r="K57" s="0">
        <v>0</v>
      </c>
      <c r="L57" s="0">
        <v>0</v>
      </c>
      <c r="M57" t="s" s="0">
        <v>510</v>
      </c>
      <c r="N57" s="0">
        <v>0</v>
      </c>
      <c r="O57" t="s" s="0">
        <v>510</v>
      </c>
      <c r="P57" s="0">
        <v>0</v>
      </c>
      <c r="Q57" t="s" s="0">
        <v>510</v>
      </c>
      <c r="R57" t="s" s="0">
        <v>1012</v>
      </c>
      <c r="S57" s="40" t="s">
        <v>1013</v>
      </c>
      <c r="T57" s="0">
        <v>0</v>
      </c>
      <c r="U57" s="0">
        <v>0</v>
      </c>
      <c r="V57" s="0">
        <v>0</v>
      </c>
      <c r="W57" s="0">
        <v>2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t="s" s="0">
        <v>510</v>
      </c>
      <c r="N58" s="0">
        <v>0</v>
      </c>
      <c r="O58" t="s" s="0">
        <v>510</v>
      </c>
      <c r="P58" s="0">
        <v>0</v>
      </c>
      <c r="Q58" t="s" s="0">
        <v>510</v>
      </c>
      <c r="R58" t="s" s="0">
        <v>1012</v>
      </c>
      <c r="S58" s="40" t="s">
        <v>1013</v>
      </c>
      <c r="T58" s="0">
        <v>0</v>
      </c>
      <c r="U58" s="0">
        <v>0</v>
      </c>
      <c r="V58" s="0">
        <v>1</v>
      </c>
      <c r="W58" s="0">
        <v>3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t="s" s="0">
        <v>510</v>
      </c>
      <c r="N59" s="0">
        <v>0</v>
      </c>
      <c r="O59" t="s" s="0">
        <v>510</v>
      </c>
      <c r="P59" s="0">
        <v>0</v>
      </c>
      <c r="Q59" t="s" s="0">
        <v>510</v>
      </c>
      <c r="R59" t="s" s="0">
        <v>1012</v>
      </c>
      <c r="S59" s="40" t="s">
        <v>1013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>
        <v>0</v>
      </c>
      <c r="J60" s="0">
        <v>0</v>
      </c>
      <c r="K60" s="0">
        <v>0</v>
      </c>
      <c r="L60" s="0">
        <v>0</v>
      </c>
      <c r="M60" t="s" s="0">
        <v>510</v>
      </c>
      <c r="N60" s="0">
        <v>0</v>
      </c>
      <c r="O60" t="s" s="0">
        <v>510</v>
      </c>
      <c r="P60" s="0">
        <v>0</v>
      </c>
      <c r="Q60" t="s" s="0">
        <v>510</v>
      </c>
      <c r="R60" t="s" s="0">
        <v>1012</v>
      </c>
      <c r="S60" s="40" t="s">
        <v>1013</v>
      </c>
      <c r="T60" s="0">
        <v>0</v>
      </c>
      <c r="U60" s="0">
        <v>0</v>
      </c>
      <c r="V60" s="0">
        <v>0</v>
      </c>
      <c r="W60" s="0">
        <v>3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>
        <v>0</v>
      </c>
      <c r="J61" s="0">
        <v>0</v>
      </c>
      <c r="K61" s="0">
        <v>0</v>
      </c>
      <c r="L61" s="0">
        <v>0</v>
      </c>
      <c r="M61" t="s" s="0">
        <v>510</v>
      </c>
      <c r="N61" s="0">
        <v>0</v>
      </c>
      <c r="O61" t="s" s="0">
        <v>510</v>
      </c>
      <c r="P61" s="0">
        <v>0</v>
      </c>
      <c r="Q61" t="s" s="0">
        <v>510</v>
      </c>
      <c r="R61" t="s" s="0">
        <v>1012</v>
      </c>
      <c r="S61" s="40" t="s">
        <v>1013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 t="s">
        <v>510</v>
      </c>
      <c r="N62" s="64">
        <v>0</v>
      </c>
      <c r="O62" s="64" t="s">
        <v>510</v>
      </c>
      <c r="P62" s="64">
        <v>0</v>
      </c>
      <c r="Q62" s="64" t="s">
        <v>510</v>
      </c>
      <c r="R62" s="64" t="s">
        <v>1012</v>
      </c>
      <c r="S62" s="65" t="s">
        <v>1013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>
        <v>0</v>
      </c>
      <c r="J63" s="0">
        <v>0</v>
      </c>
      <c r="K63" s="0">
        <v>0</v>
      </c>
      <c r="L63" s="0">
        <v>0</v>
      </c>
      <c r="M63" t="s" s="0">
        <v>510</v>
      </c>
      <c r="N63" s="0">
        <v>0</v>
      </c>
      <c r="O63" t="s" s="0">
        <v>510</v>
      </c>
      <c r="P63" s="0">
        <v>0</v>
      </c>
      <c r="Q63" t="s" s="0">
        <v>510</v>
      </c>
      <c r="R63" t="s" s="0">
        <v>1012</v>
      </c>
      <c r="S63" s="40" t="s">
        <v>1013</v>
      </c>
      <c r="T63" s="0">
        <v>0</v>
      </c>
      <c r="U63" s="0">
        <v>0</v>
      </c>
      <c r="V63" s="0">
        <v>0</v>
      </c>
      <c r="W63" s="0">
        <v>5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>
        <v>0</v>
      </c>
      <c r="J64" s="0">
        <v>0</v>
      </c>
      <c r="K64" s="0">
        <v>0</v>
      </c>
      <c r="L64" s="0">
        <v>0</v>
      </c>
      <c r="M64" t="s" s="0">
        <v>510</v>
      </c>
      <c r="N64" s="0">
        <v>0</v>
      </c>
      <c r="O64" t="s" s="0">
        <v>510</v>
      </c>
      <c r="P64" s="0">
        <v>0</v>
      </c>
      <c r="Q64" t="s" s="0">
        <v>510</v>
      </c>
      <c r="R64" t="s" s="0">
        <v>1012</v>
      </c>
      <c r="S64" s="40" t="s">
        <v>1013</v>
      </c>
      <c r="T64" s="0">
        <v>0</v>
      </c>
      <c r="U64" s="0">
        <v>0</v>
      </c>
      <c r="V64" s="0">
        <v>1</v>
      </c>
      <c r="W64" s="0">
        <v>7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t="s" s="0">
        <v>510</v>
      </c>
      <c r="N65" s="0">
        <v>0</v>
      </c>
      <c r="O65" t="s" s="0">
        <v>510</v>
      </c>
      <c r="P65" s="0">
        <v>0</v>
      </c>
      <c r="Q65" t="s" s="0">
        <v>510</v>
      </c>
      <c r="R65" t="s" s="0">
        <v>1014</v>
      </c>
      <c r="S65" s="40" t="s">
        <v>1015</v>
      </c>
      <c r="T65" s="0">
        <v>0</v>
      </c>
      <c r="U65" s="0">
        <v>1</v>
      </c>
      <c r="V65" s="0">
        <v>1</v>
      </c>
      <c r="W65" s="0">
        <v>7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t="s" s="0">
        <v>510</v>
      </c>
      <c r="N66" s="0">
        <v>0</v>
      </c>
      <c r="O66" t="s" s="0">
        <v>510</v>
      </c>
      <c r="P66" s="0">
        <v>0</v>
      </c>
      <c r="Q66" t="s" s="0">
        <v>510</v>
      </c>
      <c r="R66" t="s" s="0">
        <v>1014</v>
      </c>
      <c r="S66" s="40" t="s">
        <v>1015</v>
      </c>
      <c r="T66" s="0">
        <v>0</v>
      </c>
      <c r="U66" s="0">
        <v>0</v>
      </c>
      <c r="V66" s="0">
        <v>1</v>
      </c>
      <c r="W66" s="0">
        <v>1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t="s" s="0">
        <v>510</v>
      </c>
      <c r="N67" s="0">
        <v>0</v>
      </c>
      <c r="O67" t="s" s="0">
        <v>510</v>
      </c>
      <c r="P67" s="0">
        <v>0</v>
      </c>
      <c r="Q67" t="s" s="0">
        <v>510</v>
      </c>
      <c r="R67" t="s" s="0">
        <v>1014</v>
      </c>
      <c r="S67" s="40" t="s">
        <v>1015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>
        <v>0</v>
      </c>
      <c r="J68" s="0">
        <v>0</v>
      </c>
      <c r="K68" s="0">
        <v>0</v>
      </c>
      <c r="L68" s="0">
        <v>0</v>
      </c>
      <c r="M68" t="s" s="0">
        <v>510</v>
      </c>
      <c r="N68" s="0">
        <v>0</v>
      </c>
      <c r="O68" t="s" s="0">
        <v>510</v>
      </c>
      <c r="P68" s="0">
        <v>0</v>
      </c>
      <c r="Q68" t="s" s="0">
        <v>510</v>
      </c>
      <c r="R68" t="s" s="0">
        <v>1014</v>
      </c>
      <c r="S68" s="40" t="s">
        <v>1015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>
        <v>0</v>
      </c>
      <c r="J69" s="0">
        <v>0</v>
      </c>
      <c r="K69" s="0">
        <v>0</v>
      </c>
      <c r="L69" s="0">
        <v>0</v>
      </c>
      <c r="M69" t="s" s="0">
        <v>510</v>
      </c>
      <c r="N69" s="0">
        <v>0</v>
      </c>
      <c r="O69" t="s" s="0">
        <v>510</v>
      </c>
      <c r="P69" s="0">
        <v>0</v>
      </c>
      <c r="Q69" t="s" s="0">
        <v>510</v>
      </c>
      <c r="R69" t="s" s="0">
        <v>1014</v>
      </c>
      <c r="S69" s="40" t="s">
        <v>1015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>
        <v>0</v>
      </c>
      <c r="J70" s="0">
        <v>0</v>
      </c>
      <c r="K70" s="0">
        <v>0</v>
      </c>
      <c r="L70" s="0">
        <v>0</v>
      </c>
      <c r="M70" t="s" s="0">
        <v>510</v>
      </c>
      <c r="N70" s="0">
        <v>0</v>
      </c>
      <c r="O70" t="s" s="0">
        <v>510</v>
      </c>
      <c r="P70" s="0">
        <v>0</v>
      </c>
      <c r="Q70" t="s" s="0">
        <v>510</v>
      </c>
      <c r="R70" t="s" s="0">
        <v>1014</v>
      </c>
      <c r="S70" s="40" t="s">
        <v>1015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t="s" s="0">
        <v>510</v>
      </c>
      <c r="N71" s="0">
        <v>0</v>
      </c>
      <c r="O71" t="s" s="0">
        <v>510</v>
      </c>
      <c r="P71" s="0">
        <v>0</v>
      </c>
      <c r="Q71" t="s" s="0">
        <v>510</v>
      </c>
      <c r="R71" t="s" s="0">
        <v>1014</v>
      </c>
      <c r="S71" s="40" t="s">
        <v>1015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t="s" s="0">
        <v>510</v>
      </c>
      <c r="N72" s="0">
        <v>0</v>
      </c>
      <c r="O72" t="s" s="0">
        <v>510</v>
      </c>
      <c r="P72" s="0">
        <v>0</v>
      </c>
      <c r="Q72" t="s" s="0">
        <v>510</v>
      </c>
      <c r="R72" t="s" s="0">
        <v>1014</v>
      </c>
      <c r="S72" s="40" t="s">
        <v>1015</v>
      </c>
      <c r="T72" s="0">
        <v>0</v>
      </c>
      <c r="U72" s="0">
        <v>0</v>
      </c>
      <c r="V72" s="0">
        <v>0</v>
      </c>
      <c r="W72" s="0">
        <v>2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t="s" s="0">
        <v>510</v>
      </c>
      <c r="N73" s="0">
        <v>0</v>
      </c>
      <c r="O73" t="s" s="0">
        <v>510</v>
      </c>
      <c r="P73" s="0">
        <v>0</v>
      </c>
      <c r="Q73" t="s" s="0">
        <v>510</v>
      </c>
      <c r="R73" t="s" s="0">
        <v>1014</v>
      </c>
      <c r="S73" s="40" t="s">
        <v>1015</v>
      </c>
      <c r="T73" s="0">
        <v>0</v>
      </c>
      <c r="U73" s="0">
        <v>0</v>
      </c>
      <c r="V73" s="0">
        <v>0</v>
      </c>
      <c r="W73" s="0">
        <v>2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t="s" s="0">
        <v>510</v>
      </c>
      <c r="N74" s="0">
        <v>0</v>
      </c>
      <c r="O74" t="s" s="0">
        <v>510</v>
      </c>
      <c r="P74" s="0">
        <v>0</v>
      </c>
      <c r="Q74" t="s" s="0">
        <v>510</v>
      </c>
      <c r="R74" t="s" s="0">
        <v>1014</v>
      </c>
      <c r="S74" s="40" t="s">
        <v>1015</v>
      </c>
      <c r="T74" s="0">
        <v>0</v>
      </c>
      <c r="U74" s="0">
        <v>0</v>
      </c>
      <c r="V74" s="0">
        <v>1</v>
      </c>
      <c r="W74" s="0">
        <v>3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t="s" s="0">
        <v>510</v>
      </c>
      <c r="N75" s="0">
        <v>0</v>
      </c>
      <c r="O75" t="s" s="0">
        <v>510</v>
      </c>
      <c r="P75" s="0">
        <v>0</v>
      </c>
      <c r="Q75" t="s" s="0">
        <v>510</v>
      </c>
      <c r="R75" t="s" s="0">
        <v>1014</v>
      </c>
      <c r="S75" s="40" t="s">
        <v>1015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 t="s">
        <v>510</v>
      </c>
      <c r="N76" s="64">
        <v>0</v>
      </c>
      <c r="O76" s="64" t="s">
        <v>510</v>
      </c>
      <c r="P76" s="64">
        <v>0</v>
      </c>
      <c r="Q76" s="64" t="s">
        <v>510</v>
      </c>
      <c r="R76" s="64" t="s">
        <v>1014</v>
      </c>
      <c r="S76" s="65" t="s">
        <v>1015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>
        <v>0</v>
      </c>
      <c r="J77" s="0">
        <v>0</v>
      </c>
      <c r="K77" s="0">
        <v>0</v>
      </c>
      <c r="L77" s="0">
        <v>0</v>
      </c>
      <c r="M77" t="s" s="0">
        <v>510</v>
      </c>
      <c r="N77" s="0">
        <v>0</v>
      </c>
      <c r="O77" t="s" s="0">
        <v>510</v>
      </c>
      <c r="P77" s="0">
        <v>0</v>
      </c>
      <c r="Q77" t="s" s="0">
        <v>510</v>
      </c>
      <c r="R77" t="s" s="0">
        <v>1014</v>
      </c>
      <c r="S77" s="40" t="s">
        <v>1015</v>
      </c>
      <c r="T77" s="0">
        <v>0</v>
      </c>
      <c r="U77" s="0">
        <v>0</v>
      </c>
      <c r="V77" s="0">
        <v>1</v>
      </c>
      <c r="W77" s="0">
        <v>4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>
        <v>0</v>
      </c>
      <c r="J78" s="0">
        <v>0</v>
      </c>
      <c r="K78" s="0">
        <v>0</v>
      </c>
      <c r="L78" s="0">
        <v>0</v>
      </c>
      <c r="M78" t="s" s="0">
        <v>510</v>
      </c>
      <c r="N78" s="0">
        <v>0</v>
      </c>
      <c r="O78" t="s" s="0">
        <v>510</v>
      </c>
      <c r="P78" s="0">
        <v>0</v>
      </c>
      <c r="Q78" t="s" s="0">
        <v>510</v>
      </c>
      <c r="R78" t="s" s="0">
        <v>1014</v>
      </c>
      <c r="S78" s="40" t="s">
        <v>1015</v>
      </c>
      <c r="T78" s="0">
        <v>0</v>
      </c>
      <c r="U78" s="0">
        <v>0</v>
      </c>
      <c r="V78" s="0">
        <v>1</v>
      </c>
      <c r="W78" s="0">
        <v>5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>
        <v>0</v>
      </c>
      <c r="J79" s="0">
        <v>0</v>
      </c>
      <c r="K79" s="0">
        <v>0</v>
      </c>
      <c r="L79" s="0">
        <v>0</v>
      </c>
      <c r="M79" t="s" s="0">
        <v>510</v>
      </c>
      <c r="N79" s="0">
        <v>0</v>
      </c>
      <c r="O79" t="s" s="0">
        <v>510</v>
      </c>
      <c r="P79" s="0">
        <v>0</v>
      </c>
      <c r="Q79" t="s" s="0">
        <v>510</v>
      </c>
      <c r="R79" t="s" s="0">
        <v>1014</v>
      </c>
      <c r="S79" s="40" t="s">
        <v>1015</v>
      </c>
      <c r="T79" s="0">
        <v>0</v>
      </c>
      <c r="U79" s="0">
        <v>0</v>
      </c>
      <c r="V79" s="0">
        <v>0</v>
      </c>
      <c r="W79" s="0">
        <v>5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>
        <v>0</v>
      </c>
      <c r="J80" s="0">
        <v>0</v>
      </c>
      <c r="K80" s="0">
        <v>0</v>
      </c>
      <c r="L80" s="0">
        <v>0</v>
      </c>
      <c r="M80" t="s" s="0">
        <v>510</v>
      </c>
      <c r="N80" s="0">
        <v>0</v>
      </c>
      <c r="O80" t="s" s="0">
        <v>510</v>
      </c>
      <c r="P80" s="0">
        <v>0</v>
      </c>
      <c r="Q80" t="s" s="0">
        <v>510</v>
      </c>
      <c r="R80" t="s" s="0">
        <v>1014</v>
      </c>
      <c r="S80" s="40" t="s">
        <v>1015</v>
      </c>
      <c r="T80" s="0">
        <v>0</v>
      </c>
      <c r="U80" s="0">
        <v>0</v>
      </c>
      <c r="V80" s="0">
        <v>1</v>
      </c>
      <c r="W80" s="0">
        <v>7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>
        <v>155483</v>
      </c>
      <c r="J81" s="0">
        <v>0</v>
      </c>
      <c r="K81" s="0">
        <v>0</v>
      </c>
      <c r="L81" s="0">
        <v>0</v>
      </c>
      <c r="M81" t="s" s="0">
        <v>510</v>
      </c>
      <c r="N81" s="0">
        <v>0</v>
      </c>
      <c r="O81" t="s" s="0">
        <v>510</v>
      </c>
      <c r="P81" s="0">
        <v>0</v>
      </c>
      <c r="Q81" t="s" s="0">
        <v>510</v>
      </c>
      <c r="R81" t="s" s="0">
        <v>1016</v>
      </c>
      <c r="S81" s="40" t="s">
        <v>1017</v>
      </c>
      <c r="T81" s="0">
        <v>0</v>
      </c>
      <c r="U81" s="0">
        <v>1</v>
      </c>
      <c r="V81" s="0">
        <v>1</v>
      </c>
      <c r="W81" s="0">
        <v>7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>
        <v>0</v>
      </c>
      <c r="J82" s="0">
        <v>0</v>
      </c>
      <c r="K82" s="0">
        <v>0</v>
      </c>
      <c r="L82" s="0">
        <v>0</v>
      </c>
      <c r="M82" t="s" s="0">
        <v>510</v>
      </c>
      <c r="N82" s="0">
        <v>0</v>
      </c>
      <c r="O82" t="s" s="0">
        <v>510</v>
      </c>
      <c r="P82" s="0">
        <v>0</v>
      </c>
      <c r="Q82" t="s" s="0">
        <v>510</v>
      </c>
      <c r="R82" t="s" s="0">
        <v>1016</v>
      </c>
      <c r="S82" s="40" t="s">
        <v>1017</v>
      </c>
      <c r="T82" s="0">
        <v>0</v>
      </c>
      <c r="U82" s="0">
        <v>0</v>
      </c>
      <c r="V82" s="0">
        <v>1</v>
      </c>
      <c r="W82" s="0">
        <v>1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>
        <v>0</v>
      </c>
      <c r="J83" s="0">
        <v>0</v>
      </c>
      <c r="K83" s="0">
        <v>0</v>
      </c>
      <c r="L83" s="0">
        <v>0</v>
      </c>
      <c r="M83" t="s" s="0">
        <v>510</v>
      </c>
      <c r="N83" s="0">
        <v>0</v>
      </c>
      <c r="O83" t="s" s="0">
        <v>510</v>
      </c>
      <c r="P83" s="0">
        <v>0</v>
      </c>
      <c r="Q83" t="s" s="0">
        <v>510</v>
      </c>
      <c r="R83" t="s" s="0">
        <v>1016</v>
      </c>
      <c r="S83" s="40" t="s">
        <v>1017</v>
      </c>
      <c r="T83" s="0">
        <v>0</v>
      </c>
      <c r="U83" s="0">
        <v>0</v>
      </c>
      <c r="V83" s="0">
        <v>0</v>
      </c>
      <c r="W83" s="0">
        <v>1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>
        <v>0</v>
      </c>
      <c r="J84" s="0">
        <v>0</v>
      </c>
      <c r="K84" s="0">
        <v>0</v>
      </c>
      <c r="L84" s="0">
        <v>0</v>
      </c>
      <c r="M84" t="s" s="0">
        <v>510</v>
      </c>
      <c r="N84" s="0">
        <v>0</v>
      </c>
      <c r="O84" t="s" s="0">
        <v>510</v>
      </c>
      <c r="P84" s="0">
        <v>0</v>
      </c>
      <c r="Q84" t="s" s="0">
        <v>510</v>
      </c>
      <c r="R84" t="s" s="0">
        <v>1016</v>
      </c>
      <c r="S84" s="40" t="s">
        <v>1017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>
        <v>0</v>
      </c>
      <c r="J85" s="0">
        <v>0</v>
      </c>
      <c r="K85" s="0">
        <v>0</v>
      </c>
      <c r="L85" s="0">
        <v>0</v>
      </c>
      <c r="M85" t="s" s="0">
        <v>510</v>
      </c>
      <c r="N85" s="0">
        <v>0</v>
      </c>
      <c r="O85" t="s" s="0">
        <v>510</v>
      </c>
      <c r="P85" s="0">
        <v>0</v>
      </c>
      <c r="Q85" t="s" s="0">
        <v>510</v>
      </c>
      <c r="R85" t="s" s="0">
        <v>1016</v>
      </c>
      <c r="S85" s="40" t="s">
        <v>1017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 t="s">
        <v>510</v>
      </c>
      <c r="N86" s="64">
        <v>0</v>
      </c>
      <c r="O86" s="64" t="s">
        <v>510</v>
      </c>
      <c r="P86" s="64">
        <v>0</v>
      </c>
      <c r="Q86" s="64" t="s">
        <v>510</v>
      </c>
      <c r="R86" s="64" t="s">
        <v>1016</v>
      </c>
      <c r="S86" s="65" t="s">
        <v>1017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>
        <v>0</v>
      </c>
      <c r="J87" s="0">
        <v>0</v>
      </c>
      <c r="K87" s="0">
        <v>0</v>
      </c>
      <c r="L87" s="0">
        <v>0</v>
      </c>
      <c r="M87" t="s" s="0">
        <v>510</v>
      </c>
      <c r="N87" s="0">
        <v>0</v>
      </c>
      <c r="O87" t="s" s="0">
        <v>510</v>
      </c>
      <c r="P87" s="0">
        <v>0</v>
      </c>
      <c r="Q87" t="s" s="0">
        <v>510</v>
      </c>
      <c r="R87" t="s" s="0">
        <v>1016</v>
      </c>
      <c r="S87" s="40" t="s">
        <v>1017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>
        <v>0</v>
      </c>
      <c r="J88" s="0">
        <v>0</v>
      </c>
      <c r="K88" s="0">
        <v>0</v>
      </c>
      <c r="L88" s="0">
        <v>0</v>
      </c>
      <c r="M88" t="s" s="0">
        <v>510</v>
      </c>
      <c r="N88" s="0">
        <v>0</v>
      </c>
      <c r="O88" t="s" s="0">
        <v>510</v>
      </c>
      <c r="P88" s="0">
        <v>0</v>
      </c>
      <c r="Q88" t="s" s="0">
        <v>510</v>
      </c>
      <c r="R88" t="s" s="0">
        <v>1016</v>
      </c>
      <c r="S88" s="40" t="s">
        <v>1017</v>
      </c>
      <c r="T88" s="0">
        <v>0</v>
      </c>
      <c r="U88" s="0">
        <v>0</v>
      </c>
      <c r="V88" s="0">
        <v>0</v>
      </c>
      <c r="W88" s="0">
        <v>2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>
        <v>155483</v>
      </c>
      <c r="J89" s="0">
        <v>0</v>
      </c>
      <c r="K89" s="0">
        <v>0</v>
      </c>
      <c r="L89" s="0">
        <v>0</v>
      </c>
      <c r="M89" t="s" s="0">
        <v>510</v>
      </c>
      <c r="N89" s="0">
        <v>0</v>
      </c>
      <c r="O89" t="s" s="0">
        <v>510</v>
      </c>
      <c r="P89" s="0">
        <v>0</v>
      </c>
      <c r="Q89" t="s" s="0">
        <v>510</v>
      </c>
      <c r="R89" t="s" s="0">
        <v>1016</v>
      </c>
      <c r="S89" s="40" t="s">
        <v>1017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 t="s">
        <v>510</v>
      </c>
      <c r="N90" s="64">
        <v>0</v>
      </c>
      <c r="O90" s="64" t="s">
        <v>510</v>
      </c>
      <c r="P90" s="64">
        <v>0</v>
      </c>
      <c r="Q90" s="64" t="s">
        <v>510</v>
      </c>
      <c r="R90" s="64" t="s">
        <v>1016</v>
      </c>
      <c r="S90" s="65" t="s">
        <v>1017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>
        <v>0</v>
      </c>
      <c r="J91" s="0">
        <v>0</v>
      </c>
      <c r="K91" s="0">
        <v>0</v>
      </c>
      <c r="L91" s="0">
        <v>0</v>
      </c>
      <c r="M91" t="s" s="0">
        <v>510</v>
      </c>
      <c r="N91" s="0">
        <v>0</v>
      </c>
      <c r="O91" t="s" s="0">
        <v>510</v>
      </c>
      <c r="P91" s="0">
        <v>0</v>
      </c>
      <c r="Q91" t="s" s="0">
        <v>510</v>
      </c>
      <c r="R91" t="s" s="0">
        <v>1016</v>
      </c>
      <c r="S91" s="40" t="s">
        <v>1017</v>
      </c>
      <c r="T91" s="0">
        <v>0</v>
      </c>
      <c r="U91" s="0">
        <v>0</v>
      </c>
      <c r="V91" s="0">
        <v>0</v>
      </c>
      <c r="W91" s="0">
        <v>3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>
        <v>0</v>
      </c>
      <c r="J92" s="0">
        <v>0</v>
      </c>
      <c r="K92" s="0">
        <v>0</v>
      </c>
      <c r="L92" s="0">
        <v>0</v>
      </c>
      <c r="M92" t="s" s="0">
        <v>510</v>
      </c>
      <c r="N92" s="0">
        <v>0</v>
      </c>
      <c r="O92" t="s" s="0">
        <v>510</v>
      </c>
      <c r="P92" s="0">
        <v>0</v>
      </c>
      <c r="Q92" t="s" s="0">
        <v>510</v>
      </c>
      <c r="R92" t="s" s="0">
        <v>1016</v>
      </c>
      <c r="S92" s="40" t="s">
        <v>1017</v>
      </c>
      <c r="T92" s="0">
        <v>0</v>
      </c>
      <c r="U92" s="0">
        <v>0</v>
      </c>
      <c r="V92" s="0">
        <v>0</v>
      </c>
      <c r="W92" s="0">
        <v>3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>
        <v>0</v>
      </c>
      <c r="J93" s="0">
        <v>0</v>
      </c>
      <c r="K93" s="0">
        <v>0</v>
      </c>
      <c r="L93" s="0">
        <v>0</v>
      </c>
      <c r="M93" t="s" s="0">
        <v>510</v>
      </c>
      <c r="N93" s="0">
        <v>0</v>
      </c>
      <c r="O93" t="s" s="0">
        <v>510</v>
      </c>
      <c r="P93" s="0">
        <v>0</v>
      </c>
      <c r="Q93" t="s" s="0">
        <v>510</v>
      </c>
      <c r="R93" t="s" s="0">
        <v>1016</v>
      </c>
      <c r="S93" s="40" t="s">
        <v>1017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 t="s">
        <v>510</v>
      </c>
      <c r="N94" s="64">
        <v>0</v>
      </c>
      <c r="O94" s="64" t="s">
        <v>510</v>
      </c>
      <c r="P94" s="64">
        <v>0</v>
      </c>
      <c r="Q94" s="64" t="s">
        <v>510</v>
      </c>
      <c r="R94" s="64" t="s">
        <v>1016</v>
      </c>
      <c r="S94" s="65" t="s">
        <v>1017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>
        <v>0</v>
      </c>
      <c r="J95" s="0">
        <v>0</v>
      </c>
      <c r="K95" s="0">
        <v>0</v>
      </c>
      <c r="L95" s="0">
        <v>0</v>
      </c>
      <c r="M95" t="s" s="0">
        <v>510</v>
      </c>
      <c r="N95" s="0">
        <v>0</v>
      </c>
      <c r="O95" t="s" s="0">
        <v>510</v>
      </c>
      <c r="P95" s="0">
        <v>0</v>
      </c>
      <c r="Q95" t="s" s="0">
        <v>510</v>
      </c>
      <c r="R95" t="s" s="0">
        <v>1016</v>
      </c>
      <c r="S95" s="40" t="s">
        <v>1017</v>
      </c>
      <c r="T95" s="0">
        <v>0</v>
      </c>
      <c r="U95" s="0">
        <v>0</v>
      </c>
      <c r="V95" s="0">
        <v>0</v>
      </c>
      <c r="W95" s="0">
        <v>5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>
        <v>0</v>
      </c>
      <c r="J96" s="0">
        <v>0</v>
      </c>
      <c r="K96" s="0">
        <v>0</v>
      </c>
      <c r="L96" s="0">
        <v>0</v>
      </c>
      <c r="M96" t="s" s="0">
        <v>510</v>
      </c>
      <c r="N96" s="0">
        <v>0</v>
      </c>
      <c r="O96" t="s" s="0">
        <v>510</v>
      </c>
      <c r="P96" s="0">
        <v>0</v>
      </c>
      <c r="Q96" t="s" s="0">
        <v>510</v>
      </c>
      <c r="R96" t="s" s="0">
        <v>1016</v>
      </c>
      <c r="S96" s="40" t="s">
        <v>1017</v>
      </c>
      <c r="T96" s="0">
        <v>0</v>
      </c>
      <c r="U96" s="0">
        <v>0</v>
      </c>
      <c r="V96" s="0">
        <v>1</v>
      </c>
      <c r="W96" s="0">
        <v>7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>
        <v>123121</v>
      </c>
      <c r="J97" s="0">
        <v>0</v>
      </c>
      <c r="K97" s="0">
        <v>0</v>
      </c>
      <c r="L97" s="0">
        <v>0</v>
      </c>
      <c r="M97" t="s" s="0">
        <v>510</v>
      </c>
      <c r="N97" s="0">
        <v>0</v>
      </c>
      <c r="O97" t="s" s="0">
        <v>510</v>
      </c>
      <c r="P97" s="0">
        <v>0</v>
      </c>
      <c r="Q97" t="s" s="0">
        <v>510</v>
      </c>
      <c r="R97" t="s" s="0">
        <v>1012</v>
      </c>
      <c r="S97" s="40" t="s">
        <v>1013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 t="s">
        <v>510</v>
      </c>
      <c r="N98" s="5">
        <v>0</v>
      </c>
      <c r="O98" s="5" t="s">
        <v>510</v>
      </c>
      <c r="P98" s="5">
        <v>0</v>
      </c>
      <c r="Q98" s="5" t="s">
        <v>510</v>
      </c>
      <c r="R98" s="5" t="s">
        <v>1012</v>
      </c>
      <c r="S98" s="41" t="s">
        <v>1013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>
        <v>0</v>
      </c>
      <c r="J99" s="0">
        <v>0</v>
      </c>
      <c r="K99" s="0">
        <v>0</v>
      </c>
      <c r="L99" s="0">
        <v>0</v>
      </c>
      <c r="M99" t="s" s="0">
        <v>510</v>
      </c>
      <c r="N99" s="0">
        <v>0</v>
      </c>
      <c r="O99" t="s" s="0">
        <v>510</v>
      </c>
      <c r="P99" s="0">
        <v>0</v>
      </c>
      <c r="Q99" t="s" s="0">
        <v>510</v>
      </c>
      <c r="R99" t="s" s="0">
        <v>1012</v>
      </c>
      <c r="S99" s="40" t="s">
        <v>1013</v>
      </c>
      <c r="T99" s="0">
        <v>0</v>
      </c>
      <c r="U99" s="0">
        <v>0</v>
      </c>
      <c r="V99" s="0">
        <v>0</v>
      </c>
      <c r="W99" s="0">
        <v>1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>
        <v>0</v>
      </c>
      <c r="J100" s="0">
        <v>0</v>
      </c>
      <c r="K100" s="0">
        <v>0</v>
      </c>
      <c r="L100" s="0">
        <v>0</v>
      </c>
      <c r="M100" t="s" s="0">
        <v>510</v>
      </c>
      <c r="N100" s="0">
        <v>0</v>
      </c>
      <c r="O100" t="s" s="0">
        <v>510</v>
      </c>
      <c r="P100" s="0">
        <v>0</v>
      </c>
      <c r="Q100" t="s" s="0">
        <v>510</v>
      </c>
      <c r="R100" t="s" s="0">
        <v>1012</v>
      </c>
      <c r="S100" s="40" t="s">
        <v>1013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>
        <v>0</v>
      </c>
      <c r="J101" s="0">
        <v>0</v>
      </c>
      <c r="K101" s="0">
        <v>0</v>
      </c>
      <c r="L101" s="0">
        <v>0</v>
      </c>
      <c r="M101" t="s" s="0">
        <v>510</v>
      </c>
      <c r="N101" s="0">
        <v>0</v>
      </c>
      <c r="O101" t="s" s="0">
        <v>510</v>
      </c>
      <c r="P101" s="0">
        <v>0</v>
      </c>
      <c r="Q101" t="s" s="0">
        <v>510</v>
      </c>
      <c r="R101" t="s" s="0">
        <v>1012</v>
      </c>
      <c r="S101" s="40" t="s">
        <v>1013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 t="s">
        <v>510</v>
      </c>
      <c r="N102" s="5">
        <v>0</v>
      </c>
      <c r="O102" s="5" t="s">
        <v>510</v>
      </c>
      <c r="P102" s="5">
        <v>0</v>
      </c>
      <c r="Q102" s="5" t="s">
        <v>510</v>
      </c>
      <c r="R102" s="5" t="s">
        <v>1012</v>
      </c>
      <c r="S102" s="41" t="s">
        <v>1013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>
        <v>0</v>
      </c>
      <c r="J103" s="0">
        <v>0</v>
      </c>
      <c r="K103" s="0">
        <v>0</v>
      </c>
      <c r="L103" s="0">
        <v>0</v>
      </c>
      <c r="M103" t="s" s="0">
        <v>510</v>
      </c>
      <c r="N103" s="0">
        <v>0</v>
      </c>
      <c r="O103" t="s" s="0">
        <v>510</v>
      </c>
      <c r="P103" s="0">
        <v>0</v>
      </c>
      <c r="Q103" t="s" s="0">
        <v>510</v>
      </c>
      <c r="R103" t="s" s="0">
        <v>1012</v>
      </c>
      <c r="S103" s="40" t="s">
        <v>1013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 t="s">
        <v>510</v>
      </c>
      <c r="N104" s="64">
        <v>0</v>
      </c>
      <c r="O104" s="64" t="s">
        <v>510</v>
      </c>
      <c r="P104" s="64">
        <v>0</v>
      </c>
      <c r="Q104" s="64" t="s">
        <v>510</v>
      </c>
      <c r="R104" s="64" t="s">
        <v>1012</v>
      </c>
      <c r="S104" s="65" t="s">
        <v>1013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>
        <v>123121</v>
      </c>
      <c r="J105" s="0">
        <v>0</v>
      </c>
      <c r="K105" s="0">
        <v>0</v>
      </c>
      <c r="L105" s="0">
        <v>0</v>
      </c>
      <c r="M105" t="s" s="0">
        <v>510</v>
      </c>
      <c r="N105" s="0">
        <v>0</v>
      </c>
      <c r="O105" t="s" s="0">
        <v>510</v>
      </c>
      <c r="P105" s="0">
        <v>0</v>
      </c>
      <c r="Q105" t="s" s="0">
        <v>510</v>
      </c>
      <c r="R105" t="s" s="0">
        <v>1012</v>
      </c>
      <c r="S105" s="40" t="s">
        <v>1013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 t="s">
        <v>510</v>
      </c>
      <c r="N106" s="5">
        <v>0</v>
      </c>
      <c r="O106" s="5" t="s">
        <v>510</v>
      </c>
      <c r="P106" s="5">
        <v>0</v>
      </c>
      <c r="Q106" s="5" t="s">
        <v>510</v>
      </c>
      <c r="R106" s="5" t="s">
        <v>1012</v>
      </c>
      <c r="S106" s="41" t="s">
        <v>1013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t="s" s="0">
        <v>510</v>
      </c>
      <c r="N107" s="0">
        <v>0</v>
      </c>
      <c r="O107" t="s" s="0">
        <v>510</v>
      </c>
      <c r="P107" s="0">
        <v>0</v>
      </c>
      <c r="Q107" t="s" s="0">
        <v>510</v>
      </c>
      <c r="R107" t="s" s="0">
        <v>1012</v>
      </c>
      <c r="S107" s="40" t="s">
        <v>1013</v>
      </c>
      <c r="T107" s="0">
        <v>0</v>
      </c>
      <c r="U107" s="0">
        <v>0</v>
      </c>
      <c r="V107" s="0">
        <v>0</v>
      </c>
      <c r="W107" s="0">
        <v>3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t="s" s="0">
        <v>510</v>
      </c>
      <c r="N108" s="0">
        <v>0</v>
      </c>
      <c r="O108" t="s" s="0">
        <v>510</v>
      </c>
      <c r="P108" s="0">
        <v>0</v>
      </c>
      <c r="Q108" t="s" s="0">
        <v>510</v>
      </c>
      <c r="R108" t="s" s="0">
        <v>1012</v>
      </c>
      <c r="S108" s="40" t="s">
        <v>1013</v>
      </c>
      <c r="T108" s="0">
        <v>0</v>
      </c>
      <c r="U108" s="0">
        <v>0</v>
      </c>
      <c r="V108" s="0">
        <v>0</v>
      </c>
      <c r="W108" s="0">
        <v>3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>
        <v>0</v>
      </c>
      <c r="J109" s="0">
        <v>0</v>
      </c>
      <c r="K109" s="0">
        <v>0</v>
      </c>
      <c r="L109" s="0">
        <v>0</v>
      </c>
      <c r="M109" t="s" s="0">
        <v>510</v>
      </c>
      <c r="N109" s="0">
        <v>0</v>
      </c>
      <c r="O109" t="s" s="0">
        <v>510</v>
      </c>
      <c r="P109" s="0">
        <v>0</v>
      </c>
      <c r="Q109" t="s" s="0">
        <v>510</v>
      </c>
      <c r="R109" t="s" s="0">
        <v>1012</v>
      </c>
      <c r="S109" s="40" t="s">
        <v>1013</v>
      </c>
      <c r="T109" s="0">
        <v>0</v>
      </c>
      <c r="U109" s="0">
        <v>0</v>
      </c>
      <c r="V109" s="0">
        <v>1</v>
      </c>
      <c r="W109" s="0">
        <v>4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>
        <v>0</v>
      </c>
      <c r="J110" s="0">
        <v>0</v>
      </c>
      <c r="K110" s="0">
        <v>0</v>
      </c>
      <c r="L110" s="0">
        <v>0</v>
      </c>
      <c r="M110" t="s" s="0">
        <v>510</v>
      </c>
      <c r="N110" s="0">
        <v>0</v>
      </c>
      <c r="O110" t="s" s="0">
        <v>510</v>
      </c>
      <c r="P110" s="0">
        <v>0</v>
      </c>
      <c r="Q110" t="s" s="0">
        <v>510</v>
      </c>
      <c r="R110" t="s" s="0">
        <v>1012</v>
      </c>
      <c r="S110" s="40" t="s">
        <v>1013</v>
      </c>
      <c r="T110" s="0">
        <v>0</v>
      </c>
      <c r="U110" s="0">
        <v>0</v>
      </c>
      <c r="V110" s="0">
        <v>1</v>
      </c>
      <c r="W110" s="0">
        <v>5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>
        <v>0</v>
      </c>
      <c r="J111" s="0">
        <v>0</v>
      </c>
      <c r="K111" s="0">
        <v>0</v>
      </c>
      <c r="L111" s="0">
        <v>0</v>
      </c>
      <c r="M111" t="s" s="0">
        <v>510</v>
      </c>
      <c r="N111" s="0">
        <v>0</v>
      </c>
      <c r="O111" t="s" s="0">
        <v>510</v>
      </c>
      <c r="P111" s="0">
        <v>0</v>
      </c>
      <c r="Q111" t="s" s="0">
        <v>510</v>
      </c>
      <c r="R111" t="s" s="0">
        <v>1012</v>
      </c>
      <c r="S111" s="40" t="s">
        <v>1013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 t="s">
        <v>510</v>
      </c>
      <c r="N112" s="5">
        <v>0</v>
      </c>
      <c r="O112" s="5" t="s">
        <v>510</v>
      </c>
      <c r="P112" s="5">
        <v>0</v>
      </c>
      <c r="Q112" s="5" t="s">
        <v>510</v>
      </c>
      <c r="R112" s="5" t="s">
        <v>1012</v>
      </c>
      <c r="S112" s="41" t="s">
        <v>1013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>
        <v>0</v>
      </c>
      <c r="J113" s="0">
        <v>0</v>
      </c>
      <c r="K113" s="0">
        <v>0</v>
      </c>
      <c r="L113" s="0">
        <v>0</v>
      </c>
      <c r="M113" t="s" s="0">
        <v>510</v>
      </c>
      <c r="N113" s="0">
        <v>0</v>
      </c>
      <c r="O113" t="s" s="0">
        <v>510</v>
      </c>
      <c r="P113" s="0">
        <v>0</v>
      </c>
      <c r="Q113" t="s" s="0">
        <v>510</v>
      </c>
      <c r="R113" t="s" s="0">
        <v>1014</v>
      </c>
      <c r="S113" s="40" t="s">
        <v>1015</v>
      </c>
      <c r="T113" s="0">
        <v>0</v>
      </c>
      <c r="U113" s="0">
        <v>1</v>
      </c>
      <c r="V113" s="0">
        <v>1</v>
      </c>
      <c r="W113" s="0">
        <v>7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>
        <v>0</v>
      </c>
      <c r="J114" s="0">
        <v>0</v>
      </c>
      <c r="K114" s="0">
        <v>0</v>
      </c>
      <c r="L114" s="0">
        <v>0</v>
      </c>
      <c r="M114" t="s" s="0">
        <v>510</v>
      </c>
      <c r="N114" s="0">
        <v>0</v>
      </c>
      <c r="O114" t="s" s="0">
        <v>510</v>
      </c>
      <c r="P114" s="0">
        <v>0</v>
      </c>
      <c r="Q114" t="s" s="0">
        <v>510</v>
      </c>
      <c r="R114" t="s" s="0">
        <v>1014</v>
      </c>
      <c r="S114" s="40" t="s">
        <v>1015</v>
      </c>
      <c r="T114" s="0">
        <v>0</v>
      </c>
      <c r="U114" s="0">
        <v>0</v>
      </c>
      <c r="V114" s="0">
        <v>1</v>
      </c>
      <c r="W114" s="0">
        <v>1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>
        <v>0</v>
      </c>
      <c r="J115" s="0">
        <v>0</v>
      </c>
      <c r="K115" s="0">
        <v>0</v>
      </c>
      <c r="L115" s="0">
        <v>0</v>
      </c>
      <c r="M115" t="s" s="0">
        <v>510</v>
      </c>
      <c r="N115" s="0">
        <v>0</v>
      </c>
      <c r="O115" t="s" s="0">
        <v>510</v>
      </c>
      <c r="P115" s="0">
        <v>0</v>
      </c>
      <c r="Q115" t="s" s="0">
        <v>510</v>
      </c>
      <c r="R115" t="s" s="0">
        <v>1014</v>
      </c>
      <c r="S115" s="40" t="s">
        <v>1015</v>
      </c>
      <c r="T115" s="0">
        <v>0</v>
      </c>
      <c r="U115" s="0">
        <v>0</v>
      </c>
      <c r="V115" s="0">
        <v>0</v>
      </c>
      <c r="W115" s="0">
        <v>1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>
        <v>0</v>
      </c>
      <c r="J116" s="0">
        <v>0</v>
      </c>
      <c r="K116" s="0">
        <v>0</v>
      </c>
      <c r="L116" s="0">
        <v>0</v>
      </c>
      <c r="M116" t="s" s="0">
        <v>510</v>
      </c>
      <c r="N116" s="0">
        <v>0</v>
      </c>
      <c r="O116" t="s" s="0">
        <v>510</v>
      </c>
      <c r="P116" s="0">
        <v>0</v>
      </c>
      <c r="Q116" t="s" s="0">
        <v>510</v>
      </c>
      <c r="R116" t="s" s="0">
        <v>1014</v>
      </c>
      <c r="S116" s="40" t="s">
        <v>1015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 t="s">
        <v>510</v>
      </c>
      <c r="N117" s="5">
        <v>0</v>
      </c>
      <c r="O117" s="5" t="s">
        <v>510</v>
      </c>
      <c r="P117" s="5">
        <v>0</v>
      </c>
      <c r="Q117" s="5" t="s">
        <v>510</v>
      </c>
      <c r="R117" s="5" t="s">
        <v>1014</v>
      </c>
      <c r="S117" s="41" t="s">
        <v>1015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>
        <v>0</v>
      </c>
      <c r="J118" s="0">
        <v>0</v>
      </c>
      <c r="K118" s="0">
        <v>0</v>
      </c>
      <c r="L118" s="0">
        <v>0</v>
      </c>
      <c r="M118" t="s" s="0">
        <v>510</v>
      </c>
      <c r="N118" s="0">
        <v>0</v>
      </c>
      <c r="O118" t="s" s="0">
        <v>510</v>
      </c>
      <c r="P118" s="0">
        <v>0</v>
      </c>
      <c r="Q118" t="s" s="0">
        <v>510</v>
      </c>
      <c r="R118" t="s" s="0">
        <v>1014</v>
      </c>
      <c r="S118" s="40" t="s">
        <v>1015</v>
      </c>
      <c r="T118" s="0">
        <v>0</v>
      </c>
      <c r="U118" s="0">
        <v>0</v>
      </c>
      <c r="V118" s="0">
        <v>1</v>
      </c>
      <c r="W118" s="0">
        <v>2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>
        <v>0</v>
      </c>
      <c r="J119" s="0">
        <v>0</v>
      </c>
      <c r="K119" s="0">
        <v>0</v>
      </c>
      <c r="L119" s="0">
        <v>0</v>
      </c>
      <c r="M119" t="s" s="0">
        <v>510</v>
      </c>
      <c r="N119" s="0">
        <v>0</v>
      </c>
      <c r="O119" t="s" s="0">
        <v>510</v>
      </c>
      <c r="P119" s="0">
        <v>0</v>
      </c>
      <c r="Q119" t="s" s="0">
        <v>510</v>
      </c>
      <c r="R119" t="s" s="0">
        <v>1014</v>
      </c>
      <c r="S119" s="40" t="s">
        <v>1015</v>
      </c>
      <c r="T119" s="0">
        <v>0</v>
      </c>
      <c r="U119" s="0">
        <v>0</v>
      </c>
      <c r="V119" s="0">
        <v>0</v>
      </c>
      <c r="W119" s="0">
        <v>2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>
        <v>0</v>
      </c>
      <c r="J120" s="0">
        <v>0</v>
      </c>
      <c r="K120" s="0">
        <v>0</v>
      </c>
      <c r="L120" s="0">
        <v>0</v>
      </c>
      <c r="M120" t="s" s="0">
        <v>510</v>
      </c>
      <c r="N120" s="0">
        <v>0</v>
      </c>
      <c r="O120" t="s" s="0">
        <v>510</v>
      </c>
      <c r="P120" s="0">
        <v>0</v>
      </c>
      <c r="Q120" t="s" s="0">
        <v>510</v>
      </c>
      <c r="R120" t="s" s="0">
        <v>1014</v>
      </c>
      <c r="S120" s="40" t="s">
        <v>1015</v>
      </c>
      <c r="T120" s="0">
        <v>0</v>
      </c>
      <c r="U120" s="0">
        <v>0</v>
      </c>
      <c r="V120" s="0">
        <v>0</v>
      </c>
      <c r="W120" s="0">
        <v>2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>
        <v>0</v>
      </c>
      <c r="J121" s="0">
        <v>0</v>
      </c>
      <c r="K121" s="0">
        <v>0</v>
      </c>
      <c r="L121" s="0">
        <v>0</v>
      </c>
      <c r="M121" t="s" s="0">
        <v>510</v>
      </c>
      <c r="N121" s="0">
        <v>0</v>
      </c>
      <c r="O121" t="s" s="0">
        <v>510</v>
      </c>
      <c r="P121" s="0">
        <v>0</v>
      </c>
      <c r="Q121" t="s" s="0">
        <v>510</v>
      </c>
      <c r="R121" t="s" s="0">
        <v>1014</v>
      </c>
      <c r="S121" s="40" t="s">
        <v>1015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>
        <v>0</v>
      </c>
      <c r="J122" s="0">
        <v>0</v>
      </c>
      <c r="K122" s="0">
        <v>0</v>
      </c>
      <c r="L122" s="0">
        <v>0</v>
      </c>
      <c r="M122" t="s" s="0">
        <v>510</v>
      </c>
      <c r="N122" s="0">
        <v>0</v>
      </c>
      <c r="O122" t="s" s="0">
        <v>510</v>
      </c>
      <c r="P122" s="0">
        <v>0</v>
      </c>
      <c r="Q122" t="s" s="0">
        <v>510</v>
      </c>
      <c r="R122" t="s" s="0">
        <v>1014</v>
      </c>
      <c r="S122" s="40" t="s">
        <v>1015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>
        <v>0</v>
      </c>
      <c r="J123" s="0">
        <v>0</v>
      </c>
      <c r="K123" s="0">
        <v>0</v>
      </c>
      <c r="L123" s="0">
        <v>0</v>
      </c>
      <c r="M123" t="s" s="0">
        <v>510</v>
      </c>
      <c r="N123" s="0">
        <v>0</v>
      </c>
      <c r="O123" t="s" s="0">
        <v>510</v>
      </c>
      <c r="P123" s="0">
        <v>0</v>
      </c>
      <c r="Q123" t="s" s="0">
        <v>510</v>
      </c>
      <c r="R123" t="s" s="0">
        <v>1014</v>
      </c>
      <c r="S123" s="40" t="s">
        <v>1015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>
        <v>0</v>
      </c>
      <c r="J124" s="0">
        <v>0</v>
      </c>
      <c r="K124" s="0">
        <v>0</v>
      </c>
      <c r="L124" s="0">
        <v>0</v>
      </c>
      <c r="M124" t="s" s="0">
        <v>510</v>
      </c>
      <c r="N124" s="0">
        <v>0</v>
      </c>
      <c r="O124" t="s" s="0">
        <v>510</v>
      </c>
      <c r="P124" s="0">
        <v>0</v>
      </c>
      <c r="Q124" t="s" s="0">
        <v>510</v>
      </c>
      <c r="R124" t="s" s="0">
        <v>1014</v>
      </c>
      <c r="S124" s="40" t="s">
        <v>1015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>
        <v>0</v>
      </c>
      <c r="J125" s="0">
        <v>0</v>
      </c>
      <c r="K125" s="0">
        <v>0</v>
      </c>
      <c r="L125" s="0">
        <v>0</v>
      </c>
      <c r="M125" t="s" s="0">
        <v>510</v>
      </c>
      <c r="N125" s="0">
        <v>0</v>
      </c>
      <c r="O125" t="s" s="0">
        <v>510</v>
      </c>
      <c r="P125" s="0">
        <v>0</v>
      </c>
      <c r="Q125" t="s" s="0">
        <v>510</v>
      </c>
      <c r="R125" t="s" s="0">
        <v>1014</v>
      </c>
      <c r="S125" s="40" t="s">
        <v>1015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>
        <v>0</v>
      </c>
      <c r="J126" s="0">
        <v>0</v>
      </c>
      <c r="K126" s="0">
        <v>0</v>
      </c>
      <c r="L126" s="0">
        <v>0</v>
      </c>
      <c r="M126" t="s" s="0">
        <v>510</v>
      </c>
      <c r="N126" s="0">
        <v>0</v>
      </c>
      <c r="O126" t="s" s="0">
        <v>510</v>
      </c>
      <c r="P126" s="0">
        <v>0</v>
      </c>
      <c r="Q126" t="s" s="0">
        <v>510</v>
      </c>
      <c r="R126" t="s" s="0">
        <v>1014</v>
      </c>
      <c r="S126" s="40" t="s">
        <v>1015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>
        <v>0</v>
      </c>
      <c r="J127" s="0">
        <v>0</v>
      </c>
      <c r="K127" s="0">
        <v>0</v>
      </c>
      <c r="L127" s="0">
        <v>0</v>
      </c>
      <c r="M127" t="s" s="0">
        <v>510</v>
      </c>
      <c r="N127" s="0">
        <v>0</v>
      </c>
      <c r="O127" t="s" s="0">
        <v>510</v>
      </c>
      <c r="P127" s="0">
        <v>0</v>
      </c>
      <c r="Q127" t="s" s="0">
        <v>510</v>
      </c>
      <c r="R127" t="s" s="0">
        <v>1014</v>
      </c>
      <c r="S127" s="40" t="s">
        <v>1015</v>
      </c>
      <c r="T127" s="0">
        <v>0</v>
      </c>
      <c r="U127" s="0">
        <v>0</v>
      </c>
      <c r="V127" s="0">
        <v>0</v>
      </c>
      <c r="W127" s="0">
        <v>5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>
        <v>0</v>
      </c>
      <c r="J128" s="0">
        <v>0</v>
      </c>
      <c r="K128" s="0">
        <v>0</v>
      </c>
      <c r="L128" s="0">
        <v>0</v>
      </c>
      <c r="M128" t="s" s="0">
        <v>510</v>
      </c>
      <c r="N128" s="0">
        <v>0</v>
      </c>
      <c r="O128" t="s" s="0">
        <v>510</v>
      </c>
      <c r="P128" s="0">
        <v>0</v>
      </c>
      <c r="Q128" t="s" s="0">
        <v>510</v>
      </c>
      <c r="R128" t="s" s="0">
        <v>1014</v>
      </c>
      <c r="S128" s="40" t="s">
        <v>1015</v>
      </c>
      <c r="T128" s="0">
        <v>0</v>
      </c>
      <c r="U128" s="0">
        <v>0</v>
      </c>
      <c r="V128" s="0">
        <v>1</v>
      </c>
      <c r="W128" s="0">
        <v>7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>
        <v>0</v>
      </c>
      <c r="J129" s="0">
        <v>0</v>
      </c>
      <c r="K129" s="0">
        <v>0</v>
      </c>
      <c r="L129" s="0">
        <v>0</v>
      </c>
      <c r="M129" t="s" s="0">
        <v>510</v>
      </c>
      <c r="N129" s="0">
        <v>0</v>
      </c>
      <c r="O129" t="s" s="0">
        <v>510</v>
      </c>
      <c r="P129" s="0">
        <v>0</v>
      </c>
      <c r="Q129" t="s" s="0">
        <v>510</v>
      </c>
      <c r="R129" t="s" s="0">
        <v>1016</v>
      </c>
      <c r="S129" s="40" t="s">
        <v>1017</v>
      </c>
      <c r="T129" s="0">
        <v>0</v>
      </c>
      <c r="U129" s="0">
        <v>1</v>
      </c>
      <c r="V129" s="0">
        <v>1</v>
      </c>
      <c r="W129" s="0">
        <v>7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>
        <v>0</v>
      </c>
      <c r="J130" s="0">
        <v>0</v>
      </c>
      <c r="K130" s="0">
        <v>0</v>
      </c>
      <c r="L130" s="0">
        <v>0</v>
      </c>
      <c r="M130" t="s" s="0">
        <v>510</v>
      </c>
      <c r="N130" s="0">
        <v>0</v>
      </c>
      <c r="O130" t="s" s="0">
        <v>510</v>
      </c>
      <c r="P130" s="0">
        <v>0</v>
      </c>
      <c r="Q130" t="s" s="0">
        <v>510</v>
      </c>
      <c r="R130" t="s" s="0">
        <v>1016</v>
      </c>
      <c r="S130" s="40" t="s">
        <v>1017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 t="s">
        <v>510</v>
      </c>
      <c r="N131" s="5">
        <v>0</v>
      </c>
      <c r="O131" s="5" t="s">
        <v>510</v>
      </c>
      <c r="P131" s="5">
        <v>0</v>
      </c>
      <c r="Q131" s="5" t="s">
        <v>510</v>
      </c>
      <c r="R131" s="5" t="s">
        <v>1016</v>
      </c>
      <c r="S131" s="41" t="s">
        <v>1017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>
        <v>0</v>
      </c>
      <c r="J132" s="0">
        <v>0</v>
      </c>
      <c r="K132" s="0">
        <v>0</v>
      </c>
      <c r="L132" s="0">
        <v>0</v>
      </c>
      <c r="M132" t="s" s="0">
        <v>510</v>
      </c>
      <c r="N132" s="0">
        <v>0</v>
      </c>
      <c r="O132" t="s" s="0">
        <v>510</v>
      </c>
      <c r="P132" s="0">
        <v>0</v>
      </c>
      <c r="Q132" t="s" s="0">
        <v>510</v>
      </c>
      <c r="R132" t="s" s="0">
        <v>1016</v>
      </c>
      <c r="S132" s="40" t="s">
        <v>1017</v>
      </c>
      <c r="T132" s="0">
        <v>0</v>
      </c>
      <c r="U132" s="0">
        <v>0</v>
      </c>
      <c r="V132" s="0">
        <v>0</v>
      </c>
      <c r="W132" s="0">
        <v>1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>
        <v>0</v>
      </c>
      <c r="J133" s="0">
        <v>0</v>
      </c>
      <c r="K133" s="0">
        <v>0</v>
      </c>
      <c r="L133" s="0">
        <v>0</v>
      </c>
      <c r="M133" t="s" s="0">
        <v>510</v>
      </c>
      <c r="N133" s="0">
        <v>0</v>
      </c>
      <c r="O133" t="s" s="0">
        <v>510</v>
      </c>
      <c r="P133" s="0">
        <v>0</v>
      </c>
      <c r="Q133" t="s" s="0">
        <v>510</v>
      </c>
      <c r="R133" t="s" s="0">
        <v>1016</v>
      </c>
      <c r="S133" s="40" t="s">
        <v>1017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>
        <v>0</v>
      </c>
      <c r="J134" s="0">
        <v>0</v>
      </c>
      <c r="K134" s="0">
        <v>0</v>
      </c>
      <c r="L134" s="0">
        <v>0</v>
      </c>
      <c r="M134" t="s" s="0">
        <v>510</v>
      </c>
      <c r="N134" s="0">
        <v>0</v>
      </c>
      <c r="O134" t="s" s="0">
        <v>510</v>
      </c>
      <c r="P134" s="0">
        <v>0</v>
      </c>
      <c r="Q134" t="s" s="0">
        <v>510</v>
      </c>
      <c r="R134" t="s" s="0">
        <v>1016</v>
      </c>
      <c r="S134" s="40" t="s">
        <v>1017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>
        <v>0</v>
      </c>
      <c r="J135" s="0">
        <v>0</v>
      </c>
      <c r="K135" s="0">
        <v>0</v>
      </c>
      <c r="L135" s="0">
        <v>0</v>
      </c>
      <c r="M135" t="s" s="0">
        <v>510</v>
      </c>
      <c r="N135" s="0">
        <v>0</v>
      </c>
      <c r="O135" t="s" s="0">
        <v>510</v>
      </c>
      <c r="P135" s="0">
        <v>0</v>
      </c>
      <c r="Q135" t="s" s="0">
        <v>510</v>
      </c>
      <c r="R135" t="s" s="0">
        <v>1016</v>
      </c>
      <c r="S135" s="40" t="s">
        <v>1017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>
        <v>0</v>
      </c>
      <c r="J136" s="0">
        <v>0</v>
      </c>
      <c r="K136" s="0">
        <v>0</v>
      </c>
      <c r="L136" s="0">
        <v>0</v>
      </c>
      <c r="M136" t="s" s="0">
        <v>510</v>
      </c>
      <c r="N136" s="0">
        <v>0</v>
      </c>
      <c r="O136" t="s" s="0">
        <v>510</v>
      </c>
      <c r="P136" s="0">
        <v>0</v>
      </c>
      <c r="Q136" t="s" s="0">
        <v>510</v>
      </c>
      <c r="R136" t="s" s="0">
        <v>1016</v>
      </c>
      <c r="S136" s="40" t="s">
        <v>1017</v>
      </c>
      <c r="T136" s="0">
        <v>0</v>
      </c>
      <c r="U136" s="0">
        <v>0</v>
      </c>
      <c r="V136" s="0">
        <v>0</v>
      </c>
      <c r="W136" s="0">
        <v>2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>
        <v>0</v>
      </c>
      <c r="J137" s="0">
        <v>0</v>
      </c>
      <c r="K137" s="0">
        <v>0</v>
      </c>
      <c r="L137" s="0">
        <v>0</v>
      </c>
      <c r="M137" t="s" s="0">
        <v>510</v>
      </c>
      <c r="N137" s="0">
        <v>0</v>
      </c>
      <c r="O137" t="s" s="0">
        <v>510</v>
      </c>
      <c r="P137" s="0">
        <v>0</v>
      </c>
      <c r="Q137" t="s" s="0">
        <v>510</v>
      </c>
      <c r="R137" t="s" s="0">
        <v>1016</v>
      </c>
      <c r="S137" s="40" t="s">
        <v>1017</v>
      </c>
      <c r="T137" s="0">
        <v>0</v>
      </c>
      <c r="U137" s="0">
        <v>0</v>
      </c>
      <c r="V137" s="0">
        <v>0</v>
      </c>
      <c r="W137" s="0">
        <v>2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>
        <v>0</v>
      </c>
      <c r="J138" s="0">
        <v>0</v>
      </c>
      <c r="K138" s="0">
        <v>0</v>
      </c>
      <c r="L138" s="0">
        <v>0</v>
      </c>
      <c r="M138" t="s" s="0">
        <v>510</v>
      </c>
      <c r="N138" s="0">
        <v>0</v>
      </c>
      <c r="O138" t="s" s="0">
        <v>510</v>
      </c>
      <c r="P138" s="0">
        <v>0</v>
      </c>
      <c r="Q138" t="s" s="0">
        <v>510</v>
      </c>
      <c r="R138" t="s" s="0">
        <v>1016</v>
      </c>
      <c r="S138" s="40" t="s">
        <v>1017</v>
      </c>
      <c r="T138" s="0">
        <v>0</v>
      </c>
      <c r="U138" s="0">
        <v>0</v>
      </c>
      <c r="V138" s="0">
        <v>1</v>
      </c>
      <c r="W138" s="0">
        <v>3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>
        <v>0</v>
      </c>
      <c r="J139" s="0">
        <v>0</v>
      </c>
      <c r="K139" s="0">
        <v>0</v>
      </c>
      <c r="L139" s="0">
        <v>0</v>
      </c>
      <c r="M139" t="s" s="0">
        <v>510</v>
      </c>
      <c r="N139" s="0">
        <v>0</v>
      </c>
      <c r="O139" t="s" s="0">
        <v>510</v>
      </c>
      <c r="P139" s="0">
        <v>0</v>
      </c>
      <c r="Q139" t="s" s="0">
        <v>510</v>
      </c>
      <c r="R139" t="s" s="0">
        <v>1016</v>
      </c>
      <c r="S139" s="40" t="s">
        <v>1017</v>
      </c>
      <c r="T139" s="0">
        <v>0</v>
      </c>
      <c r="U139" s="0">
        <v>0</v>
      </c>
      <c r="V139" s="0">
        <v>0</v>
      </c>
      <c r="W139" s="0">
        <v>3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>
        <v>0</v>
      </c>
      <c r="J140" s="0">
        <v>0</v>
      </c>
      <c r="K140" s="0">
        <v>0</v>
      </c>
      <c r="L140" s="0">
        <v>0</v>
      </c>
      <c r="M140" t="s" s="0">
        <v>510</v>
      </c>
      <c r="N140" s="0">
        <v>0</v>
      </c>
      <c r="O140" t="s" s="0">
        <v>510</v>
      </c>
      <c r="P140" s="0">
        <v>0</v>
      </c>
      <c r="Q140" t="s" s="0">
        <v>510</v>
      </c>
      <c r="R140" t="s" s="0">
        <v>1016</v>
      </c>
      <c r="S140" s="40" t="s">
        <v>1017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 t="s">
        <v>510</v>
      </c>
      <c r="N141" s="5">
        <v>0</v>
      </c>
      <c r="O141" s="5" t="s">
        <v>510</v>
      </c>
      <c r="P141" s="5">
        <v>0</v>
      </c>
      <c r="Q141" s="5" t="s">
        <v>510</v>
      </c>
      <c r="R141" s="5" t="s">
        <v>1016</v>
      </c>
      <c r="S141" s="41" t="s">
        <v>1017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>
        <v>0</v>
      </c>
      <c r="J142" s="0">
        <v>0</v>
      </c>
      <c r="K142" s="0">
        <v>0</v>
      </c>
      <c r="L142" s="0">
        <v>0</v>
      </c>
      <c r="M142" t="s" s="0">
        <v>510</v>
      </c>
      <c r="N142" s="0">
        <v>0</v>
      </c>
      <c r="O142" t="s" s="0">
        <v>510</v>
      </c>
      <c r="P142" s="0">
        <v>0</v>
      </c>
      <c r="Q142" t="s" s="0">
        <v>510</v>
      </c>
      <c r="R142" t="s" s="0">
        <v>1016</v>
      </c>
      <c r="S142" s="40" t="s">
        <v>1017</v>
      </c>
      <c r="T142" s="0">
        <v>0</v>
      </c>
      <c r="U142" s="0">
        <v>0</v>
      </c>
      <c r="V142" s="0">
        <v>1</v>
      </c>
      <c r="W142" s="0">
        <v>5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>
        <v>0</v>
      </c>
      <c r="J143" s="0">
        <v>0</v>
      </c>
      <c r="K143" s="0">
        <v>0</v>
      </c>
      <c r="L143" s="0">
        <v>0</v>
      </c>
      <c r="M143" t="s" s="0">
        <v>510</v>
      </c>
      <c r="N143" s="0">
        <v>0</v>
      </c>
      <c r="O143" t="s" s="0">
        <v>510</v>
      </c>
      <c r="P143" s="0">
        <v>0</v>
      </c>
      <c r="Q143" t="s" s="0">
        <v>510</v>
      </c>
      <c r="R143" t="s" s="0">
        <v>1016</v>
      </c>
      <c r="S143" s="40" t="s">
        <v>1017</v>
      </c>
      <c r="T143" s="0">
        <v>0</v>
      </c>
      <c r="U143" s="0">
        <v>0</v>
      </c>
      <c r="V143" s="0">
        <v>0</v>
      </c>
      <c r="W143" s="0">
        <v>5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>
        <v>0</v>
      </c>
      <c r="J144" s="0">
        <v>0</v>
      </c>
      <c r="K144" s="0">
        <v>0</v>
      </c>
      <c r="L144" s="0">
        <v>0</v>
      </c>
      <c r="M144" t="s" s="0">
        <v>510</v>
      </c>
      <c r="N144" s="0">
        <v>0</v>
      </c>
      <c r="O144" t="s" s="0">
        <v>510</v>
      </c>
      <c r="P144" s="0">
        <v>0</v>
      </c>
      <c r="Q144" t="s" s="0">
        <v>510</v>
      </c>
      <c r="R144" t="s" s="0">
        <v>1016</v>
      </c>
      <c r="S144" s="40" t="s">
        <v>1017</v>
      </c>
      <c r="T144" s="0">
        <v>0</v>
      </c>
      <c r="U144" s="0">
        <v>0</v>
      </c>
      <c r="V144" s="0">
        <v>1</v>
      </c>
      <c r="W144" s="0">
        <v>7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>
        <v>0</v>
      </c>
      <c r="J145" s="0">
        <v>0</v>
      </c>
      <c r="K145" s="0">
        <v>0</v>
      </c>
      <c r="L145" s="0">
        <v>0</v>
      </c>
      <c r="M145" t="s" s="0">
        <v>510</v>
      </c>
      <c r="N145" s="0">
        <v>0</v>
      </c>
      <c r="O145" t="s" s="0">
        <v>510</v>
      </c>
      <c r="P145" s="0">
        <v>0</v>
      </c>
      <c r="Q145" t="s" s="0">
        <v>510</v>
      </c>
      <c r="R145" t="s" s="0">
        <v>1018</v>
      </c>
      <c r="S145" s="40" t="s">
        <v>1006</v>
      </c>
      <c r="T145" s="0">
        <v>0</v>
      </c>
      <c r="U145" s="0">
        <v>1</v>
      </c>
      <c r="V145" s="0">
        <v>1</v>
      </c>
      <c r="W145" s="0">
        <v>7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>
        <v>0</v>
      </c>
      <c r="J146" s="0">
        <v>0</v>
      </c>
      <c r="K146" s="0">
        <v>0</v>
      </c>
      <c r="L146" s="0">
        <v>0</v>
      </c>
      <c r="M146" t="s" s="0">
        <v>510</v>
      </c>
      <c r="N146" s="0">
        <v>0</v>
      </c>
      <c r="O146" t="s" s="0">
        <v>510</v>
      </c>
      <c r="P146" s="0">
        <v>0</v>
      </c>
      <c r="Q146" t="s" s="0">
        <v>510</v>
      </c>
      <c r="R146" t="s" s="0">
        <v>1018</v>
      </c>
      <c r="S146" s="40" t="s">
        <v>1006</v>
      </c>
      <c r="T146" s="0">
        <v>0</v>
      </c>
      <c r="U146" s="0">
        <v>0</v>
      </c>
      <c r="V146" s="0">
        <v>1</v>
      </c>
      <c r="W146" s="0">
        <v>1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>
        <v>0</v>
      </c>
      <c r="J147" s="0">
        <v>0</v>
      </c>
      <c r="K147" s="0">
        <v>0</v>
      </c>
      <c r="L147" s="0">
        <v>0</v>
      </c>
      <c r="M147" t="s" s="0">
        <v>510</v>
      </c>
      <c r="N147" s="0">
        <v>0</v>
      </c>
      <c r="O147" t="s" s="0">
        <v>510</v>
      </c>
      <c r="P147" s="0">
        <v>0</v>
      </c>
      <c r="Q147" t="s" s="0">
        <v>510</v>
      </c>
      <c r="R147" t="s" s="0">
        <v>1018</v>
      </c>
      <c r="S147" s="40" t="s">
        <v>1006</v>
      </c>
      <c r="T147" s="0">
        <v>0</v>
      </c>
      <c r="U147" s="0">
        <v>0</v>
      </c>
      <c r="V147" s="0">
        <v>0</v>
      </c>
      <c r="W147" s="0">
        <v>1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>
        <v>0</v>
      </c>
      <c r="J148" s="0">
        <v>0</v>
      </c>
      <c r="K148" s="0">
        <v>0</v>
      </c>
      <c r="L148" s="0">
        <v>0</v>
      </c>
      <c r="M148" t="s" s="0">
        <v>510</v>
      </c>
      <c r="N148" s="0">
        <v>0</v>
      </c>
      <c r="O148" t="s" s="0">
        <v>510</v>
      </c>
      <c r="P148" s="0">
        <v>0</v>
      </c>
      <c r="Q148" t="s" s="0">
        <v>510</v>
      </c>
      <c r="R148" t="s" s="0">
        <v>1018</v>
      </c>
      <c r="S148" s="40" t="s">
        <v>1006</v>
      </c>
      <c r="T148" s="0">
        <v>0</v>
      </c>
      <c r="U148" s="0">
        <v>0</v>
      </c>
      <c r="V148" s="0">
        <v>0</v>
      </c>
      <c r="W148" s="0">
        <v>1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>
        <v>0</v>
      </c>
      <c r="J149" s="0">
        <v>0</v>
      </c>
      <c r="K149" s="0">
        <v>0</v>
      </c>
      <c r="L149" s="0">
        <v>0</v>
      </c>
      <c r="M149" t="s" s="0">
        <v>510</v>
      </c>
      <c r="N149" s="0">
        <v>0</v>
      </c>
      <c r="O149" t="s" s="0">
        <v>510</v>
      </c>
      <c r="P149" s="0">
        <v>0</v>
      </c>
      <c r="Q149" t="s" s="0">
        <v>510</v>
      </c>
      <c r="R149" t="s" s="0">
        <v>1018</v>
      </c>
      <c r="S149" s="40" t="s">
        <v>1006</v>
      </c>
      <c r="T149" s="0">
        <v>0</v>
      </c>
      <c r="U149" s="0">
        <v>0</v>
      </c>
      <c r="V149" s="0">
        <v>0</v>
      </c>
      <c r="W149" s="0">
        <v>1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>
        <v>0</v>
      </c>
      <c r="J150" s="0">
        <v>0</v>
      </c>
      <c r="K150" s="0">
        <v>0</v>
      </c>
      <c r="L150" s="0">
        <v>0</v>
      </c>
      <c r="M150" t="s" s="0">
        <v>510</v>
      </c>
      <c r="N150" s="0">
        <v>0</v>
      </c>
      <c r="O150" t="s" s="0">
        <v>510</v>
      </c>
      <c r="P150" s="0">
        <v>0</v>
      </c>
      <c r="Q150" t="s" s="0">
        <v>510</v>
      </c>
      <c r="R150" t="s" s="0">
        <v>1018</v>
      </c>
      <c r="S150" s="40" t="s">
        <v>1006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 t="s">
        <v>510</v>
      </c>
      <c r="N151" s="5">
        <v>0</v>
      </c>
      <c r="O151" s="5" t="s">
        <v>510</v>
      </c>
      <c r="P151" s="5">
        <v>0</v>
      </c>
      <c r="Q151" s="5" t="s">
        <v>510</v>
      </c>
      <c r="R151" s="5" t="s">
        <v>1018</v>
      </c>
      <c r="S151" s="41" t="s">
        <v>1006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>
        <v>0</v>
      </c>
      <c r="J152" s="0">
        <v>0</v>
      </c>
      <c r="K152" s="0">
        <v>0</v>
      </c>
      <c r="L152" s="0">
        <v>0</v>
      </c>
      <c r="M152" t="s" s="0">
        <v>510</v>
      </c>
      <c r="N152" s="0">
        <v>0</v>
      </c>
      <c r="O152" t="s" s="0">
        <v>510</v>
      </c>
      <c r="P152" s="0">
        <v>0</v>
      </c>
      <c r="Q152" t="s" s="0">
        <v>510</v>
      </c>
      <c r="R152" t="s" s="0">
        <v>1018</v>
      </c>
      <c r="S152" s="40" t="s">
        <v>1006</v>
      </c>
      <c r="T152" s="0">
        <v>0</v>
      </c>
      <c r="U152" s="0">
        <v>0</v>
      </c>
      <c r="V152" s="0">
        <v>0</v>
      </c>
      <c r="W152" s="0">
        <v>2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>
        <v>0</v>
      </c>
      <c r="J153" s="0">
        <v>0</v>
      </c>
      <c r="K153" s="0">
        <v>0</v>
      </c>
      <c r="L153" s="0">
        <v>0</v>
      </c>
      <c r="M153" t="s" s="0">
        <v>510</v>
      </c>
      <c r="N153" s="0">
        <v>0</v>
      </c>
      <c r="O153" t="s" s="0">
        <v>510</v>
      </c>
      <c r="P153" s="0">
        <v>0</v>
      </c>
      <c r="Q153" t="s" s="0">
        <v>510</v>
      </c>
      <c r="R153" t="s" s="0">
        <v>1018</v>
      </c>
      <c r="S153" s="40" t="s">
        <v>1006</v>
      </c>
      <c r="T153" s="0">
        <v>0</v>
      </c>
      <c r="U153" s="0">
        <v>0</v>
      </c>
      <c r="V153" s="0">
        <v>0</v>
      </c>
      <c r="W153" s="0">
        <v>2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>
        <v>0</v>
      </c>
      <c r="J154" s="0">
        <v>0</v>
      </c>
      <c r="K154" s="0">
        <v>0</v>
      </c>
      <c r="L154" s="0">
        <v>0</v>
      </c>
      <c r="M154" t="s" s="0">
        <v>510</v>
      </c>
      <c r="N154" s="0">
        <v>0</v>
      </c>
      <c r="O154" t="s" s="0">
        <v>510</v>
      </c>
      <c r="P154" s="0">
        <v>0</v>
      </c>
      <c r="Q154" t="s" s="0">
        <v>510</v>
      </c>
      <c r="R154" t="s" s="0">
        <v>1018</v>
      </c>
      <c r="S154" s="40" t="s">
        <v>1006</v>
      </c>
      <c r="T154" s="0">
        <v>0</v>
      </c>
      <c r="U154" s="0">
        <v>0</v>
      </c>
      <c r="V154" s="0">
        <v>1</v>
      </c>
      <c r="W154" s="0">
        <v>3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>
        <v>0</v>
      </c>
      <c r="J155" s="0">
        <v>0</v>
      </c>
      <c r="K155" s="0">
        <v>0</v>
      </c>
      <c r="L155" s="0">
        <v>0</v>
      </c>
      <c r="M155" t="s" s="0">
        <v>510</v>
      </c>
      <c r="N155" s="0">
        <v>0</v>
      </c>
      <c r="O155" t="s" s="0">
        <v>510</v>
      </c>
      <c r="P155" s="0">
        <v>0</v>
      </c>
      <c r="Q155" t="s" s="0">
        <v>510</v>
      </c>
      <c r="R155" t="s" s="0">
        <v>1018</v>
      </c>
      <c r="S155" s="40" t="s">
        <v>1006</v>
      </c>
      <c r="T155" s="0">
        <v>0</v>
      </c>
      <c r="U155" s="0">
        <v>0</v>
      </c>
      <c r="V155" s="0">
        <v>0</v>
      </c>
      <c r="W155" s="0">
        <v>3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>
        <v>0</v>
      </c>
      <c r="J156" s="0">
        <v>0</v>
      </c>
      <c r="K156" s="0">
        <v>0</v>
      </c>
      <c r="L156" s="0">
        <v>0</v>
      </c>
      <c r="M156" t="s" s="0">
        <v>510</v>
      </c>
      <c r="N156" s="0">
        <v>0</v>
      </c>
      <c r="O156" t="s" s="0">
        <v>510</v>
      </c>
      <c r="P156" s="0">
        <v>0</v>
      </c>
      <c r="Q156" t="s" s="0">
        <v>510</v>
      </c>
      <c r="R156" t="s" s="0">
        <v>1018</v>
      </c>
      <c r="S156" s="40" t="s">
        <v>1006</v>
      </c>
      <c r="T156" s="0">
        <v>0</v>
      </c>
      <c r="U156" s="0">
        <v>0</v>
      </c>
      <c r="V156" s="0">
        <v>0</v>
      </c>
      <c r="W156" s="0">
        <v>3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>
        <v>0</v>
      </c>
      <c r="J157" s="0">
        <v>0</v>
      </c>
      <c r="K157" s="0">
        <v>0</v>
      </c>
      <c r="L157" s="0">
        <v>0</v>
      </c>
      <c r="M157" t="s" s="0">
        <v>510</v>
      </c>
      <c r="N157" s="0">
        <v>0</v>
      </c>
      <c r="O157" t="s" s="0">
        <v>510</v>
      </c>
      <c r="P157" s="0">
        <v>0</v>
      </c>
      <c r="Q157" t="s" s="0">
        <v>510</v>
      </c>
      <c r="R157" t="s" s="0">
        <v>1018</v>
      </c>
      <c r="S157" s="40" t="s">
        <v>1006</v>
      </c>
      <c r="T157" s="0">
        <v>0</v>
      </c>
      <c r="U157" s="0">
        <v>0</v>
      </c>
      <c r="V157" s="0">
        <v>1</v>
      </c>
      <c r="W157" s="0">
        <v>4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>
        <v>0</v>
      </c>
      <c r="J158" s="0">
        <v>0</v>
      </c>
      <c r="K158" s="0">
        <v>0</v>
      </c>
      <c r="L158" s="0">
        <v>0</v>
      </c>
      <c r="M158" t="s" s="0">
        <v>510</v>
      </c>
      <c r="N158" s="0">
        <v>0</v>
      </c>
      <c r="O158" t="s" s="0">
        <v>510</v>
      </c>
      <c r="P158" s="0">
        <v>0</v>
      </c>
      <c r="Q158" t="s" s="0">
        <v>510</v>
      </c>
      <c r="R158" t="s" s="0">
        <v>1018</v>
      </c>
      <c r="S158" s="40" t="s">
        <v>1006</v>
      </c>
      <c r="T158" s="0">
        <v>0</v>
      </c>
      <c r="U158" s="0">
        <v>0</v>
      </c>
      <c r="V158" s="0">
        <v>1</v>
      </c>
      <c r="W158" s="0">
        <v>5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>
        <v>0</v>
      </c>
      <c r="J159" s="0">
        <v>0</v>
      </c>
      <c r="K159" s="0">
        <v>0</v>
      </c>
      <c r="L159" s="0">
        <v>0</v>
      </c>
      <c r="M159" t="s" s="0">
        <v>510</v>
      </c>
      <c r="N159" s="0">
        <v>0</v>
      </c>
      <c r="O159" t="s" s="0">
        <v>510</v>
      </c>
      <c r="P159" s="0">
        <v>0</v>
      </c>
      <c r="Q159" t="s" s="0">
        <v>510</v>
      </c>
      <c r="R159" t="s" s="0">
        <v>1018</v>
      </c>
      <c r="S159" s="40" t="s">
        <v>1006</v>
      </c>
      <c r="T159" s="0">
        <v>0</v>
      </c>
      <c r="U159" s="0">
        <v>0</v>
      </c>
      <c r="V159" s="0">
        <v>0</v>
      </c>
      <c r="W159" s="0">
        <v>5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>
        <v>0</v>
      </c>
      <c r="J160" s="0">
        <v>0</v>
      </c>
      <c r="K160" s="0">
        <v>0</v>
      </c>
      <c r="L160" s="0">
        <v>0</v>
      </c>
      <c r="M160" t="s" s="0">
        <v>510</v>
      </c>
      <c r="N160" s="0">
        <v>0</v>
      </c>
      <c r="O160" t="s" s="0">
        <v>510</v>
      </c>
      <c r="P160" s="0">
        <v>0</v>
      </c>
      <c r="Q160" t="s" s="0">
        <v>510</v>
      </c>
      <c r="R160" t="s" s="0">
        <v>1018</v>
      </c>
      <c r="S160" s="40" t="s">
        <v>1006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 t="s">
        <v>510</v>
      </c>
      <c r="N161" s="5">
        <v>0</v>
      </c>
      <c r="O161" s="5" t="s">
        <v>510</v>
      </c>
      <c r="P161" s="5">
        <v>0</v>
      </c>
      <c r="Q161" s="5" t="s">
        <v>510</v>
      </c>
      <c r="R161" s="5" t="s">
        <v>1008</v>
      </c>
      <c r="S161" s="41" t="s">
        <v>1008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>
        <v>0</v>
      </c>
      <c r="J162" s="0">
        <v>0</v>
      </c>
      <c r="K162" s="0">
        <v>0</v>
      </c>
      <c r="L162" s="0">
        <v>0</v>
      </c>
      <c r="M162" t="s" s="0">
        <v>510</v>
      </c>
      <c r="N162" s="0">
        <v>0</v>
      </c>
      <c r="O162" t="s" s="0">
        <v>510</v>
      </c>
      <c r="P162" s="0">
        <v>0</v>
      </c>
      <c r="Q162" t="s" s="0">
        <v>510</v>
      </c>
      <c r="R162" t="s" s="0">
        <v>1008</v>
      </c>
      <c r="S162" s="40" t="s">
        <v>1008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>
        <v>0</v>
      </c>
      <c r="J163" s="0">
        <v>0</v>
      </c>
      <c r="K163" s="0">
        <v>0</v>
      </c>
      <c r="L163" s="0">
        <v>0</v>
      </c>
      <c r="M163" t="s" s="0">
        <v>510</v>
      </c>
      <c r="N163" s="0">
        <v>0</v>
      </c>
      <c r="O163" t="s" s="0">
        <v>510</v>
      </c>
      <c r="P163" s="0">
        <v>0</v>
      </c>
      <c r="Q163" t="s" s="0">
        <v>510</v>
      </c>
      <c r="R163" t="s" s="0">
        <v>1008</v>
      </c>
      <c r="S163" s="40" t="s">
        <v>1008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>
        <v>0</v>
      </c>
      <c r="J164" s="0">
        <v>0</v>
      </c>
      <c r="K164" s="0">
        <v>0</v>
      </c>
      <c r="L164" s="0">
        <v>0</v>
      </c>
      <c r="M164" t="s" s="0">
        <v>510</v>
      </c>
      <c r="N164" s="0">
        <v>0</v>
      </c>
      <c r="O164" t="s" s="0">
        <v>510</v>
      </c>
      <c r="P164" s="0">
        <v>0</v>
      </c>
      <c r="Q164" t="s" s="0">
        <v>510</v>
      </c>
      <c r="R164" t="s" s="0">
        <v>1008</v>
      </c>
      <c r="S164" s="40" t="s">
        <v>1008</v>
      </c>
      <c r="T164" s="0">
        <v>0</v>
      </c>
      <c r="U164" s="0">
        <v>0</v>
      </c>
      <c r="V164" s="0">
        <v>0</v>
      </c>
      <c r="W164" s="0">
        <v>1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>
        <v>0</v>
      </c>
      <c r="J165" s="0">
        <v>0</v>
      </c>
      <c r="K165" s="0">
        <v>0</v>
      </c>
      <c r="L165" s="0">
        <v>0</v>
      </c>
      <c r="M165" t="s" s="0">
        <v>510</v>
      </c>
      <c r="N165" s="0">
        <v>0</v>
      </c>
      <c r="O165" t="s" s="0">
        <v>510</v>
      </c>
      <c r="P165" s="0">
        <v>0</v>
      </c>
      <c r="Q165" t="s" s="0">
        <v>510</v>
      </c>
      <c r="R165" t="s" s="0">
        <v>1008</v>
      </c>
      <c r="S165" s="40" t="s">
        <v>1008</v>
      </c>
      <c r="T165" s="0">
        <v>0</v>
      </c>
      <c r="U165" s="0">
        <v>0</v>
      </c>
      <c r="V165" s="0">
        <v>0</v>
      </c>
      <c r="W165" s="0">
        <v>1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>
        <v>0</v>
      </c>
      <c r="J166" s="0">
        <v>0</v>
      </c>
      <c r="K166" s="0">
        <v>0</v>
      </c>
      <c r="L166" s="0">
        <v>0</v>
      </c>
      <c r="M166" t="s" s="0">
        <v>510</v>
      </c>
      <c r="N166" s="0">
        <v>0</v>
      </c>
      <c r="O166" t="s" s="0">
        <v>510</v>
      </c>
      <c r="P166" s="0">
        <v>0</v>
      </c>
      <c r="Q166" t="s" s="0">
        <v>510</v>
      </c>
      <c r="R166" t="s" s="0">
        <v>1008</v>
      </c>
      <c r="S166" s="40" t="s">
        <v>1008</v>
      </c>
      <c r="T166" s="0">
        <v>0</v>
      </c>
      <c r="U166" s="0">
        <v>0</v>
      </c>
      <c r="V166" s="0">
        <v>1</v>
      </c>
      <c r="W166" s="0">
        <v>2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>
        <v>0</v>
      </c>
      <c r="J167" s="0">
        <v>0</v>
      </c>
      <c r="K167" s="0">
        <v>0</v>
      </c>
      <c r="L167" s="0">
        <v>0</v>
      </c>
      <c r="M167" t="s" s="0">
        <v>510</v>
      </c>
      <c r="N167" s="0">
        <v>0</v>
      </c>
      <c r="O167" t="s" s="0">
        <v>510</v>
      </c>
      <c r="P167" s="0">
        <v>0</v>
      </c>
      <c r="Q167" t="s" s="0">
        <v>510</v>
      </c>
      <c r="R167" t="s" s="0">
        <v>1008</v>
      </c>
      <c r="S167" s="40" t="s">
        <v>1008</v>
      </c>
      <c r="T167" s="0">
        <v>0</v>
      </c>
      <c r="U167" s="0">
        <v>0</v>
      </c>
      <c r="V167" s="0">
        <v>0</v>
      </c>
      <c r="W167" s="0">
        <v>2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>
        <v>0</v>
      </c>
      <c r="J168" s="0">
        <v>0</v>
      </c>
      <c r="K168" s="0">
        <v>0</v>
      </c>
      <c r="L168" s="0">
        <v>0</v>
      </c>
      <c r="M168" t="s" s="0">
        <v>510</v>
      </c>
      <c r="N168" s="0">
        <v>0</v>
      </c>
      <c r="O168" t="s" s="0">
        <v>510</v>
      </c>
      <c r="P168" s="0">
        <v>0</v>
      </c>
      <c r="Q168" t="s" s="0">
        <v>510</v>
      </c>
      <c r="R168" t="s" s="0">
        <v>1008</v>
      </c>
      <c r="S168" s="40" t="s">
        <v>1008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>
        <v>0</v>
      </c>
      <c r="J169" s="0">
        <v>0</v>
      </c>
      <c r="K169" s="0">
        <v>0</v>
      </c>
      <c r="L169" s="0">
        <v>0</v>
      </c>
      <c r="M169" t="s" s="0">
        <v>510</v>
      </c>
      <c r="N169" s="0">
        <v>0</v>
      </c>
      <c r="O169" t="s" s="0">
        <v>510</v>
      </c>
      <c r="P169" s="0">
        <v>0</v>
      </c>
      <c r="Q169" t="s" s="0">
        <v>510</v>
      </c>
      <c r="R169" t="s" s="0">
        <v>1008</v>
      </c>
      <c r="S169" s="40" t="s">
        <v>1008</v>
      </c>
      <c r="T169" s="0">
        <v>0</v>
      </c>
      <c r="U169" s="0">
        <v>0</v>
      </c>
      <c r="V169" s="0">
        <v>0</v>
      </c>
      <c r="W169" s="0">
        <v>2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>
        <v>0</v>
      </c>
      <c r="J170" s="0">
        <v>0</v>
      </c>
      <c r="K170" s="0">
        <v>0</v>
      </c>
      <c r="L170" s="0">
        <v>0</v>
      </c>
      <c r="M170" t="s" s="0">
        <v>510</v>
      </c>
      <c r="N170" s="0">
        <v>0</v>
      </c>
      <c r="O170" t="s" s="0">
        <v>510</v>
      </c>
      <c r="P170" s="0">
        <v>0</v>
      </c>
      <c r="Q170" t="s" s="0">
        <v>510</v>
      </c>
      <c r="R170" t="s" s="0">
        <v>1008</v>
      </c>
      <c r="S170" s="40" t="s">
        <v>1008</v>
      </c>
      <c r="T170" s="0">
        <v>0</v>
      </c>
      <c r="U170" s="0">
        <v>0</v>
      </c>
      <c r="V170" s="0">
        <v>1</v>
      </c>
      <c r="W170" s="0">
        <v>3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>
        <v>0</v>
      </c>
      <c r="J171" s="0">
        <v>0</v>
      </c>
      <c r="K171" s="0">
        <v>0</v>
      </c>
      <c r="L171" s="0">
        <v>0</v>
      </c>
      <c r="M171" t="s" s="0">
        <v>510</v>
      </c>
      <c r="N171" s="0">
        <v>0</v>
      </c>
      <c r="O171" t="s" s="0">
        <v>510</v>
      </c>
      <c r="P171" s="0">
        <v>0</v>
      </c>
      <c r="Q171" t="s" s="0">
        <v>510</v>
      </c>
      <c r="R171" t="s" s="0">
        <v>1008</v>
      </c>
      <c r="S171" s="40" t="s">
        <v>1008</v>
      </c>
      <c r="T171" s="0">
        <v>0</v>
      </c>
      <c r="U171" s="0">
        <v>0</v>
      </c>
      <c r="V171" s="0">
        <v>0</v>
      </c>
      <c r="W171" s="0">
        <v>3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>
        <v>0</v>
      </c>
      <c r="J172" s="0">
        <v>0</v>
      </c>
      <c r="K172" s="0">
        <v>0</v>
      </c>
      <c r="L172" s="0">
        <v>0</v>
      </c>
      <c r="M172" t="s" s="0">
        <v>510</v>
      </c>
      <c r="N172" s="0">
        <v>0</v>
      </c>
      <c r="O172" t="s" s="0">
        <v>510</v>
      </c>
      <c r="P172" s="0">
        <v>0</v>
      </c>
      <c r="Q172" t="s" s="0">
        <v>510</v>
      </c>
      <c r="R172" t="s" s="0">
        <v>1008</v>
      </c>
      <c r="S172" s="40" t="s">
        <v>1008</v>
      </c>
      <c r="T172" s="0">
        <v>0</v>
      </c>
      <c r="U172" s="0">
        <v>0</v>
      </c>
      <c r="V172" s="0">
        <v>0</v>
      </c>
      <c r="W172" s="0">
        <v>3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>
        <v>0</v>
      </c>
      <c r="J173" s="0">
        <v>0</v>
      </c>
      <c r="K173" s="0">
        <v>0</v>
      </c>
      <c r="L173" s="0">
        <v>0</v>
      </c>
      <c r="M173" t="s" s="0">
        <v>510</v>
      </c>
      <c r="N173" s="0">
        <v>0</v>
      </c>
      <c r="O173" t="s" s="0">
        <v>510</v>
      </c>
      <c r="P173" s="0">
        <v>0</v>
      </c>
      <c r="Q173" t="s" s="0">
        <v>510</v>
      </c>
      <c r="R173" t="s" s="0">
        <v>1008</v>
      </c>
      <c r="S173" s="40" t="s">
        <v>1008</v>
      </c>
      <c r="T173" s="0">
        <v>0</v>
      </c>
      <c r="U173" s="0">
        <v>0</v>
      </c>
      <c r="V173" s="0">
        <v>1</v>
      </c>
      <c r="W173" s="0">
        <v>4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>
        <v>0</v>
      </c>
      <c r="J174" s="0">
        <v>0</v>
      </c>
      <c r="K174" s="0">
        <v>0</v>
      </c>
      <c r="L174" s="0">
        <v>0</v>
      </c>
      <c r="M174" t="s" s="0">
        <v>510</v>
      </c>
      <c r="N174" s="0">
        <v>0</v>
      </c>
      <c r="O174" t="s" s="0">
        <v>510</v>
      </c>
      <c r="P174" s="0">
        <v>0</v>
      </c>
      <c r="Q174" t="s" s="0">
        <v>510</v>
      </c>
      <c r="R174" t="s" s="0">
        <v>1008</v>
      </c>
      <c r="S174" s="40" t="s">
        <v>1008</v>
      </c>
      <c r="T174" s="0">
        <v>0</v>
      </c>
      <c r="U174" s="0">
        <v>0</v>
      </c>
      <c r="V174" s="0">
        <v>1</v>
      </c>
      <c r="W174" s="0">
        <v>5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>
        <v>0</v>
      </c>
      <c r="J175" s="0">
        <v>0</v>
      </c>
      <c r="K175" s="0">
        <v>0</v>
      </c>
      <c r="L175" s="0">
        <v>0</v>
      </c>
      <c r="M175" t="s" s="0">
        <v>510</v>
      </c>
      <c r="N175" s="0">
        <v>0</v>
      </c>
      <c r="O175" t="s" s="0">
        <v>510</v>
      </c>
      <c r="P175" s="0">
        <v>0</v>
      </c>
      <c r="Q175" t="s" s="0">
        <v>510</v>
      </c>
      <c r="R175" t="s" s="0">
        <v>1008</v>
      </c>
      <c r="S175" s="40" t="s">
        <v>1008</v>
      </c>
      <c r="T175" s="0">
        <v>0</v>
      </c>
      <c r="U175" s="0">
        <v>0</v>
      </c>
      <c r="V175" s="0">
        <v>0</v>
      </c>
      <c r="W175" s="0">
        <v>5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>
        <v>0</v>
      </c>
      <c r="J176" s="0">
        <v>0</v>
      </c>
      <c r="K176" s="0">
        <v>0</v>
      </c>
      <c r="L176" s="0">
        <v>0</v>
      </c>
      <c r="M176" t="s" s="0">
        <v>510</v>
      </c>
      <c r="N176" s="0">
        <v>0</v>
      </c>
      <c r="O176" t="s" s="0">
        <v>510</v>
      </c>
      <c r="P176" s="0">
        <v>0</v>
      </c>
      <c r="Q176" t="s" s="0">
        <v>510</v>
      </c>
      <c r="R176" t="s" s="0">
        <v>1008</v>
      </c>
      <c r="S176" s="40" t="s">
        <v>1008</v>
      </c>
      <c r="T176" s="0">
        <v>0</v>
      </c>
      <c r="U176" s="0">
        <v>0</v>
      </c>
      <c r="V176" s="0">
        <v>1</v>
      </c>
      <c r="W176" s="0">
        <v>7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>
        <v>155483</v>
      </c>
      <c r="J177" s="0">
        <v>0</v>
      </c>
      <c r="K177" s="0">
        <v>0</v>
      </c>
      <c r="L177" s="0">
        <v>0</v>
      </c>
      <c r="M177" t="s" s="0">
        <v>510</v>
      </c>
      <c r="N177" s="0">
        <v>0</v>
      </c>
      <c r="O177" t="s" s="0">
        <v>510</v>
      </c>
      <c r="P177" s="0">
        <v>0</v>
      </c>
      <c r="Q177" t="s" s="0">
        <v>510</v>
      </c>
      <c r="R177" t="s" s="0">
        <v>1019</v>
      </c>
      <c r="S177" s="40" t="s">
        <v>1018</v>
      </c>
      <c r="T177" s="0">
        <v>0</v>
      </c>
      <c r="U177" s="0">
        <v>1</v>
      </c>
      <c r="V177" s="0">
        <v>1</v>
      </c>
      <c r="W177" s="0">
        <v>7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>
        <v>0</v>
      </c>
      <c r="J178" s="0">
        <v>0</v>
      </c>
      <c r="K178" s="0">
        <v>0</v>
      </c>
      <c r="L178" s="0">
        <v>0</v>
      </c>
      <c r="M178" t="s" s="0">
        <v>510</v>
      </c>
      <c r="N178" s="0">
        <v>0</v>
      </c>
      <c r="O178" t="s" s="0">
        <v>510</v>
      </c>
      <c r="P178" s="0">
        <v>0</v>
      </c>
      <c r="Q178" t="s" s="0">
        <v>510</v>
      </c>
      <c r="R178" t="s" s="0">
        <v>1019</v>
      </c>
      <c r="S178" s="40" t="s">
        <v>1018</v>
      </c>
      <c r="T178" s="0">
        <v>0</v>
      </c>
      <c r="U178" s="0">
        <v>0</v>
      </c>
      <c r="V178" s="0">
        <v>1</v>
      </c>
      <c r="W178" s="0">
        <v>1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>
        <v>0</v>
      </c>
      <c r="J179" s="0">
        <v>0</v>
      </c>
      <c r="K179" s="0">
        <v>0</v>
      </c>
      <c r="L179" s="0">
        <v>0</v>
      </c>
      <c r="M179" t="s" s="0">
        <v>510</v>
      </c>
      <c r="N179" s="0">
        <v>0</v>
      </c>
      <c r="O179" t="s" s="0">
        <v>510</v>
      </c>
      <c r="P179" s="0">
        <v>0</v>
      </c>
      <c r="Q179" t="s" s="0">
        <v>510</v>
      </c>
      <c r="R179" t="s" s="0">
        <v>1019</v>
      </c>
      <c r="S179" s="40" t="s">
        <v>1018</v>
      </c>
      <c r="T179" s="0">
        <v>0</v>
      </c>
      <c r="U179" s="0">
        <v>0</v>
      </c>
      <c r="V179" s="0">
        <v>0</v>
      </c>
      <c r="W179" s="0">
        <v>1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>
        <v>0</v>
      </c>
      <c r="J180" s="0">
        <v>0</v>
      </c>
      <c r="K180" s="0">
        <v>0</v>
      </c>
      <c r="L180" s="0">
        <v>0</v>
      </c>
      <c r="M180" t="s" s="0">
        <v>510</v>
      </c>
      <c r="N180" s="0">
        <v>0</v>
      </c>
      <c r="O180" t="s" s="0">
        <v>510</v>
      </c>
      <c r="P180" s="0">
        <v>0</v>
      </c>
      <c r="Q180" t="s" s="0">
        <v>510</v>
      </c>
      <c r="R180" t="s" s="0">
        <v>1019</v>
      </c>
      <c r="S180" s="40" t="s">
        <v>1018</v>
      </c>
      <c r="T180" s="0">
        <v>0</v>
      </c>
      <c r="U180" s="0">
        <v>0</v>
      </c>
      <c r="V180" s="0">
        <v>0</v>
      </c>
      <c r="W180" s="0">
        <v>1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>
        <v>0</v>
      </c>
      <c r="J181" s="0">
        <v>0</v>
      </c>
      <c r="K181" s="0">
        <v>0</v>
      </c>
      <c r="L181" s="0">
        <v>0</v>
      </c>
      <c r="M181" t="s" s="0">
        <v>510</v>
      </c>
      <c r="N181" s="0">
        <v>0</v>
      </c>
      <c r="O181" t="s" s="0">
        <v>510</v>
      </c>
      <c r="P181" s="0">
        <v>0</v>
      </c>
      <c r="Q181" t="s" s="0">
        <v>510</v>
      </c>
      <c r="R181" t="s" s="0">
        <v>1019</v>
      </c>
      <c r="S181" s="40" t="s">
        <v>1018</v>
      </c>
      <c r="T181" s="0">
        <v>0</v>
      </c>
      <c r="U181" s="0">
        <v>0</v>
      </c>
      <c r="V181" s="0">
        <v>0</v>
      </c>
      <c r="W181" s="0">
        <v>1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>
        <v>155483</v>
      </c>
      <c r="J182" s="0">
        <v>0</v>
      </c>
      <c r="K182" s="0">
        <v>0</v>
      </c>
      <c r="L182" s="0">
        <v>0</v>
      </c>
      <c r="M182" t="s" s="0">
        <v>510</v>
      </c>
      <c r="N182" s="0">
        <v>0</v>
      </c>
      <c r="O182" t="s" s="0">
        <v>510</v>
      </c>
      <c r="P182" s="0">
        <v>0</v>
      </c>
      <c r="Q182" t="s" s="0">
        <v>510</v>
      </c>
      <c r="R182" t="s" s="0">
        <v>1019</v>
      </c>
      <c r="S182" s="40" t="s">
        <v>1018</v>
      </c>
      <c r="T182" s="0">
        <v>0</v>
      </c>
      <c r="U182" s="0">
        <v>0</v>
      </c>
      <c r="V182" s="0">
        <v>1</v>
      </c>
      <c r="W182" s="0">
        <v>2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>
        <v>155483</v>
      </c>
      <c r="J183" s="0">
        <v>0</v>
      </c>
      <c r="K183" s="0">
        <v>0</v>
      </c>
      <c r="L183" s="0">
        <v>0</v>
      </c>
      <c r="M183" t="s" s="0">
        <v>510</v>
      </c>
      <c r="N183" s="0">
        <v>0</v>
      </c>
      <c r="O183" t="s" s="0">
        <v>510</v>
      </c>
      <c r="P183" s="0">
        <v>0</v>
      </c>
      <c r="Q183" t="s" s="0">
        <v>510</v>
      </c>
      <c r="R183" t="s" s="0">
        <v>1019</v>
      </c>
      <c r="S183" s="40" t="s">
        <v>1018</v>
      </c>
      <c r="T183" s="0">
        <v>0</v>
      </c>
      <c r="U183" s="0">
        <v>0</v>
      </c>
      <c r="V183" s="0">
        <v>0</v>
      </c>
      <c r="W183" s="0">
        <v>2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>
        <v>0</v>
      </c>
      <c r="J184" s="0">
        <v>0</v>
      </c>
      <c r="K184" s="0">
        <v>0</v>
      </c>
      <c r="L184" s="0">
        <v>0</v>
      </c>
      <c r="M184" t="s" s="0">
        <v>510</v>
      </c>
      <c r="N184" s="0">
        <v>0</v>
      </c>
      <c r="O184" t="s" s="0">
        <v>510</v>
      </c>
      <c r="P184" s="0">
        <v>0</v>
      </c>
      <c r="Q184" t="s" s="0">
        <v>510</v>
      </c>
      <c r="R184" t="s" s="0">
        <v>1019</v>
      </c>
      <c r="S184" s="40" t="s">
        <v>1018</v>
      </c>
      <c r="T184" s="0">
        <v>0</v>
      </c>
      <c r="U184" s="0">
        <v>0</v>
      </c>
      <c r="V184" s="0">
        <v>0</v>
      </c>
      <c r="W184" s="0">
        <v>2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>
        <v>0</v>
      </c>
      <c r="J185" s="0">
        <v>0</v>
      </c>
      <c r="K185" s="0">
        <v>0</v>
      </c>
      <c r="L185" s="0">
        <v>0</v>
      </c>
      <c r="M185" t="s" s="0">
        <v>510</v>
      </c>
      <c r="N185" s="0">
        <v>0</v>
      </c>
      <c r="O185" t="s" s="0">
        <v>510</v>
      </c>
      <c r="P185" s="0">
        <v>0</v>
      </c>
      <c r="Q185" t="s" s="0">
        <v>510</v>
      </c>
      <c r="R185" t="s" s="0">
        <v>1019</v>
      </c>
      <c r="S185" s="40" t="s">
        <v>1018</v>
      </c>
      <c r="T185" s="0">
        <v>0</v>
      </c>
      <c r="U185" s="0">
        <v>0</v>
      </c>
      <c r="V185" s="0">
        <v>0</v>
      </c>
      <c r="W185" s="0">
        <v>2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>
        <v>0</v>
      </c>
      <c r="J186" s="0">
        <v>0</v>
      </c>
      <c r="K186" s="0">
        <v>0</v>
      </c>
      <c r="L186" s="0">
        <v>0</v>
      </c>
      <c r="M186" t="s" s="0">
        <v>510</v>
      </c>
      <c r="N186" s="0">
        <v>0</v>
      </c>
      <c r="O186" t="s" s="0">
        <v>510</v>
      </c>
      <c r="P186" s="0">
        <v>0</v>
      </c>
      <c r="Q186" t="s" s="0">
        <v>510</v>
      </c>
      <c r="R186" t="s" s="0">
        <v>1019</v>
      </c>
      <c r="S186" s="40" t="s">
        <v>1018</v>
      </c>
      <c r="T186" s="0">
        <v>0</v>
      </c>
      <c r="U186" s="0">
        <v>0</v>
      </c>
      <c r="V186" s="0">
        <v>1</v>
      </c>
      <c r="W186" s="0">
        <v>3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>
        <v>0</v>
      </c>
      <c r="J187" s="0">
        <v>0</v>
      </c>
      <c r="K187" s="0">
        <v>0</v>
      </c>
      <c r="L187" s="0">
        <v>0</v>
      </c>
      <c r="M187" t="s" s="0">
        <v>510</v>
      </c>
      <c r="N187" s="0">
        <v>0</v>
      </c>
      <c r="O187" t="s" s="0">
        <v>510</v>
      </c>
      <c r="P187" s="0">
        <v>0</v>
      </c>
      <c r="Q187" t="s" s="0">
        <v>510</v>
      </c>
      <c r="R187" t="s" s="0">
        <v>1019</v>
      </c>
      <c r="S187" s="40" t="s">
        <v>1018</v>
      </c>
      <c r="T187" s="0">
        <v>0</v>
      </c>
      <c r="U187" s="0">
        <v>0</v>
      </c>
      <c r="V187" s="0">
        <v>0</v>
      </c>
      <c r="W187" s="0">
        <v>3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>
        <v>0</v>
      </c>
      <c r="J188" s="0">
        <v>0</v>
      </c>
      <c r="K188" s="0">
        <v>0</v>
      </c>
      <c r="L188" s="0">
        <v>0</v>
      </c>
      <c r="M188" t="s" s="0">
        <v>510</v>
      </c>
      <c r="N188" s="0">
        <v>0</v>
      </c>
      <c r="O188" t="s" s="0">
        <v>510</v>
      </c>
      <c r="P188" s="0">
        <v>0</v>
      </c>
      <c r="Q188" t="s" s="0">
        <v>510</v>
      </c>
      <c r="R188" t="s" s="0">
        <v>1019</v>
      </c>
      <c r="S188" s="40" t="s">
        <v>1018</v>
      </c>
      <c r="T188" s="0">
        <v>0</v>
      </c>
      <c r="U188" s="0">
        <v>0</v>
      </c>
      <c r="V188" s="0">
        <v>0</v>
      </c>
      <c r="W188" s="0">
        <v>3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>
        <v>0</v>
      </c>
      <c r="J189" s="0">
        <v>0</v>
      </c>
      <c r="K189" s="0">
        <v>0</v>
      </c>
      <c r="L189" s="0">
        <v>0</v>
      </c>
      <c r="M189" t="s" s="0">
        <v>510</v>
      </c>
      <c r="N189" s="0">
        <v>0</v>
      </c>
      <c r="O189" t="s" s="0">
        <v>510</v>
      </c>
      <c r="P189" s="0">
        <v>0</v>
      </c>
      <c r="Q189" t="s" s="0">
        <v>510</v>
      </c>
      <c r="R189" t="s" s="0">
        <v>1019</v>
      </c>
      <c r="S189" s="40" t="s">
        <v>1018</v>
      </c>
      <c r="T189" s="0">
        <v>0</v>
      </c>
      <c r="U189" s="0">
        <v>0</v>
      </c>
      <c r="V189" s="0">
        <v>1</v>
      </c>
      <c r="W189" s="0">
        <v>4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>
        <v>0</v>
      </c>
      <c r="J190" s="0">
        <v>0</v>
      </c>
      <c r="K190" s="0">
        <v>0</v>
      </c>
      <c r="L190" s="0">
        <v>0</v>
      </c>
      <c r="M190" t="s" s="0">
        <v>510</v>
      </c>
      <c r="N190" s="0">
        <v>0</v>
      </c>
      <c r="O190" t="s" s="0">
        <v>510</v>
      </c>
      <c r="P190" s="0">
        <v>0</v>
      </c>
      <c r="Q190" t="s" s="0">
        <v>510</v>
      </c>
      <c r="R190" t="s" s="0">
        <v>1019</v>
      </c>
      <c r="S190" s="40" t="s">
        <v>1018</v>
      </c>
      <c r="T190" s="0">
        <v>0</v>
      </c>
      <c r="U190" s="0">
        <v>0</v>
      </c>
      <c r="V190" s="0">
        <v>1</v>
      </c>
      <c r="W190" s="0">
        <v>5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>
        <v>0</v>
      </c>
      <c r="J191" s="0">
        <v>0</v>
      </c>
      <c r="K191" s="0">
        <v>0</v>
      </c>
      <c r="L191" s="0">
        <v>0</v>
      </c>
      <c r="M191" t="s" s="0">
        <v>510</v>
      </c>
      <c r="N191" s="0">
        <v>0</v>
      </c>
      <c r="O191" t="s" s="0">
        <v>510</v>
      </c>
      <c r="P191" s="0">
        <v>0</v>
      </c>
      <c r="Q191" t="s" s="0">
        <v>510</v>
      </c>
      <c r="R191" t="s" s="0">
        <v>1019</v>
      </c>
      <c r="S191" s="40" t="s">
        <v>1018</v>
      </c>
      <c r="T191" s="0">
        <v>0</v>
      </c>
      <c r="U191" s="0">
        <v>0</v>
      </c>
      <c r="V191" s="0">
        <v>0</v>
      </c>
      <c r="W191" s="0">
        <v>5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>
        <v>0</v>
      </c>
      <c r="J192" s="0">
        <v>0</v>
      </c>
      <c r="K192" s="0">
        <v>0</v>
      </c>
      <c r="L192" s="0">
        <v>0</v>
      </c>
      <c r="M192" t="s" s="0">
        <v>510</v>
      </c>
      <c r="N192" s="0">
        <v>0</v>
      </c>
      <c r="O192" t="s" s="0">
        <v>510</v>
      </c>
      <c r="P192" s="0">
        <v>0</v>
      </c>
      <c r="Q192" t="s" s="0">
        <v>510</v>
      </c>
      <c r="R192" t="s" s="0">
        <v>1019</v>
      </c>
      <c r="S192" s="40" t="s">
        <v>1018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2" t="s">
        <v>178</v>
      </c>
      <c r="C2" s="212"/>
      <c r="D2" s="212"/>
      <c r="E2" s="212"/>
      <c r="F2" s="212"/>
      <c r="G2" s="212"/>
      <c r="H2" s="212"/>
      <c r="I2" s="211" t="s">
        <v>179</v>
      </c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46"/>
      <c r="U2" s="46"/>
      <c r="Y2" s="203" t="s">
        <v>158</v>
      </c>
      <c r="Z2" s="204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5" t="s">
        <v>2</v>
      </c>
      <c r="C5" s="207" t="s">
        <v>141</v>
      </c>
      <c r="D5" s="207" t="s">
        <v>142</v>
      </c>
      <c r="E5" s="207"/>
      <c r="F5" s="207"/>
      <c r="G5" s="207"/>
      <c r="H5" s="207" t="s">
        <v>146</v>
      </c>
      <c r="I5" s="207"/>
      <c r="J5" s="207"/>
      <c r="K5" s="207" t="s">
        <v>127</v>
      </c>
      <c r="L5" s="207"/>
      <c r="M5" s="207"/>
      <c r="N5" s="209" t="s">
        <v>149</v>
      </c>
      <c r="O5" s="209" t="s">
        <v>150</v>
      </c>
      <c r="P5" s="207" t="s">
        <v>151</v>
      </c>
      <c r="Q5" s="207"/>
      <c r="R5" s="207"/>
      <c r="S5" s="207"/>
      <c r="T5" s="209" t="s">
        <v>153</v>
      </c>
      <c r="U5" s="209"/>
      <c r="V5" s="207" t="s">
        <v>154</v>
      </c>
      <c r="W5" s="207"/>
      <c r="X5" s="207" t="s">
        <v>155</v>
      </c>
      <c r="Y5" s="207"/>
      <c r="Z5" s="207"/>
      <c r="AA5" s="207"/>
      <c r="AB5" s="214" t="s">
        <v>157</v>
      </c>
    </row>
    <row r="6" spans="2:28" x14ac:dyDescent="0.25">
      <c r="B6" s="206"/>
      <c r="C6" s="208"/>
      <c r="D6" s="208" t="s">
        <v>143</v>
      </c>
      <c r="E6" s="208"/>
      <c r="F6" s="208"/>
      <c r="G6" s="210" t="s">
        <v>29</v>
      </c>
      <c r="H6" s="208" t="s">
        <v>148</v>
      </c>
      <c r="I6" s="208" t="s">
        <v>147</v>
      </c>
      <c r="J6" s="208" t="s">
        <v>10</v>
      </c>
      <c r="K6" s="210" t="s">
        <v>148</v>
      </c>
      <c r="L6" s="210" t="s">
        <v>147</v>
      </c>
      <c r="M6" s="210" t="s">
        <v>10</v>
      </c>
      <c r="N6" s="210"/>
      <c r="O6" s="210"/>
      <c r="P6" s="208" t="s">
        <v>143</v>
      </c>
      <c r="Q6" s="208"/>
      <c r="R6" s="208" t="s">
        <v>152</v>
      </c>
      <c r="S6" s="208"/>
      <c r="T6" s="210" t="s">
        <v>144</v>
      </c>
      <c r="U6" s="210" t="s">
        <v>145</v>
      </c>
      <c r="V6" s="208" t="s">
        <v>144</v>
      </c>
      <c r="W6" s="208" t="s">
        <v>145</v>
      </c>
      <c r="X6" s="2" t="s">
        <v>147</v>
      </c>
      <c r="Y6" s="2"/>
      <c r="Z6" s="2" t="s">
        <v>148</v>
      </c>
      <c r="AA6" s="2"/>
      <c r="AB6" s="215"/>
    </row>
    <row r="7" spans="2:28" x14ac:dyDescent="0.25">
      <c r="B7" s="206"/>
      <c r="C7" s="208"/>
      <c r="D7" s="2" t="s">
        <v>144</v>
      </c>
      <c r="E7" s="2" t="s">
        <v>145</v>
      </c>
      <c r="F7" s="2" t="s">
        <v>10</v>
      </c>
      <c r="G7" s="210"/>
      <c r="H7" s="208"/>
      <c r="I7" s="208"/>
      <c r="J7" s="208"/>
      <c r="K7" s="210"/>
      <c r="L7" s="210"/>
      <c r="M7" s="210"/>
      <c r="N7" s="210"/>
      <c r="O7" s="210"/>
      <c r="P7" s="2" t="s">
        <v>135</v>
      </c>
      <c r="Q7" s="45" t="s">
        <v>136</v>
      </c>
      <c r="R7" s="2" t="s">
        <v>135</v>
      </c>
      <c r="S7" s="2" t="s">
        <v>136</v>
      </c>
      <c r="T7" s="210"/>
      <c r="U7" s="210"/>
      <c r="V7" s="208"/>
      <c r="W7" s="208"/>
      <c r="X7" s="2" t="s">
        <v>136</v>
      </c>
      <c r="Y7" s="2" t="s">
        <v>156</v>
      </c>
      <c r="Z7" s="2" t="s">
        <v>136</v>
      </c>
      <c r="AA7" s="2" t="s">
        <v>156</v>
      </c>
      <c r="AB7" s="215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59" t="s">
        <v>481</v>
      </c>
      <c r="G193" s="159"/>
      <c r="J193" s="159" t="s">
        <v>483</v>
      </c>
      <c r="K193" s="159"/>
      <c r="L193" s="159"/>
      <c r="M193" s="124"/>
      <c r="N193" s="124"/>
      <c r="O193" s="213" t="s">
        <v>485</v>
      </c>
      <c r="P193" s="213"/>
      <c r="Q193" s="213"/>
      <c r="T193" s="213" t="s">
        <v>487</v>
      </c>
      <c r="U193" s="213"/>
      <c r="V193" s="213"/>
      <c r="Y193" s="159" t="s">
        <v>489</v>
      </c>
      <c r="Z193" s="159"/>
      <c r="AA193" s="159"/>
    </row>
    <row r="197" spans="2:27" s="5" customFormat="1" x14ac:dyDescent="0.25">
      <c r="B197" s="123"/>
      <c r="C197" s="5" t="s">
        <v>480</v>
      </c>
      <c r="F197" s="159" t="s">
        <v>482</v>
      </c>
      <c r="G197" s="159"/>
      <c r="H197" s="69"/>
      <c r="J197" s="159" t="s">
        <v>484</v>
      </c>
      <c r="K197" s="159"/>
      <c r="L197" s="159"/>
      <c r="M197" s="124"/>
      <c r="N197" s="124"/>
      <c r="O197" s="213" t="s">
        <v>486</v>
      </c>
      <c r="P197" s="213"/>
      <c r="Q197" s="213"/>
      <c r="T197" s="213" t="s">
        <v>488</v>
      </c>
      <c r="U197" s="213"/>
      <c r="V197" s="213"/>
      <c r="Y197" s="159" t="s">
        <v>490</v>
      </c>
      <c r="Z197" s="159"/>
      <c r="AA197" s="159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2025-03-05T01:22:58Z</dcterms:modified>
</cp:coreProperties>
</file>