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<sst xmlns="http://schemas.openxmlformats.org/spreadsheetml/2006/main" count="17861" uniqueCount="501">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</sst>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27" workbookViewId="0">
      <selection activeCell="S11" sqref="S11"/>
    </sheetView>
  </sheetViews>
  <sheetFormatPr defaultRowHeight="15" x14ac:dyDescent="0.25"/>
  <cols>
    <col min="1" max="2" style="43" width="9.140625"/>
    <col min="3" max="3" customWidth="true" style="43" width="27.42578125"/>
    <col min="4" max="4" customWidth="true" style="43" width="19.57031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66" t="s">
        <v>5</v>
      </c>
      <c r="C2" s="166"/>
      <c r="D2" s="166"/>
      <c r="E2" s="185" t="s">
        <v>297</v>
      </c>
      <c r="F2" s="185"/>
      <c r="G2" s="185"/>
      <c r="H2" s="185"/>
      <c r="I2" s="185"/>
      <c r="J2" s="185"/>
      <c r="K2" s="130"/>
      <c r="L2" s="130"/>
      <c r="N2" s="81" t="s">
        <v>298</v>
      </c>
    </row>
    <row r="4" spans="2:14" ht="15.75" thickBot="1" x14ac:dyDescent="0.3">
      <c r="K4" s="189" t="s">
        <v>491</v>
      </c>
      <c r="L4" s="189"/>
      <c r="M4" s="189"/>
    </row>
    <row r="5" spans="2:14" ht="15.75" thickTop="1" x14ac:dyDescent="0.25">
      <c r="B5" s="195" t="s">
        <v>2</v>
      </c>
      <c r="C5" s="162" t="s">
        <v>277</v>
      </c>
      <c r="D5" s="197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163"/>
      <c r="D6" s="193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163"/>
      <c r="D7" s="193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84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100" t="str">
        <f>ttxd_xmt_data!H10</f>
        <v>YKC 400</v>
      </c>
      <c r="D9" s="100" t="n">
        <f>ttxd_xmt_data!I10</f>
        <v>14.0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18.0</v>
      </c>
      <c r="L9" s="100"/>
      <c r="M9" s="100"/>
      <c r="N9" s="101"/>
    </row>
    <row r="10" spans="2:14" x14ac:dyDescent="0.25">
      <c r="B10" s="102" t="n">
        <f>ttxd_xmt_data!G11</f>
        <v>3.0</v>
      </c>
      <c r="C10" s="100" t="str">
        <f>ttxd_xmt_data!H11</f>
        <v>YCK 8</v>
      </c>
      <c r="D10" s="100" t="n">
        <f>ttxd_xmt_data!I11</f>
        <v>3.0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100" t="str">
        <f>ttxd_xmt_data!H12</f>
        <v>Vykino</v>
      </c>
      <c r="D11" s="100" t="n">
        <f>ttxd_xmt_data!I12</f>
        <v>1.0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13.0</v>
      </c>
      <c r="L11" s="100"/>
      <c r="M11" s="100"/>
      <c r="N11" s="101"/>
    </row>
    <row r="12" spans="2:14" x14ac:dyDescent="0.25">
      <c r="B12" s="102" t="n">
        <f>ttxd_xmt_data!G13</f>
        <v>5.0</v>
      </c>
      <c r="C12" s="100" t="str">
        <f>ttxd_xmt_data!H13</f>
        <v>TW100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15.0</v>
      </c>
      <c r="L12" s="100"/>
      <c r="M12" s="100"/>
      <c r="N12" s="101"/>
    </row>
    <row r="13" spans="2:14" x14ac:dyDescent="0.25">
      <c r="B13" s="102" t="n">
        <f>ttxd_xmt_data!G14</f>
        <v>6.0</v>
      </c>
      <c r="C13" s="100" t="str">
        <f>ttxd_xmt_data!H14</f>
        <v>SKODA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13.0</v>
      </c>
      <c r="L13" s="100"/>
      <c r="M13" s="100"/>
      <c r="N13" s="101"/>
    </row>
    <row r="14" spans="2:14" x14ac:dyDescent="0.25">
      <c r="B14" s="102" t="n">
        <f>ttxd_xmt_data!G15</f>
        <v>7.0</v>
      </c>
      <c r="C14" s="100" t="str">
        <f>ttxd_xmt_data!H15</f>
        <v>PT-19TD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23.0</v>
      </c>
      <c r="L14" s="100"/>
      <c r="M14" s="100"/>
      <c r="N14" s="101"/>
    </row>
    <row r="15" spans="2:14" x14ac:dyDescent="0.25">
      <c r="B15" s="102" t="n">
        <f>ttxd_xmt_data!G16</f>
        <v>8.0</v>
      </c>
      <c r="C15" s="100" t="str">
        <f>ttxd_xmt_data!H16</f>
        <v>PITER</v>
      </c>
      <c r="D15" s="100" t="n">
        <f>ttxd_xmt_data!I16</f>
        <v>2.0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18.0</v>
      </c>
      <c r="L15" s="100"/>
      <c r="M15" s="100"/>
      <c r="N15" s="101"/>
    </row>
    <row r="16" spans="2:14" x14ac:dyDescent="0.25">
      <c r="B16" s="102" t="n">
        <f>ttxd_xmt_data!G17</f>
        <v>9.0</v>
      </c>
      <c r="C16" s="100" t="str">
        <f>ttxd_xmt_data!H17</f>
        <v>Perkins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20.0</v>
      </c>
      <c r="L16" s="100"/>
      <c r="M16" s="100"/>
      <c r="N16" s="101"/>
    </row>
    <row r="17" spans="2:14" x14ac:dyDescent="0.25">
      <c r="B17" s="102" t="n">
        <f>ttxd_xmt_data!G18</f>
        <v>10.0</v>
      </c>
      <c r="C17" s="100" t="str">
        <f>ttxd_xmt_data!H18</f>
        <v>Mooc điều hòa</v>
      </c>
      <c r="D17" s="100" t="n">
        <f>ttxd_xmt_data!I18</f>
        <v>10.0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22.0</v>
      </c>
      <c r="L17" s="100"/>
      <c r="M17" s="100"/>
      <c r="N17" s="101"/>
    </row>
    <row r="18" spans="2:14" x14ac:dyDescent="0.25">
      <c r="B18" s="102" t="n">
        <f>ttxd_xmt_data!G19</f>
        <v>11.0</v>
      </c>
      <c r="C18" s="10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100" t="str">
        <f>ttxd_xmt_data!H20</f>
        <v>Máy TD200s</v>
      </c>
      <c r="D19" s="100" t="n">
        <f>ttxd_xmt_data!I20</f>
        <v>1.0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14.0</v>
      </c>
      <c r="L19" s="100"/>
      <c r="M19" s="100"/>
      <c r="N19" s="101"/>
    </row>
    <row r="20" spans="2:14" x14ac:dyDescent="0.25">
      <c r="B20" s="102" t="n">
        <f>ttxd_xmt_data!G21</f>
        <v>13.0</v>
      </c>
      <c r="C20" s="100" t="str">
        <f>ttxd_xmt_data!H21</f>
        <v>Máy T-4000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4.0</v>
      </c>
      <c r="L20" s="100"/>
      <c r="M20" s="100"/>
      <c r="N20" s="101"/>
    </row>
    <row r="21" spans="2:14" x14ac:dyDescent="0.25">
      <c r="B21" s="102" t="n">
        <f>ttxd_xmt_data!G22</f>
        <v>14.0</v>
      </c>
      <c r="C21" s="100" t="str">
        <f>ttxd_xmt_data!H22</f>
        <v>Máy HUDA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26.0</v>
      </c>
      <c r="L21" s="100"/>
      <c r="M21" s="100"/>
      <c r="N21" s="101"/>
    </row>
    <row r="22" spans="2:14" x14ac:dyDescent="0.25">
      <c r="B22" s="102" t="n">
        <f>ttxd_xmt_data!G23</f>
        <v>15.0</v>
      </c>
      <c r="C22" s="100" t="str">
        <f>ttxd_xmt_data!H23</f>
        <v>Máy GC 50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21.0</v>
      </c>
      <c r="L22" s="100"/>
      <c r="M22" s="100"/>
      <c r="N22" s="101"/>
    </row>
    <row r="23" spans="2:14" x14ac:dyDescent="0.25">
      <c r="B23" s="102" t="n">
        <f>ttxd_xmt_data!G24</f>
        <v>16.0</v>
      </c>
      <c r="C23" s="100" t="str">
        <f>ttxd_xmt_data!H24</f>
        <v>Máy Đô san</v>
      </c>
      <c r="D23" s="100" t="n">
        <f>ttxd_xmt_data!I24</f>
        <v>2.0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23.0</v>
      </c>
      <c r="L23" s="100"/>
      <c r="M23" s="100"/>
      <c r="N23" s="101"/>
    </row>
    <row r="24" spans="2:14" x14ac:dyDescent="0.25">
      <c r="B24" s="102" t="n">
        <f>ttxd_xmt_data!G25</f>
        <v>17.0</v>
      </c>
      <c r="C24" s="100" t="str">
        <f>ttxd_xmt_data!H25</f>
        <v>Máy D-4</v>
      </c>
      <c r="D24" s="100" t="n">
        <f>ttxd_xmt_data!I25</f>
        <v>2.0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20.0</v>
      </c>
      <c r="L24" s="100"/>
      <c r="M24" s="100"/>
      <c r="N24" s="101"/>
    </row>
    <row r="25" spans="2:14" x14ac:dyDescent="0.25">
      <c r="B25" s="102" t="n">
        <f>ttxd_xmt_data!G26</f>
        <v>18.0</v>
      </c>
      <c r="C25" s="100" t="str">
        <f>ttxd_xmt_data!H26</f>
        <v>Máy bơm 80CYZ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20.0</v>
      </c>
      <c r="L25" s="100"/>
      <c r="M25" s="100"/>
      <c r="N25" s="101"/>
    </row>
    <row r="26" spans="2:14" x14ac:dyDescent="0.25">
      <c r="B26" s="102" t="n">
        <f>ttxd_xmt_data!G27</f>
        <v>19.0</v>
      </c>
      <c r="C26" s="100" t="str">
        <f>ttxd_xmt_data!H27</f>
        <v>Máy bơm 60m3/h</v>
      </c>
      <c r="D26" s="100" t="n">
        <f>ttxd_xmt_data!I27</f>
        <v>1.0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8.0</v>
      </c>
      <c r="L26" s="100"/>
      <c r="M26" s="100"/>
      <c r="N26" s="101"/>
    </row>
    <row r="27" spans="2:14" x14ac:dyDescent="0.25">
      <c r="B27" s="102" t="n">
        <f>ttxd_xmt_data!G28</f>
        <v>20.0</v>
      </c>
      <c r="C27" s="10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10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100" t="str">
        <f>ttxd_xmt_data!H30</f>
        <v>LISTERTTER</v>
      </c>
      <c r="D29" s="100" t="n">
        <f>ttxd_xmt_data!I30</f>
        <v>6.0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5.0</v>
      </c>
      <c r="L29" s="100"/>
      <c r="M29" s="100"/>
      <c r="N29" s="101"/>
    </row>
    <row r="30" spans="2:14" x14ac:dyDescent="0.25">
      <c r="B30" s="102" t="n">
        <f>ttxd_xmt_data!G31</f>
        <v>23.0</v>
      </c>
      <c r="C30" s="100" t="str">
        <f>ttxd_xmt_data!H31</f>
        <v>Kimosa</v>
      </c>
      <c r="D30" s="100" t="n">
        <f>ttxd_xmt_data!I31</f>
        <v>26.0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6.0</v>
      </c>
      <c r="L30" s="100"/>
      <c r="M30" s="100"/>
      <c r="N30" s="101"/>
    </row>
    <row r="31" spans="2:14" x14ac:dyDescent="0.25">
      <c r="B31" s="102" t="n">
        <f>ttxd_xmt_data!G32</f>
        <v>24.0</v>
      </c>
      <c r="C31" s="100" t="str">
        <f>ttxd_xmt_data!H32</f>
        <v>Kano</v>
      </c>
      <c r="D31" s="100" t="n">
        <f>ttxd_xmt_data!I32</f>
        <v>2.0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4.0</v>
      </c>
      <c r="L31" s="100"/>
      <c r="M31" s="100"/>
      <c r="N31" s="101"/>
    </row>
    <row r="32" spans="2:14" x14ac:dyDescent="0.25">
      <c r="B32" s="102" t="n">
        <f>ttxd_xmt_data!G33</f>
        <v>25.0</v>
      </c>
      <c r="C32" s="100" t="str">
        <f>ttxd_xmt_data!H33</f>
        <v>KAMA-50MFD</v>
      </c>
      <c r="D32" s="100" t="n">
        <f>ttxd_xmt_data!I33</f>
        <v>1.0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3.0</v>
      </c>
      <c r="L32" s="100"/>
      <c r="M32" s="100"/>
      <c r="N32" s="101"/>
    </row>
    <row r="33" spans="2:14" x14ac:dyDescent="0.25">
      <c r="B33" s="102" t="n">
        <f>ttxd_xmt_data!G34</f>
        <v>26.0</v>
      </c>
      <c r="C33" s="100" t="str">
        <f>ttxd_xmt_data!H34</f>
        <v>IV-40</v>
      </c>
      <c r="D33" s="100" t="n">
        <f>ttxd_xmt_data!I34</f>
        <v>4.0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13.0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100" t="str">
        <f>ttxd_xmt_data!H35</f>
        <v>Huyn đai (m_diezel)</v>
      </c>
      <c r="D34" s="100" t="n">
        <f>ttxd_xmt_data!I35</f>
        <v>1.0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30.0</v>
      </c>
      <c r="L34" s="100"/>
      <c r="M34" s="100"/>
      <c r="N34" s="101"/>
    </row>
    <row r="35" spans="2:14" x14ac:dyDescent="0.25">
      <c r="B35" s="102" t="n">
        <f>ttxd_xmt_data!G36</f>
        <v>28.0</v>
      </c>
      <c r="C35" s="100" t="str">
        <f>ttxd_xmt_data!H36</f>
        <v>HT5F-10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22.0</v>
      </c>
      <c r="L35" s="100"/>
      <c r="M35" s="100"/>
      <c r="N35" s="101"/>
    </row>
    <row r="36" spans="2:14" x14ac:dyDescent="0.25">
      <c r="B36" s="102" t="n">
        <f>ttxd_xmt_data!G37</f>
        <v>29.0</v>
      </c>
      <c r="C36" s="100" t="str">
        <f>ttxd_xmt_data!H37</f>
        <v>HP 163 CM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23.0</v>
      </c>
      <c r="L36" s="100"/>
      <c r="M36" s="100"/>
      <c r="N36" s="101"/>
    </row>
    <row r="37" spans="2:14" x14ac:dyDescent="0.25">
      <c r="B37" s="102" t="n">
        <f>ttxd_xmt_data!G38</f>
        <v>30.0</v>
      </c>
      <c r="C37" s="100" t="str">
        <f>ttxd_xmt_data!H38</f>
        <v>Hexikino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8.0</v>
      </c>
      <c r="L37" s="100"/>
      <c r="M37" s="100"/>
      <c r="N37" s="101"/>
    </row>
    <row r="38" spans="2:14" x14ac:dyDescent="0.25">
      <c r="B38" s="102" t="n">
        <f>ttxd_xmt_data!G39</f>
        <v>31.0</v>
      </c>
      <c r="C38" s="100" t="str">
        <f>ttxd_xmt_data!H39</f>
        <v>Hasbinger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10.0</v>
      </c>
      <c r="L38" s="100"/>
      <c r="M38" s="100"/>
      <c r="N38" s="101"/>
    </row>
    <row r="39" spans="2:14" x14ac:dyDescent="0.25">
      <c r="B39" s="102" t="n">
        <f>ttxd_xmt_data!G40</f>
        <v>32.0</v>
      </c>
      <c r="C39" s="100" t="str">
        <f>ttxd_xmt_data!H40</f>
        <v>GW167P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34.0</v>
      </c>
      <c r="L39" s="100"/>
      <c r="M39" s="100"/>
      <c r="N39" s="101"/>
    </row>
    <row r="40" spans="2:14" x14ac:dyDescent="0.25">
      <c r="B40" s="102" t="n">
        <f>ttxd_xmt_data!G41</f>
        <v>33.0</v>
      </c>
      <c r="C40" s="100" t="str">
        <f>ttxd_xmt_data!H41</f>
        <v>GW 95P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20.0</v>
      </c>
      <c r="L40" s="100"/>
      <c r="M40" s="100"/>
      <c r="N40" s="101"/>
    </row>
    <row r="41" spans="2:14" x14ac:dyDescent="0.25">
      <c r="B41" s="102" t="n">
        <f>ttxd_xmt_data!G42</f>
        <v>34.0</v>
      </c>
      <c r="C41" s="100" t="str">
        <f>ttxd_xmt_data!H42</f>
        <v>ECP-200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60.0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100" t="str">
        <f>ttxd_xmt_data!H43</f>
        <v>ECB - 13km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11.0</v>
      </c>
      <c r="L42" s="100"/>
      <c r="M42" s="100"/>
      <c r="N42" s="101"/>
    </row>
    <row r="43" spans="2:14" x14ac:dyDescent="0.25">
      <c r="B43" s="102" t="n">
        <f>ttxd_xmt_data!G44</f>
        <v>36.0</v>
      </c>
      <c r="C43" s="100" t="str">
        <f>ttxd_xmt_data!H44</f>
        <v>Đông Phong 75</v>
      </c>
      <c r="D43" s="100" t="n">
        <f>ttxd_xmt_data!I44</f>
        <v>3.0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30.0</v>
      </c>
      <c r="L43" s="100"/>
      <c r="M43" s="100"/>
      <c r="N43" s="101"/>
    </row>
    <row r="44" spans="2:14" x14ac:dyDescent="0.25">
      <c r="B44" s="102" t="n">
        <f>ttxd_xmt_data!G45</f>
        <v>37.0</v>
      </c>
      <c r="C44" s="10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10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10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10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10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10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10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10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10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84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10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10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10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10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10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100" t="str">
        <f>ttxd_xmt_data!H60</f>
        <v>MJI</v>
      </c>
      <c r="D59" s="100" t="n">
        <f>ttxd_xmt_data!I60</f>
        <v>3.0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7.0</v>
      </c>
      <c r="L59" s="100"/>
      <c r="M59" s="100"/>
      <c r="N59" s="101"/>
    </row>
    <row r="60" spans="2:14" x14ac:dyDescent="0.25">
      <c r="B60" s="102" t="n">
        <f>ttxd_xmt_data!G61</f>
        <v>8.0</v>
      </c>
      <c r="C60" s="100" t="str">
        <f>ttxd_xmt_data!H61</f>
        <v>MHYK 80</v>
      </c>
      <c r="D60" s="100" t="n">
        <f>ttxd_xmt_data!I61</f>
        <v>3.0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10.0</v>
      </c>
      <c r="L60" s="100"/>
      <c r="M60" s="100"/>
      <c r="N60" s="101"/>
    </row>
    <row r="61" spans="2:14" x14ac:dyDescent="0.25">
      <c r="B61" s="102" t="n">
        <f>ttxd_xmt_data!G62</f>
        <v>9.0</v>
      </c>
      <c r="C61" s="100" t="str">
        <f>ttxd_xmt_data!H62</f>
        <v>Máy phun thuốc</v>
      </c>
      <c r="D61" s="100" t="n">
        <f>ttxd_xmt_data!I62</f>
        <v>1.0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100" t="str">
        <f>ttxd_xmt_data!H63</f>
        <v>Máy P455</v>
      </c>
      <c r="D62" s="100" t="n">
        <f>ttxd_xmt_data!I63</f>
        <v>2.0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12.0</v>
      </c>
      <c r="L62" s="100"/>
      <c r="M62" s="100"/>
      <c r="N62" s="101"/>
    </row>
    <row r="63" spans="2:14" x14ac:dyDescent="0.25">
      <c r="B63" s="102" t="n">
        <f>ttxd_xmt_data!G64</f>
        <v>11.0</v>
      </c>
      <c r="C63" s="100" t="str">
        <f>ttxd_xmt_data!H64</f>
        <v>Máy cắt cỏ H.đa</v>
      </c>
      <c r="D63" s="100" t="n">
        <f>ttxd_xmt_data!I64</f>
        <v>29.0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2.0</v>
      </c>
      <c r="L63" s="100"/>
      <c r="M63" s="100"/>
      <c r="N63" s="101"/>
    </row>
    <row r="64" spans="2:14" x14ac:dyDescent="0.25">
      <c r="B64" s="102" t="n">
        <f>ttxd_xmt_data!G65</f>
        <v>12.0</v>
      </c>
      <c r="C64" s="100" t="str">
        <f>ttxd_xmt_data!H65</f>
        <v>Máy bơm V82</v>
      </c>
      <c r="D64" s="100" t="n">
        <f>ttxd_xmt_data!I65</f>
        <v>4.0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18.0</v>
      </c>
      <c r="L64" s="100"/>
      <c r="M64" s="100"/>
      <c r="N64" s="101"/>
    </row>
    <row r="65" spans="2:14" x14ac:dyDescent="0.25">
      <c r="B65" s="102" t="n">
        <f>ttxd_xmt_data!G66</f>
        <v>13.0</v>
      </c>
      <c r="C65" s="100" t="str">
        <f>ttxd_xmt_data!H66</f>
        <v>Máy bơm Rabit</v>
      </c>
      <c r="D65" s="100" t="n">
        <f>ttxd_xmt_data!I66</f>
        <v>1.0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18.0</v>
      </c>
      <c r="L65" s="100"/>
      <c r="M65" s="100"/>
      <c r="N65" s="101"/>
    </row>
    <row r="66" spans="2:14" x14ac:dyDescent="0.25">
      <c r="B66" s="102" t="n">
        <f>ttxd_xmt_data!G67</f>
        <v>14.0</v>
      </c>
      <c r="C66" s="100" t="str">
        <f>ttxd_xmt_data!H67</f>
        <v>Máy bay PO 6</v>
      </c>
      <c r="D66" s="100" t="n">
        <f>ttxd_xmt_data!I67</f>
        <v>8.0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19.0</v>
      </c>
      <c r="L66" s="100"/>
      <c r="M66" s="100"/>
      <c r="N66" s="101"/>
    </row>
    <row r="67" spans="2:14" x14ac:dyDescent="0.25">
      <c r="B67" s="102" t="n">
        <f>ttxd_xmt_data!G68</f>
        <v>15.0</v>
      </c>
      <c r="C67" s="10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10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10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10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10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10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10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10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10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10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10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10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10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10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10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10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84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100" t="str">
        <f>ttxd_xmt_data!H85</f>
        <v>ZIL 133</v>
      </c>
      <c r="D84" s="100" t="n">
        <f>ttxd_xmt_data!I85</f>
        <v>3.0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20.0</v>
      </c>
      <c r="L84" s="100"/>
      <c r="M84" s="100"/>
      <c r="N84" s="101"/>
    </row>
    <row r="85" spans="2:14" x14ac:dyDescent="0.25">
      <c r="B85" s="102" t="n">
        <f>ttxd_xmt_data!G86</f>
        <v>3.0</v>
      </c>
      <c r="C85" s="100" t="str">
        <f>ttxd_xmt_data!H86</f>
        <v>Xe Uran 4320(5DM1)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50.0</v>
      </c>
      <c r="L85" s="100"/>
      <c r="M85" s="100"/>
      <c r="N85" s="101"/>
    </row>
    <row r="86" spans="2:14" x14ac:dyDescent="0.25">
      <c r="B86" s="102" t="n">
        <f>ttxd_xmt_data!G87</f>
        <v>4.0</v>
      </c>
      <c r="C86" s="100" t="str">
        <f>ttxd_xmt_data!H87</f>
        <v>Xe sup</v>
      </c>
      <c r="D86" s="100" t="n">
        <f>ttxd_xmt_data!I87</f>
        <v>1.0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28.0</v>
      </c>
      <c r="L86" s="100"/>
      <c r="M86" s="100"/>
      <c r="N86" s="101"/>
    </row>
    <row r="87" spans="2:14" x14ac:dyDescent="0.25">
      <c r="B87" s="102" t="n">
        <f>ttxd_xmt_data!G88</f>
        <v>5.0</v>
      </c>
      <c r="C87" s="100" t="str">
        <f>ttxd_xmt_data!H88</f>
        <v>xe nạp dầu kuc 600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3.0</v>
      </c>
      <c r="L87" s="100"/>
      <c r="M87" s="100"/>
      <c r="N87" s="101"/>
    </row>
    <row r="88" spans="2:14" x14ac:dyDescent="0.25">
      <c r="B88" s="102" t="n">
        <f>ttxd_xmt_data!G89</f>
        <v>6.0</v>
      </c>
      <c r="C88" s="100" t="str">
        <f>ttxd_xmt_data!H89</f>
        <v>Xe nâng Komasu</v>
      </c>
      <c r="D88" s="100" t="n">
        <f>ttxd_xmt_data!I89</f>
        <v>2.0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8.0</v>
      </c>
      <c r="L88" s="100"/>
      <c r="M88" s="100"/>
      <c r="N88" s="101"/>
    </row>
    <row r="89" spans="2:14" x14ac:dyDescent="0.25">
      <c r="B89" s="102" t="n">
        <f>ttxd_xmt_data!G90</f>
        <v>7.0</v>
      </c>
      <c r="C89" s="100" t="str">
        <f>ttxd_xmt_data!H90</f>
        <v>Xe nâng gakahkap</v>
      </c>
      <c r="D89" s="100" t="n">
        <f>ttxd_xmt_data!I90</f>
        <v>3.0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9.0</v>
      </c>
      <c r="L89" s="100"/>
      <c r="M89" s="100"/>
      <c r="N89" s="101"/>
    </row>
    <row r="90" spans="2:14" x14ac:dyDescent="0.25">
      <c r="B90" s="102" t="n">
        <f>ttxd_xmt_data!G91</f>
        <v>8.0</v>
      </c>
      <c r="C90" s="10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100" t="str">
        <f>ttxd_xmt_data!H92</f>
        <v>Xe điện EGU</v>
      </c>
      <c r="D91" s="100" t="n">
        <f>ttxd_xmt_data!I92</f>
        <v>2.0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25.0</v>
      </c>
      <c r="L91" s="100"/>
      <c r="M91" s="100"/>
      <c r="N91" s="101"/>
    </row>
    <row r="92" spans="2:14" x14ac:dyDescent="0.25">
      <c r="B92" s="102" t="n">
        <f>ttxd_xmt_data!G93</f>
        <v>10.0</v>
      </c>
      <c r="C92" s="10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100" t="str">
        <f>ttxd_xmt_data!H94</f>
        <v>URAL - 4320 cẩu</v>
      </c>
      <c r="D93" s="100" t="n">
        <f>ttxd_xmt_data!I94</f>
        <v>8.0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100" t="str">
        <f>ttxd_xmt_data!H95</f>
        <v>URAL-4320 cứu hỏa</v>
      </c>
      <c r="D94" s="100" t="n">
        <f>ttxd_xmt_data!I95</f>
        <v>5.0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10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10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10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10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10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10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10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100" t="str">
        <f>ttxd_xmt_data!H103</f>
        <v>MTZ - 80</v>
      </c>
      <c r="D102" s="100" t="n">
        <f>ttxd_xmt_data!I103</f>
        <v>6.0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8.0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100" t="str">
        <f>ttxd_xmt_data!H104</f>
        <v>Mescedes (Q.rác)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42.0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100" t="str">
        <f>ttxd_xmt_data!H105</f>
        <v>Mercedes (Cứu hỏa)</v>
      </c>
      <c r="D104" s="100" t="n">
        <f>ttxd_xmt_data!I105</f>
        <v>3.0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50.0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10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100" t="str">
        <f>ttxd_xmt_data!H107</f>
        <v>Maz-5536(Cứu hỏa)</v>
      </c>
      <c r="D106" s="100" t="n">
        <f>ttxd_xmt_data!I107</f>
        <v>2.0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41.0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100" t="str">
        <f>ttxd_xmt_data!H108</f>
        <v>MAT 6317</v>
      </c>
      <c r="D107" s="100" t="n">
        <f>ttxd_xmt_data!I108</f>
        <v>12.0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35.0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100" t="str">
        <f>ttxd_xmt_data!H109</f>
        <v>Mat 5430</v>
      </c>
      <c r="D108" s="100" t="n">
        <f>ttxd_xmt_data!I109</f>
        <v>13.0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32.0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100" t="str">
        <f>ttxd_xmt_data!H110</f>
        <v>MAT 500</v>
      </c>
      <c r="D109" s="100" t="n">
        <f>ttxd_xmt_data!I110</f>
        <v>35.0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32.0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100" t="str">
        <f>ttxd_xmt_data!H111</f>
        <v>Man TGS</v>
      </c>
      <c r="D110" s="100" t="n">
        <f>ttxd_xmt_data!I111</f>
        <v>23.0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40.0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100" t="str">
        <f>ttxd_xmt_data!H112</f>
        <v>KRA (257)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50.0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100" t="str">
        <f>ttxd_xmt_data!H113</f>
        <v>KRA (255B1)</v>
      </c>
      <c r="D112" s="100" t="n">
        <f>ttxd_xmt_data!I113</f>
        <v>16.0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72.0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100" t="str">
        <f>ttxd_xmt_data!H114</f>
        <v>Kmaz tải</v>
      </c>
      <c r="D113" s="100" t="n">
        <f>ttxd_xmt_data!I114</f>
        <v>2.0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32.0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100" t="str">
        <f>ttxd_xmt_data!H115</f>
        <v>Kmaz cẩu</v>
      </c>
      <c r="D114" s="100" t="n">
        <f>ttxd_xmt_data!I115</f>
        <v>2.0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31.0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100" t="str">
        <f>ttxd_xmt_data!H116</f>
        <v>Kmaz 43119</v>
      </c>
      <c r="D115" s="100" t="n">
        <f>ttxd_xmt_data!I116</f>
        <v>3.0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45.0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100" t="str">
        <f>ttxd_xmt_data!H117</f>
        <v>KAMAZ vận XD</v>
      </c>
      <c r="D116" s="100" t="n">
        <f>ttxd_xmt_data!I117</f>
        <v>9.0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33.0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100" t="str">
        <f>ttxd_xmt_data!H118</f>
        <v>Kamaz cẩu</v>
      </c>
      <c r="D117" s="100" t="n">
        <f>ttxd_xmt_data!I118</f>
        <v>1.0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26.0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10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10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10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10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10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10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10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10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10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10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84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10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10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10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10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100" t="str">
        <f>ttxd_xmt_data!H134</f>
        <v>URAL 357</v>
      </c>
      <c r="D133" s="100" t="n">
        <f>ttxd_xmt_data!I134</f>
        <v>22.0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70.0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100" t="str">
        <f>ttxd_xmt_data!H135</f>
        <v>UPG 300</v>
      </c>
      <c r="D134" s="100" t="n">
        <f>ttxd_xmt_data!I135</f>
        <v>8.0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45.0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100" t="str">
        <f>ttxd_xmt_data!H136</f>
        <v>Uoat</v>
      </c>
      <c r="D135" s="100" t="n">
        <f>ttxd_xmt_data!I136</f>
        <v>43.0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17.0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100" t="str">
        <f>ttxd_xmt_data!H137</f>
        <v>TZ 22</v>
      </c>
      <c r="D136" s="100" t="n">
        <f>ttxd_xmt_data!I137</f>
        <v>6.0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10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10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100" t="str">
        <f>ttxd_xmt_data!H140</f>
        <v>Toyota-Corola</v>
      </c>
      <c r="D139" s="100" t="n">
        <f>ttxd_xmt_data!I140</f>
        <v>1.0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10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10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10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10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10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10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10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10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10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100" t="str">
        <f>ttxd_xmt_data!H150</f>
        <v>Gat 52 (UPM)</v>
      </c>
      <c r="D149" s="100" t="n">
        <f>ttxd_xmt_data!I150</f>
        <v>4.0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 t="n">
        <f>ttxd_xmt_data!J150</f>
        <v>34.0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10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10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10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10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82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92" t="s">
        <v>336</v>
      </c>
      <c r="L155" s="192"/>
      <c r="M155" s="192"/>
      <c r="N155" s="11"/>
    </row>
    <row r="156" spans="1:14" s="22" customFormat="1" ht="74.25" customHeight="1" x14ac:dyDescent="0.25">
      <c r="A156" s="23"/>
      <c r="B156" s="23"/>
      <c r="C156" s="23"/>
      <c r="D156" s="23"/>
      <c r="E156" s="23"/>
      <c r="F156" s="23"/>
      <c r="G156" s="190"/>
      <c r="H156" s="190"/>
      <c r="I156" s="190"/>
      <c r="J156" s="23"/>
      <c r="K156" s="191" t="s">
        <v>326</v>
      </c>
      <c r="L156" s="191"/>
      <c r="M156" s="191"/>
      <c r="N156" s="23"/>
    </row>
    <row r="157" spans="1:14" s="22" customFormat="1" ht="14.25" x14ac:dyDescent="0.25">
      <c r="A157" s="23"/>
      <c r="B157" s="23"/>
      <c r="C157" s="23" t="s">
        <v>323</v>
      </c>
      <c r="D157" s="23"/>
      <c r="E157" s="23"/>
      <c r="F157" s="23"/>
      <c r="G157" s="190" t="s">
        <v>324</v>
      </c>
      <c r="H157" s="190"/>
      <c r="I157" s="19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3" t="s">
        <v>327</v>
      </c>
      <c r="D161" s="23"/>
      <c r="E161" s="23"/>
      <c r="F161" s="23"/>
      <c r="G161" s="190" t="s">
        <v>328</v>
      </c>
      <c r="H161" s="190"/>
      <c r="I161" s="190"/>
      <c r="J161" s="23"/>
      <c r="K161" s="190" t="s">
        <v>329</v>
      </c>
      <c r="L161" s="190"/>
      <c r="M161" s="190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1.0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0.0</v>
      </c>
      <c r="O9" s="0" t="n">
        <v>0.0</v>
      </c>
      <c r="P9" s="0" t="n">
        <v>0.0</v>
      </c>
    </row>
    <row r="10" spans="5:16" x14ac:dyDescent="0.25">
      <c r="E10" s="0" t="n">
        <v>3.0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0.0</v>
      </c>
    </row>
    <row r="11" spans="5:16" x14ac:dyDescent="0.25">
      <c r="E11" s="0" t="n">
        <v>2.0</v>
      </c>
      <c r="F11" t="s" s="0">
        <v>4</v>
      </c>
      <c r="G11" t="s" s="0">
        <v>228</v>
      </c>
      <c r="H11" s="0" t="n">
        <v>0.0</v>
      </c>
      <c r="I11" s="0" t="n">
        <v>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0.0</v>
      </c>
      <c r="O11" s="0" t="n">
        <v>0.0</v>
      </c>
      <c r="P11" s="0" t="n">
        <v>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0.0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0.0</v>
      </c>
    </row>
    <row r="17" spans="5:16" x14ac:dyDescent="0.25">
      <c r="E17" s="0" t="n">
        <v>1.0</v>
      </c>
      <c r="F17" t="s" s="0">
        <v>38</v>
      </c>
      <c r="G17" t="s" s="0">
        <v>40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2.0</v>
      </c>
      <c r="F18" t="s" s="0">
        <v>38</v>
      </c>
      <c r="G18" t="s" s="0">
        <v>39</v>
      </c>
      <c r="H18" s="0" t="n">
        <v>0.0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</row>
    <row r="19" spans="5:16" x14ac:dyDescent="0.25">
      <c r="E19" s="0" t="n">
        <v>7.0</v>
      </c>
      <c r="F19" t="s" s="0">
        <v>42</v>
      </c>
      <c r="G19" t="s" s="0">
        <v>47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9.0</v>
      </c>
      <c r="F20" t="s" s="0">
        <v>42</v>
      </c>
      <c r="G20" t="s" s="0">
        <v>50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10.0</v>
      </c>
      <c r="F21" t="s" s="0">
        <v>42</v>
      </c>
      <c r="G21" t="s" s="0">
        <v>51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1.0</v>
      </c>
      <c r="F22" t="s" s="0">
        <v>42</v>
      </c>
      <c r="G22" t="s" s="0">
        <v>46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2.0</v>
      </c>
      <c r="F23" t="s" s="0">
        <v>42</v>
      </c>
      <c r="G23" t="s" s="0">
        <v>45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3.0</v>
      </c>
      <c r="F24" t="s" s="0">
        <v>42</v>
      </c>
      <c r="G24" t="s" s="0">
        <v>44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4.0</v>
      </c>
      <c r="F25" t="s" s="0">
        <v>42</v>
      </c>
      <c r="G25" t="s" s="0">
        <v>43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5.0</v>
      </c>
      <c r="F26" t="s" s="0">
        <v>42</v>
      </c>
      <c r="G26" t="s" s="0">
        <v>49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6.0</v>
      </c>
      <c r="F27" t="s" s="0">
        <v>42</v>
      </c>
      <c r="G27" t="s" s="0">
        <v>48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8.0</v>
      </c>
      <c r="F28" t="s" s="0">
        <v>42</v>
      </c>
      <c r="G28" t="s" s="0">
        <v>52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1.0</v>
      </c>
      <c r="F29" t="s" s="0">
        <v>53</v>
      </c>
      <c r="G29" t="s" s="0">
        <v>58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5.0</v>
      </c>
      <c r="F30" t="s" s="0">
        <v>53</v>
      </c>
      <c r="G30" t="s" s="0">
        <v>54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4.0</v>
      </c>
      <c r="F31" t="s" s="0">
        <v>53</v>
      </c>
      <c r="G31" t="s" s="0">
        <v>55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3.0</v>
      </c>
      <c r="F32" t="s" s="0">
        <v>53</v>
      </c>
      <c r="G32" t="s" s="0">
        <v>56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2.0</v>
      </c>
      <c r="F33" t="s" s="0">
        <v>53</v>
      </c>
      <c r="G33" t="s" s="0">
        <v>57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7.0</v>
      </c>
      <c r="F43" t="s" s="0">
        <v>72</v>
      </c>
      <c r="G43" t="s" s="0">
        <v>74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6.0</v>
      </c>
      <c r="F44" t="s" s="0">
        <v>72</v>
      </c>
      <c r="G44" t="s" s="0">
        <v>75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5.0</v>
      </c>
      <c r="F45" t="s" s="0">
        <v>72</v>
      </c>
      <c r="G45" t="s" s="0">
        <v>76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8.0</v>
      </c>
      <c r="F46" t="s" s="0">
        <v>72</v>
      </c>
      <c r="G46" t="s" s="0">
        <v>73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3.0</v>
      </c>
      <c r="F47" t="s" s="0">
        <v>72</v>
      </c>
      <c r="G47" t="s" s="0">
        <v>80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2.0</v>
      </c>
      <c r="F48" t="s" s="0">
        <v>72</v>
      </c>
      <c r="G48" t="s" s="0">
        <v>332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4.0</v>
      </c>
      <c r="F49" t="s" s="0">
        <v>72</v>
      </c>
      <c r="G49" t="s" s="0">
        <v>86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1.0</v>
      </c>
      <c r="F50" t="s" s="0">
        <v>72</v>
      </c>
      <c r="G50" t="s" s="0">
        <v>81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10.0</v>
      </c>
      <c r="F51" t="s" s="0">
        <v>72</v>
      </c>
      <c r="G51" t="s" s="0">
        <v>331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9.0</v>
      </c>
      <c r="F52" t="s" s="0">
        <v>72</v>
      </c>
      <c r="G52" t="s" s="0">
        <v>77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1.0</v>
      </c>
      <c r="F53" t="s" s="0">
        <v>78</v>
      </c>
      <c r="G53" t="s" s="0">
        <v>79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2.0</v>
      </c>
      <c r="F54" t="s" s="0">
        <v>78</v>
      </c>
      <c r="G54" t="s" s="0">
        <v>87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1.0</v>
      </c>
      <c r="F58" t="s" s="0">
        <v>89</v>
      </c>
      <c r="G58" t="s" s="0">
        <v>85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6.0</v>
      </c>
      <c r="F60" t="s" s="0">
        <v>89</v>
      </c>
      <c r="G60" t="s" s="0">
        <v>88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tabSelected="1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52" t="s">
        <v>322</v>
      </c>
      <c r="F2" s="152"/>
      <c r="G2" s="152"/>
      <c r="H2" s="152"/>
      <c r="I2" s="152"/>
      <c r="L2" s="200" t="s">
        <v>321</v>
      </c>
      <c r="M2" s="201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199" t="s">
        <v>301</v>
      </c>
      <c r="E5" s="199"/>
      <c r="F5" s="199"/>
      <c r="G5" s="199"/>
      <c r="H5" s="199"/>
      <c r="I5" s="199"/>
      <c r="J5" s="199"/>
      <c r="K5" s="199"/>
      <c r="L5" s="199"/>
      <c r="M5" s="155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3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0.0</v>
      </c>
      <c r="F7" s="17" t="n">
        <f t="shared" si="0"/>
        <v>0.0</v>
      </c>
      <c r="G7" s="17" t="n">
        <f t="shared" si="0"/>
        <v>0.0</v>
      </c>
      <c r="H7" s="17" t="n">
        <f t="shared" si="0"/>
        <v>0.0</v>
      </c>
      <c r="I7" s="17" t="n">
        <f t="shared" si="0"/>
        <v>0.0</v>
      </c>
      <c r="J7" s="17" t="n">
        <f t="shared" si="0"/>
        <v>0.0</v>
      </c>
      <c r="K7" s="17" t="n">
        <f t="shared" si="0"/>
        <v>0.0</v>
      </c>
      <c r="L7" s="17" t="n">
        <f t="shared" si="0"/>
        <v>0.0</v>
      </c>
      <c r="M7" s="88" t="n">
        <f t="shared" si="0"/>
        <v>0.0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0.0</v>
      </c>
      <c r="K8" s="17" t="n">
        <f t="shared" si="1"/>
        <v>0.0</v>
      </c>
      <c r="L8" s="17" t="n">
        <f t="shared" si="1"/>
        <v>0.0</v>
      </c>
      <c r="M8" s="88" t="n">
        <f t="shared" si="1"/>
        <v>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0.0</v>
      </c>
      <c r="K9" s="17" t="n">
        <f t="shared" si="2"/>
        <v>0.0</v>
      </c>
      <c r="L9" s="17" t="n">
        <f t="shared" si="2"/>
        <v>0.0</v>
      </c>
      <c r="M9" s="88" t="n">
        <f t="shared" ref="M8:M56" si="3">SUM(D9:L9)</f>
        <v>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0.0</v>
      </c>
      <c r="K10" s="18" t="n">
        <f>pttk_data!O9</f>
        <v>0.0</v>
      </c>
      <c r="L10" s="18" t="n">
        <f>pttk_data!P9</f>
        <v>0.0</v>
      </c>
      <c r="M10" s="89" t="n">
        <f t="shared" si="3"/>
        <v>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0.0</v>
      </c>
      <c r="M11" s="89" t="n">
        <f t="shared" si="3"/>
        <v>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0.0</v>
      </c>
      <c r="K12" s="18" t="n">
        <f>pttk_data!O11</f>
        <v>0.0</v>
      </c>
      <c r="L12" s="18" t="n">
        <f>pttk_data!P11</f>
        <v>0.0</v>
      </c>
      <c r="M12" s="89" t="n">
        <f t="shared" si="3"/>
        <v>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0.0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0.0</v>
      </c>
      <c r="M16" s="88" t="n">
        <f t="shared" si="5"/>
        <v>0.0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0.0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0.0</v>
      </c>
      <c r="M17" s="88" t="n">
        <f t="shared" si="6"/>
        <v>0.0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0.0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0.0</v>
      </c>
      <c r="M18" s="89" t="n">
        <f>SUM(D18:L18)</f>
        <v>0.0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0.0</v>
      </c>
      <c r="M21" s="88" t="n">
        <f t="shared" si="7"/>
        <v>0.0</v>
      </c>
    </row>
    <row r="22" spans="2:13" x14ac:dyDescent="0.25">
      <c r="B22" s="31" t="s">
        <v>137</v>
      </c>
      <c r="C22" s="15" t="str">
        <f>pttk_data!G18</f>
        <v>DầU JetA-1K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0.0</v>
      </c>
      <c r="M22" s="89" t="n">
        <f>SUM(D22:L22)</f>
        <v>0.0</v>
      </c>
    </row>
    <row r="23" spans="2:13" x14ac:dyDescent="0.25">
      <c r="B23" s="132"/>
      <c r="C23" s="15" t="str">
        <f>pttk_data!G17</f>
        <v>DầU TC-1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MILPCO1-S-SAE40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HelixHX-3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CastrolCRB200W-50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Rimula R4X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QUATVNM 20W50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QUAT9000-0W20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Niwanano ios32-HG32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MT-16P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MILPCO1-SAE40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Lukoi 15W-40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Morrisong 140ef90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Galube90eps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GearGL4 W90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MILPC02-SAE90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MILPC03-SAE90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202">
        <v>2</v>
      </c>
      <c r="C56" s="203" t="s">
        <v>315</v>
      </c>
      <c r="D56" s="204" t="n">
        <f>SUM(D57:D66)</f>
        <v>0.0</v>
      </c>
      <c r="E56" s="204" t="n">
        <f t="shared" ref="E56:M56" si="16">SUM(E57:E66)</f>
        <v>0.0</v>
      </c>
      <c r="F56" s="204" t="n">
        <f t="shared" si="16"/>
        <v>0.0</v>
      </c>
      <c r="G56" s="204" t="n">
        <f t="shared" si="16"/>
        <v>0.0</v>
      </c>
      <c r="H56" s="204" t="n">
        <f t="shared" si="16"/>
        <v>0.0</v>
      </c>
      <c r="I56" s="204" t="n">
        <f t="shared" si="16"/>
        <v>0.0</v>
      </c>
      <c r="J56" s="204" t="n">
        <f t="shared" si="16"/>
        <v>0.0</v>
      </c>
      <c r="K56" s="204" t="n">
        <f t="shared" si="16"/>
        <v>0.0</v>
      </c>
      <c r="L56" s="204" t="n">
        <f t="shared" si="16"/>
        <v>0.0</v>
      </c>
      <c r="M56" s="205" t="n">
        <f t="shared" si="16"/>
        <v>0.0</v>
      </c>
    </row>
    <row r="57" spans="2:13" x14ac:dyDescent="0.25">
      <c r="B57" s="132"/>
      <c r="C57" s="15" t="str">
        <f>pttk_data!G43</f>
        <v>Dầu MC-20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Dầu MC-8P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Hypôit (TC Gip)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Dầu IPM-10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Turbonicoil 35M (B3V)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Turbonicoil 98(B3V)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Turbonicoil 321(MC8P)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Turbonicoil210A(IPM-10)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Aeroshell oi100 (MC20)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B-3V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Dầu AMG-10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Aeroshell Fluid41(AMG-10)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OKB122-7-5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Grease33 (OKB)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51" t="s">
        <v>325</v>
      </c>
      <c r="L81" s="151"/>
      <c r="M81" s="151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52" t="s">
        <v>326</v>
      </c>
      <c r="L82" s="152"/>
      <c r="M82" s="152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50" t="s">
        <v>328</v>
      </c>
      <c r="G85" s="150"/>
      <c r="H85" s="150"/>
      <c r="I85" s="24"/>
      <c r="J85" s="24"/>
      <c r="K85" s="150" t="s">
        <v>329</v>
      </c>
      <c r="L85" s="150"/>
      <c r="M85" s="150"/>
      <c r="N85" s="3"/>
    </row>
  </sheetData>
  <mergeCells count="10">
    <mergeCell ref="C5:C6"/>
    <mergeCell ref="B5:B6"/>
    <mergeCell ref="M5:M6"/>
    <mergeCell ref="E2:I2"/>
    <mergeCell ref="L2:M2"/>
    <mergeCell ref="K82:M82"/>
    <mergeCell ref="K81:M81"/>
    <mergeCell ref="F85:H85"/>
    <mergeCell ref="K85:M85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5" t="s">
        <v>230</v>
      </c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5" spans="2:34" x14ac:dyDescent="0.25">
      <c r="D5" s="137" t="s">
        <v>231</v>
      </c>
      <c r="E5" s="135" t="s">
        <v>232</v>
      </c>
      <c r="F5" s="141" t="s">
        <v>7</v>
      </c>
      <c r="G5" s="142"/>
      <c r="H5" s="141" t="s">
        <v>244</v>
      </c>
      <c r="I5" s="143"/>
      <c r="J5" s="143"/>
      <c r="K5" s="143"/>
      <c r="L5" s="143"/>
      <c r="M5" s="143"/>
      <c r="N5" s="143"/>
      <c r="O5" s="142"/>
      <c r="P5" s="141" t="s">
        <v>243</v>
      </c>
      <c r="Q5" s="143"/>
      <c r="R5" s="143"/>
      <c r="S5" s="143"/>
      <c r="T5" s="143"/>
      <c r="U5" s="143"/>
      <c r="V5" s="142"/>
      <c r="W5" s="141" t="s">
        <v>150</v>
      </c>
      <c r="X5" s="142"/>
      <c r="Y5" s="146" t="s">
        <v>22</v>
      </c>
      <c r="Z5" s="146"/>
      <c r="AA5" s="78"/>
      <c r="AB5" s="78"/>
    </row>
    <row r="6" spans="2:34" ht="15" customHeight="1" x14ac:dyDescent="0.25">
      <c r="D6" s="138"/>
      <c r="E6" s="140"/>
      <c r="F6" s="135" t="s">
        <v>233</v>
      </c>
      <c r="G6" s="135" t="s">
        <v>234</v>
      </c>
      <c r="H6" s="135" t="s">
        <v>235</v>
      </c>
      <c r="I6" s="135" t="s">
        <v>236</v>
      </c>
      <c r="J6" s="135" t="s">
        <v>237</v>
      </c>
      <c r="K6" s="133" t="s">
        <v>238</v>
      </c>
      <c r="L6" s="135" t="s">
        <v>245</v>
      </c>
      <c r="M6" s="135" t="s">
        <v>15</v>
      </c>
      <c r="N6" s="144" t="s">
        <v>150</v>
      </c>
      <c r="O6" s="144"/>
      <c r="P6" s="133" t="s">
        <v>239</v>
      </c>
      <c r="Q6" s="135" t="s">
        <v>240</v>
      </c>
      <c r="R6" s="135" t="s">
        <v>18</v>
      </c>
      <c r="S6" s="133" t="s">
        <v>241</v>
      </c>
      <c r="T6" s="133" t="s">
        <v>246</v>
      </c>
      <c r="U6" s="133" t="s">
        <v>21</v>
      </c>
      <c r="V6" s="135" t="s">
        <v>15</v>
      </c>
      <c r="W6" s="135" t="s">
        <v>242</v>
      </c>
      <c r="X6" s="135" t="s">
        <v>234</v>
      </c>
      <c r="Y6" s="144" t="s">
        <v>233</v>
      </c>
      <c r="Z6" s="144" t="s">
        <v>234</v>
      </c>
      <c r="AA6" s="79"/>
      <c r="AB6" s="79"/>
    </row>
    <row r="7" spans="2:34" x14ac:dyDescent="0.25">
      <c r="D7" s="139"/>
      <c r="E7" s="136"/>
      <c r="F7" s="136"/>
      <c r="G7" s="136"/>
      <c r="H7" s="136"/>
      <c r="I7" s="136"/>
      <c r="J7" s="136"/>
      <c r="K7" s="134"/>
      <c r="L7" s="136"/>
      <c r="M7" s="136"/>
      <c r="N7" s="80" t="s">
        <v>233</v>
      </c>
      <c r="O7" s="74" t="s">
        <v>234</v>
      </c>
      <c r="P7" s="134"/>
      <c r="Q7" s="136"/>
      <c r="R7" s="136"/>
      <c r="S7" s="134"/>
      <c r="T7" s="134"/>
      <c r="U7" s="134"/>
      <c r="V7" s="136"/>
      <c r="W7" s="136"/>
      <c r="X7" s="136"/>
      <c r="Y7" s="144"/>
      <c r="Z7" s="144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s">
        <v>28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s">
        <v>28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n">
        <v>0.0</v>
      </c>
      <c r="F11" s="1" t="n">
        <v>0.0</v>
      </c>
      <c r="G11" s="63" t="s">
        <v>28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n">
        <v>0.0</v>
      </c>
      <c r="F12" s="1" t="n">
        <v>0.0</v>
      </c>
      <c r="G12" s="63" t="s">
        <v>28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n">
        <v>0.0</v>
      </c>
      <c r="F13" s="1" t="n">
        <v>0.0</v>
      </c>
      <c r="G13" s="63" t="s">
        <v>28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35</v>
      </c>
      <c r="E16" s="1" t="n">
        <v>0.0</v>
      </c>
      <c r="F16" s="1" t="n">
        <v>0.0</v>
      </c>
      <c r="G16" s="63" t="s">
        <v>28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0.0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0.0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38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1.0</v>
      </c>
      <c r="AD18" s="0" t="n">
        <v>1.0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39</v>
      </c>
      <c r="E19" s="1" t="n">
        <v>0.0</v>
      </c>
      <c r="F19" s="1" t="n">
        <v>0.0</v>
      </c>
      <c r="G19" s="63" t="s">
        <v>28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 t="n">
        <v>0.0</v>
      </c>
      <c r="F20" s="1" t="n">
        <v>0.0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40</v>
      </c>
      <c r="E21" s="1" t="n">
        <v>0.0</v>
      </c>
      <c r="F21" s="1" t="n">
        <v>0.0</v>
      </c>
      <c r="G21" s="63" t="s">
        <v>28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0.0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 t="n">
        <v>0.0</v>
      </c>
      <c r="F22" s="1" t="n">
        <v>0.0</v>
      </c>
      <c r="G22" s="63" t="s">
        <v>28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0.0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32</v>
      </c>
      <c r="D23" s="1" t="s">
        <v>32</v>
      </c>
      <c r="E23" s="1" t="n">
        <v>0.0</v>
      </c>
      <c r="F23" s="1" t="n">
        <v>0.0</v>
      </c>
      <c r="G23" s="63" t="s">
        <v>28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1.0</v>
      </c>
      <c r="AD23" s="0" t="n">
        <v>1.0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33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32</v>
      </c>
      <c r="D26" s="1" t="s">
        <v>330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32</v>
      </c>
      <c r="D27" s="1" t="s">
        <v>330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31</v>
      </c>
      <c r="E29" s="1" t="n">
        <v>0.0</v>
      </c>
      <c r="F29" s="1" t="n">
        <v>0.0</v>
      </c>
      <c r="G29" s="63" t="s">
        <v>28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31</v>
      </c>
      <c r="E30" s="1" t="n">
        <v>0.0</v>
      </c>
      <c r="F30" s="1" t="n">
        <v>0.0</v>
      </c>
      <c r="G30" s="63" t="s">
        <v>28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228</v>
      </c>
      <c r="E31" s="1" t="n">
        <v>0.0</v>
      </c>
      <c r="F31" s="1" t="n">
        <v>0.0</v>
      </c>
      <c r="G31" s="63" t="s">
        <v>28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1.0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228</v>
      </c>
      <c r="E32" s="1" t="n">
        <v>0.0</v>
      </c>
      <c r="F32" s="1" t="n">
        <v>0.0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0.0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30</v>
      </c>
      <c r="E33" s="1" t="n">
        <v>0.0</v>
      </c>
      <c r="F33" s="1" t="n">
        <v>0.0</v>
      </c>
      <c r="G33" s="63" t="s">
        <v>28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1.0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30</v>
      </c>
      <c r="E34" s="1" t="n">
        <v>0.0</v>
      </c>
      <c r="F34" s="1" t="n">
        <v>0.0</v>
      </c>
      <c r="G34" s="63" t="s">
        <v>28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0.0</v>
      </c>
      <c r="AE34" s="0">
        <v>0</v>
      </c>
      <c r="AF34" s="0">
        <v>0</v>
      </c>
    </row>
    <row r="35" spans="2:32" x14ac:dyDescent="0.25">
      <c r="B35" t="s" s="0">
        <v>229</v>
      </c>
      <c r="C35" t="s" s="0">
        <v>28</v>
      </c>
      <c r="D35" s="1" t="s">
        <v>28</v>
      </c>
      <c r="E35" s="1" t="n">
        <v>0.0</v>
      </c>
      <c r="F35" s="1" t="n">
        <v>0.0</v>
      </c>
      <c r="G35" s="63" t="s">
        <v>28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1.0</v>
      </c>
      <c r="AC35" s="0" t="n">
        <v>1.0</v>
      </c>
      <c r="AD35" s="0" t="n">
        <v>1.0</v>
      </c>
      <c r="AE35" s="0">
        <v>0</v>
      </c>
      <c r="AF35" s="0">
        <v>0</v>
      </c>
    </row>
    <row r="36" spans="2:32" x14ac:dyDescent="0.25">
      <c r="B36" t="s" s="0">
        <v>229</v>
      </c>
      <c r="C36" t="s" s="0">
        <v>72</v>
      </c>
      <c r="D36" s="1" t="s">
        <v>72</v>
      </c>
      <c r="E36" s="1" t="n">
        <v>0.0</v>
      </c>
      <c r="F36" s="1" t="n">
        <v>0.0</v>
      </c>
      <c r="G36" s="63" t="s">
        <v>28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1.0</v>
      </c>
      <c r="AD36" s="0" t="n">
        <v>1.0</v>
      </c>
      <c r="AE36" s="0">
        <v>0</v>
      </c>
      <c r="AF36" s="0">
        <v>1</v>
      </c>
    </row>
    <row r="37" spans="2:32" x14ac:dyDescent="0.25">
      <c r="B37" t="s" s="0">
        <v>229</v>
      </c>
      <c r="C37" t="s" s="0">
        <v>72</v>
      </c>
      <c r="D37" s="1" t="s">
        <v>331</v>
      </c>
      <c r="E37" s="1" t="n">
        <v>0.0</v>
      </c>
      <c r="F37" s="1" t="n">
        <v>0.0</v>
      </c>
      <c r="G37" s="63" t="s">
        <v>28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1.0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72</v>
      </c>
      <c r="D38" s="1" t="s">
        <v>331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0.0</v>
      </c>
      <c r="AC38" s="0" t="n">
        <v>0.0</v>
      </c>
      <c r="AD38" s="0" t="n">
        <v>0.0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72</v>
      </c>
      <c r="D39" s="1" t="s">
        <v>77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0.0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72</v>
      </c>
      <c r="D40" s="71" t="s">
        <v>77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0.0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72</v>
      </c>
      <c r="D41" s="1" t="s">
        <v>73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1.0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72</v>
      </c>
      <c r="D42" s="1" t="s">
        <v>73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0.0</v>
      </c>
      <c r="AD42" s="0" t="n">
        <v>0.0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72</v>
      </c>
      <c r="D43" s="1" t="s">
        <v>74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72</v>
      </c>
      <c r="D44" s="71" t="s">
        <v>74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72</v>
      </c>
      <c r="D45" s="1" t="s">
        <v>75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72</v>
      </c>
      <c r="D46" s="1" t="s">
        <v>75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72</v>
      </c>
      <c r="D47" s="1" t="s">
        <v>76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72</v>
      </c>
      <c r="D48" s="70" t="s">
        <v>76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72</v>
      </c>
      <c r="D49" s="1" t="s">
        <v>86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0.0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72</v>
      </c>
      <c r="D50" s="1" t="s">
        <v>86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0.0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72</v>
      </c>
      <c r="D51" s="1" t="s">
        <v>80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1.0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72</v>
      </c>
      <c r="D52" s="71" t="s">
        <v>80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0.0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72</v>
      </c>
      <c r="D53" s="1" t="s">
        <v>332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1.0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72</v>
      </c>
      <c r="D54" s="1" t="s">
        <v>332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0.0</v>
      </c>
      <c r="AD54" s="0" t="n">
        <v>0.0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72</v>
      </c>
      <c r="D55" s="1" t="s">
        <v>81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72</v>
      </c>
      <c r="D56" s="1" t="s">
        <v>81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42</v>
      </c>
      <c r="D57" s="1" t="s">
        <v>42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1.0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42</v>
      </c>
      <c r="D58" s="1" t="s">
        <v>51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1.0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42</v>
      </c>
      <c r="D59" s="1" t="s">
        <v>51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0.0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42</v>
      </c>
      <c r="D60" s="1" t="s">
        <v>50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1.0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42</v>
      </c>
      <c r="D61" s="1" t="s">
        <v>50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0.0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42</v>
      </c>
      <c r="D62" s="1" t="s">
        <v>52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1.0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42</v>
      </c>
      <c r="D63" s="1" t="s">
        <v>52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0.0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42</v>
      </c>
      <c r="D64" s="1" t="s">
        <v>47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1.0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42</v>
      </c>
      <c r="D65" s="1" t="s">
        <v>47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0.0</v>
      </c>
      <c r="AD65" s="0" t="n">
        <v>0.0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42</v>
      </c>
      <c r="D66" s="1" t="s">
        <v>48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42</v>
      </c>
      <c r="D67" s="1" t="s">
        <v>48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42</v>
      </c>
      <c r="D68" s="1" t="s">
        <v>49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42</v>
      </c>
      <c r="D69" s="1" t="s">
        <v>49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42</v>
      </c>
      <c r="D70" s="1" t="s">
        <v>43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42</v>
      </c>
      <c r="D71" s="1" t="s">
        <v>43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42</v>
      </c>
      <c r="D72" s="1" t="s">
        <v>44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42</v>
      </c>
      <c r="D73" s="1" t="s">
        <v>44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42</v>
      </c>
      <c r="D74" s="1" t="s">
        <v>45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42</v>
      </c>
      <c r="D75" s="1" t="s">
        <v>45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42</v>
      </c>
      <c r="D76" s="1" t="s">
        <v>46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42</v>
      </c>
      <c r="D77" s="1" t="s">
        <v>46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59</v>
      </c>
      <c r="D78" s="1" t="s">
        <v>59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1.0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59</v>
      </c>
      <c r="D79" s="1" t="s">
        <v>83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1.0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59</v>
      </c>
      <c r="D80" s="1" t="s">
        <v>83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0.0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59</v>
      </c>
      <c r="D81" s="1" t="s">
        <v>60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1.0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59</v>
      </c>
      <c r="D82" s="1" t="s">
        <v>60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0.0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59</v>
      </c>
      <c r="D83" s="1" t="s">
        <v>61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1.0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59</v>
      </c>
      <c r="D84" s="1" t="s">
        <v>61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0.0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78</v>
      </c>
      <c r="D85" s="1" t="s">
        <v>78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1.0</v>
      </c>
      <c r="AD85" s="0" t="n">
        <v>1.0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78</v>
      </c>
      <c r="D86" s="1" t="s">
        <v>87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0.0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78</v>
      </c>
      <c r="D87" s="1" t="s">
        <v>87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0.0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78</v>
      </c>
      <c r="D88" s="1" t="s">
        <v>79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1.0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78</v>
      </c>
      <c r="D89" s="1" t="s">
        <v>79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0.0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53</v>
      </c>
      <c r="D90" s="1" t="s">
        <v>53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1.0</v>
      </c>
      <c r="AD90" s="0" t="n">
        <v>1.0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53</v>
      </c>
      <c r="D91" s="1" t="s">
        <v>54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53</v>
      </c>
      <c r="D92" s="1" t="s">
        <v>54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53</v>
      </c>
      <c r="D93" s="1" t="s">
        <v>55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53</v>
      </c>
      <c r="D94" s="1" t="s">
        <v>55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53</v>
      </c>
      <c r="D95" s="1" t="s">
        <v>56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53</v>
      </c>
      <c r="D96" s="1" t="s">
        <v>56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53</v>
      </c>
      <c r="D97" s="1" t="s">
        <v>57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53</v>
      </c>
      <c r="D98" s="1" t="s">
        <v>57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53</v>
      </c>
      <c r="D99" s="1" t="s">
        <v>58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53</v>
      </c>
      <c r="D100" s="1" t="s">
        <v>58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70</v>
      </c>
      <c r="D101" s="1" t="s">
        <v>70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1.0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70</v>
      </c>
      <c r="D102" s="1" t="s">
        <v>71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1.0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70</v>
      </c>
      <c r="D103" s="1" t="s">
        <v>71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0.0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62</v>
      </c>
      <c r="D104" s="1" t="s">
        <v>62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1.0</v>
      </c>
      <c r="AD104" s="0" t="n">
        <v>1.0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62</v>
      </c>
      <c r="D105" s="1" t="s">
        <v>64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62</v>
      </c>
      <c r="D106" s="1" t="s">
        <v>64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63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0.0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63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0.0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65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1.0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65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0.0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66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1.0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66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0.0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67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1.0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67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0.0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68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1.0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68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0.0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89</v>
      </c>
      <c r="D117" s="1" t="s">
        <v>89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1.0</v>
      </c>
      <c r="AD117" s="0" t="n">
        <v>1.0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89</v>
      </c>
      <c r="D118" s="1" t="s">
        <v>82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89</v>
      </c>
      <c r="D119" s="1" t="s">
        <v>82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84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0.0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84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0.0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88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1.0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88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0.0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92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1.0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92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0.0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93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1.0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93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0.0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90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1.0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90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0.0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91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1.0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91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0.0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85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1.0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85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0.0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85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1.0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0.0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48" t="s">
        <v>138</v>
      </c>
      <c r="H1" s="148"/>
      <c r="I1" s="148"/>
      <c r="J1" s="148"/>
      <c r="K1" s="148"/>
      <c r="L1" s="148"/>
      <c r="M1" s="34"/>
      <c r="N1" s="34"/>
    </row>
    <row r="2" spans="2:45" x14ac:dyDescent="0.25">
      <c r="G2" s="148"/>
      <c r="H2" s="148"/>
      <c r="I2" s="148"/>
      <c r="J2" s="148"/>
      <c r="K2" s="148"/>
      <c r="L2" s="148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5" t="s">
        <v>103</v>
      </c>
      <c r="G6" s="145"/>
      <c r="H6" s="145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330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51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44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43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49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47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52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50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46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45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55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56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57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66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67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68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65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64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63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77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80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86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76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75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73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331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81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79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87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90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85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93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92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88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84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82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91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56" t="s">
        <v>5</v>
      </c>
      <c r="D2" s="156"/>
      <c r="E2" s="156"/>
      <c r="F2" s="156"/>
      <c r="G2" s="156"/>
      <c r="H2" s="159" t="s">
        <v>24</v>
      </c>
      <c r="I2" s="159"/>
      <c r="J2" s="159"/>
      <c r="K2" s="159"/>
      <c r="L2" s="159"/>
      <c r="M2" s="159"/>
      <c r="N2" s="159"/>
      <c r="O2" s="159"/>
      <c r="P2" s="119"/>
      <c r="Q2" s="119"/>
      <c r="R2" s="119"/>
      <c r="W2" s="157" t="s">
        <v>25</v>
      </c>
      <c r="X2" s="158"/>
    </row>
    <row r="4" spans="2:25" ht="15.75" thickBot="1" x14ac:dyDescent="0.3"/>
    <row r="5" spans="2:25" ht="23.25" customHeight="1" thickTop="1" x14ac:dyDescent="0.25">
      <c r="B5" s="160" t="s">
        <v>2</v>
      </c>
      <c r="C5" s="162" t="s">
        <v>6</v>
      </c>
      <c r="D5" s="154" t="s">
        <v>7</v>
      </c>
      <c r="E5" s="154"/>
      <c r="F5" s="154"/>
      <c r="G5" s="154" t="s">
        <v>11</v>
      </c>
      <c r="H5" s="154"/>
      <c r="I5" s="154"/>
      <c r="J5" s="154"/>
      <c r="K5" s="154"/>
      <c r="L5" s="154"/>
      <c r="M5" s="154"/>
      <c r="N5" s="154" t="s">
        <v>16</v>
      </c>
      <c r="O5" s="154"/>
      <c r="P5" s="154"/>
      <c r="Q5" s="154"/>
      <c r="R5" s="154"/>
      <c r="S5" s="154"/>
      <c r="T5" s="154"/>
      <c r="U5" s="154"/>
      <c r="V5" s="154"/>
      <c r="W5" s="154" t="s">
        <v>22</v>
      </c>
      <c r="X5" s="154"/>
      <c r="Y5" s="155"/>
    </row>
    <row r="6" spans="2:25" ht="19.5" customHeight="1" x14ac:dyDescent="0.25">
      <c r="B6" s="161"/>
      <c r="C6" s="163"/>
      <c r="D6" s="149" t="s">
        <v>8</v>
      </c>
      <c r="E6" s="149" t="s">
        <v>9</v>
      </c>
      <c r="F6" s="149" t="s">
        <v>10</v>
      </c>
      <c r="G6" s="149" t="s">
        <v>0</v>
      </c>
      <c r="H6" s="149" t="s">
        <v>3</v>
      </c>
      <c r="I6" s="149" t="s">
        <v>12</v>
      </c>
      <c r="J6" s="131" t="s">
        <v>13</v>
      </c>
      <c r="K6" s="149" t="s">
        <v>238</v>
      </c>
      <c r="L6" s="149" t="s">
        <v>15</v>
      </c>
      <c r="M6" s="149" t="s">
        <v>10</v>
      </c>
      <c r="N6" s="149" t="s">
        <v>17</v>
      </c>
      <c r="O6" s="149" t="s">
        <v>1</v>
      </c>
      <c r="P6" s="149" t="s">
        <v>18</v>
      </c>
      <c r="Q6" s="149" t="s">
        <v>19</v>
      </c>
      <c r="R6" s="149"/>
      <c r="S6" s="149" t="s">
        <v>21</v>
      </c>
      <c r="T6" s="149" t="s">
        <v>238</v>
      </c>
      <c r="U6" s="149" t="s">
        <v>15</v>
      </c>
      <c r="V6" s="149" t="s">
        <v>10</v>
      </c>
      <c r="W6" s="149" t="s">
        <v>8</v>
      </c>
      <c r="X6" s="149" t="s">
        <v>9</v>
      </c>
      <c r="Y6" s="153" t="s">
        <v>10</v>
      </c>
    </row>
    <row r="7" spans="2:25" ht="21.75" customHeight="1" x14ac:dyDescent="0.25">
      <c r="B7" s="161"/>
      <c r="C7" s="163"/>
      <c r="D7" s="149"/>
      <c r="E7" s="149"/>
      <c r="F7" s="149"/>
      <c r="G7" s="149"/>
      <c r="H7" s="149"/>
      <c r="I7" s="149"/>
      <c r="J7" s="131" t="s">
        <v>14</v>
      </c>
      <c r="K7" s="149"/>
      <c r="L7" s="149"/>
      <c r="M7" s="149"/>
      <c r="N7" s="149"/>
      <c r="O7" s="149"/>
      <c r="P7" s="149"/>
      <c r="Q7" s="131" t="s">
        <v>14</v>
      </c>
      <c r="R7" s="131" t="s">
        <v>20</v>
      </c>
      <c r="S7" s="149"/>
      <c r="T7" s="149"/>
      <c r="U7" s="149"/>
      <c r="V7" s="149"/>
      <c r="W7" s="149"/>
      <c r="X7" s="149"/>
      <c r="Y7" s="153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0.0</v>
      </c>
      <c r="H8" s="94" t="n">
        <f t="shared" si="0"/>
        <v>0.0</v>
      </c>
      <c r="I8" s="94" t="n">
        <f t="shared" si="0"/>
        <v>0.0</v>
      </c>
      <c r="J8" s="94" t="n">
        <f t="shared" si="0"/>
        <v>0.0</v>
      </c>
      <c r="K8" s="94" t="n">
        <f t="shared" si="0"/>
        <v>0.0</v>
      </c>
      <c r="L8" s="94" t="n">
        <f t="shared" si="0"/>
        <v>0.0</v>
      </c>
      <c r="M8" s="94" t="n">
        <f t="shared" si="0"/>
        <v>0.0</v>
      </c>
      <c r="N8" s="94" t="n">
        <f t="shared" si="0"/>
        <v>0.0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0.0</v>
      </c>
      <c r="U8" s="94" t="n">
        <f t="shared" si="0"/>
        <v>0.0</v>
      </c>
      <c r="V8" s="94" t="n">
        <f t="shared" si="0"/>
        <v>0.0</v>
      </c>
      <c r="W8" s="94" t="n">
        <f t="shared" si="0"/>
        <v>0.0</v>
      </c>
      <c r="X8" s="94" t="n">
        <f t="shared" si="0"/>
        <v>0.0</v>
      </c>
      <c r="Y8" s="95" t="n">
        <f t="shared" si="0"/>
        <v>0.0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0.0</v>
      </c>
      <c r="H9" s="94" t="n">
        <f>bc_nxt_data!R15</f>
        <v>0.0</v>
      </c>
      <c r="I9" s="94" t="n">
        <f>bc_nxt_data!I15</f>
        <v>0.0</v>
      </c>
      <c r="J9" s="94" t="n">
        <f>bc_nxt_data!U15</f>
        <v>0.0</v>
      </c>
      <c r="K9" s="94" t="n">
        <f>bc_nxt_data!S15</f>
        <v>0.0</v>
      </c>
      <c r="L9" s="94" t="n">
        <f>bc_nxt_data!T15</f>
        <v>0.0</v>
      </c>
      <c r="M9" s="94" t="n">
        <f>SUM(G9:L9)</f>
        <v>0.0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0.0</v>
      </c>
      <c r="U9" s="94" t="n">
        <f>bc_nxt_data!AG15</f>
        <v>0.0</v>
      </c>
      <c r="V9" s="94" t="n">
        <f>SUM(N9:U9)</f>
        <v>0.0</v>
      </c>
      <c r="W9" s="94" t="n">
        <f>D9+M9-V9</f>
        <v>0.0</v>
      </c>
      <c r="X9" s="94" t="n">
        <f>E9</f>
        <v>0.0</v>
      </c>
      <c r="Y9" s="95" t="n">
        <f>SUM(W9:X9)</f>
        <v>0.0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0.0</v>
      </c>
      <c r="X10" s="96" t="n">
        <f t="shared" ref="X10:X73" si="4">E10</f>
        <v>0.0</v>
      </c>
      <c r="Y10" s="97" t="n">
        <f t="shared" ref="Y10:Y73" si="5">SUM(W10:X10)</f>
        <v>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0.0</v>
      </c>
      <c r="I11" s="96" t="n">
        <f>bc_nxt_data!I17</f>
        <v>0.0</v>
      </c>
      <c r="J11" s="96" t="n">
        <f>bc_nxt_data!U17</f>
        <v>0.0</v>
      </c>
      <c r="K11" s="96" t="n">
        <f>bc_nxt_data!S17</f>
        <v>0.0</v>
      </c>
      <c r="L11" s="96" t="n">
        <f>bc_nxt_data!T17</f>
        <v>0.0</v>
      </c>
      <c r="M11" s="96" t="n">
        <f t="shared" si="1"/>
        <v>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0.0</v>
      </c>
      <c r="X11" s="96" t="n">
        <f t="shared" si="4"/>
        <v>0.0</v>
      </c>
      <c r="Y11" s="97" t="n">
        <f t="shared" si="5"/>
        <v>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0.0</v>
      </c>
      <c r="H12" s="96" t="n">
        <f>bc_nxt_data!R18</f>
        <v>0.0</v>
      </c>
      <c r="I12" s="96" t="n">
        <f>bc_nxt_data!I18</f>
        <v>0.0</v>
      </c>
      <c r="J12" s="96" t="n">
        <f>bc_nxt_data!U18</f>
        <v>0.0</v>
      </c>
      <c r="K12" s="96" t="n">
        <f>bc_nxt_data!S18</f>
        <v>0.0</v>
      </c>
      <c r="L12" s="96" t="n">
        <f>bc_nxt_data!T18</f>
        <v>0.0</v>
      </c>
      <c r="M12" s="96" t="n">
        <f t="shared" si="1"/>
        <v>0.0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0.0</v>
      </c>
      <c r="U12" s="96" t="n">
        <f>bc_nxt_data!AG18</f>
        <v>0.0</v>
      </c>
      <c r="V12" s="96" t="n">
        <f t="shared" si="2"/>
        <v>0.0</v>
      </c>
      <c r="W12" s="96" t="n">
        <f t="shared" si="3"/>
        <v>0.0</v>
      </c>
      <c r="X12" s="96" t="n">
        <f t="shared" si="4"/>
        <v>0.0</v>
      </c>
      <c r="Y12" s="97" t="n">
        <f t="shared" si="5"/>
        <v>0.0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0.0</v>
      </c>
      <c r="X13" s="94" t="n">
        <f t="shared" si="4"/>
        <v>0.0</v>
      </c>
      <c r="Y13" s="95" t="n">
        <f t="shared" si="5"/>
        <v>0.0</v>
      </c>
    </row>
    <row r="14" spans="2:25" x14ac:dyDescent="0.25">
      <c r="B14" s="28" t="s">
        <v>137</v>
      </c>
      <c r="C14" s="15" t="str">
        <f>bc_nxt_data!E20</f>
        <v>DO 0.25%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0.0</v>
      </c>
      <c r="X14" s="96" t="n">
        <f t="shared" si="4"/>
        <v>0.0</v>
      </c>
      <c r="Y14" s="97" t="n">
        <f t="shared" si="5"/>
        <v>0.0</v>
      </c>
    </row>
    <row r="15" spans="2:25" x14ac:dyDescent="0.25">
      <c r="B15" s="28" t="s">
        <v>137</v>
      </c>
      <c r="C15" s="15" t="str">
        <f>bc_nxt_data!E21</f>
        <v>DO 0,05%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0.0</v>
      </c>
      <c r="L16" s="94" t="n">
        <f>bc_nxt_data!T22</f>
        <v>0.0</v>
      </c>
      <c r="M16" s="94" t="n">
        <f t="shared" si="1"/>
        <v>0.0</v>
      </c>
      <c r="N16" s="94" t="n">
        <f>bc_nxt_data!X22</f>
        <v>0.0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0.0</v>
      </c>
      <c r="W16" s="94" t="n">
        <f t="shared" si="3"/>
        <v>0.0</v>
      </c>
      <c r="X16" s="94" t="n">
        <f t="shared" si="4"/>
        <v>0.0</v>
      </c>
      <c r="Y16" s="95" t="n">
        <f t="shared" si="5"/>
        <v>0.0</v>
      </c>
    </row>
    <row r="17" spans="2:25" x14ac:dyDescent="0.25">
      <c r="B17" s="28" t="s">
        <v>137</v>
      </c>
      <c r="C17" s="15" t="str">
        <f>bc_nxt_data!E23</f>
        <v>Dầu JETA-1K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JETA-01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TC-1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0.0</v>
      </c>
      <c r="L19" s="96" t="n">
        <f>bc_nxt_data!T25</f>
        <v>0.0</v>
      </c>
      <c r="M19" s="96" t="n">
        <f t="shared" si="1"/>
        <v>0.0</v>
      </c>
      <c r="N19" s="96" t="n">
        <f>bc_nxt_data!X25</f>
        <v>0.0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0.0</v>
      </c>
      <c r="W19" s="96" t="n">
        <f t="shared" si="3"/>
        <v>0.0</v>
      </c>
      <c r="X19" s="96" t="n">
        <f t="shared" si="4"/>
        <v>0.0</v>
      </c>
      <c r="Y19" s="97" t="n">
        <f t="shared" si="5"/>
        <v>0.0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0.0</v>
      </c>
      <c r="L20" s="94" t="n">
        <f>bc_nxt_data!T26</f>
        <v>0.0</v>
      </c>
      <c r="M20" s="94" t="n">
        <f t="shared" si="1"/>
        <v>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0.0</v>
      </c>
      <c r="X20" s="94" t="n">
        <f t="shared" si="4"/>
        <v>0.0</v>
      </c>
      <c r="Y20" s="95" t="n">
        <f t="shared" si="5"/>
        <v>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0.0</v>
      </c>
      <c r="L21" s="96" t="n">
        <f>bc_nxt_data!T27</f>
        <v>0.0</v>
      </c>
      <c r="M21" s="96" t="n">
        <f t="shared" si="1"/>
        <v>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0.0</v>
      </c>
      <c r="X21" s="96" t="n">
        <f t="shared" si="4"/>
        <v>0.0</v>
      </c>
      <c r="Y21" s="97" t="n">
        <f t="shared" si="5"/>
        <v>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CastrolCRB200W-50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QUAT9000-0W20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Niwanano ios32-HG32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MT-16P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MILPCO1-S-SAE40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Lukoi 15W-40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HelixHX-3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Rimula R4X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QUATVNM 20W50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GearGL4 W90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MILPC02-SAE90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MILPC03-SAE90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GL3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Mỡ SOLE DON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Opalgrease No3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Mỡ Gzeose GL2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Caxilium No2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1-13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Dầu B-3V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 35M (B3V)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Turbonicoil 321(MC8P)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Hypôit (TC Gip)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MC-8P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IPM-10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Aeroshell oi100 (MC20)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Turbonicoil210A(IPM-10)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Dầu AMG-10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Aeroshell Fluid41(AMG-10)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Mỡ HK-50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OKB122-7-5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Mỡ 221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Mỡ 201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Grease33 (OKB)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Grease28 (Mỡ 221)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Grease22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số 9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51" t="s">
        <v>336</v>
      </c>
      <c r="W80" s="151"/>
      <c r="X80" s="151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50" t="s">
        <v>324</v>
      </c>
      <c r="K81" s="150"/>
      <c r="L81" s="150"/>
      <c r="M81" s="150"/>
      <c r="N81" s="121"/>
      <c r="O81" s="121"/>
      <c r="P81" s="121"/>
      <c r="Q81" s="121"/>
      <c r="R81" s="121"/>
      <c r="S81" s="121"/>
      <c r="T81" s="120"/>
      <c r="U81" s="121"/>
      <c r="V81" s="152" t="s">
        <v>337</v>
      </c>
      <c r="W81" s="152"/>
      <c r="X81" s="152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50" t="s">
        <v>328</v>
      </c>
      <c r="K85" s="150"/>
      <c r="L85" s="150"/>
      <c r="M85" s="150"/>
      <c r="N85" s="121"/>
      <c r="O85" s="121"/>
      <c r="P85" s="121"/>
      <c r="Q85" s="121"/>
      <c r="R85" s="121"/>
      <c r="S85" s="121"/>
      <c r="T85" s="120"/>
      <c r="U85" s="121"/>
      <c r="V85" s="150" t="s">
        <v>329</v>
      </c>
      <c r="W85" s="150"/>
      <c r="X85" s="150"/>
      <c r="Y85" s="121"/>
    </row>
  </sheetData>
  <mergeCells count="34">
    <mergeCell ref="K6:K7"/>
    <mergeCell ref="T6:T7"/>
    <mergeCell ref="B5:B7"/>
    <mergeCell ref="C5:C7"/>
    <mergeCell ref="D6:D7"/>
    <mergeCell ref="E6:E7"/>
    <mergeCell ref="F6:F7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J81:M81"/>
    <mergeCell ref="J85:M85"/>
    <mergeCell ref="V80:X80"/>
    <mergeCell ref="V81:X81"/>
    <mergeCell ref="V85:X85"/>
    <mergeCell ref="X6:X7"/>
    <mergeCell ref="U6:U7"/>
    <mergeCell ref="V6:V7"/>
    <mergeCell ref="O6:O7"/>
    <mergeCell ref="N6:N7"/>
    <mergeCell ref="W6:W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56" t="s">
        <v>5</v>
      </c>
      <c r="E2" s="156"/>
      <c r="F2" s="156"/>
      <c r="G2" s="156"/>
      <c r="H2" s="156"/>
      <c r="I2" s="156" t="s">
        <v>132</v>
      </c>
      <c r="J2" s="156"/>
      <c r="K2" s="156"/>
      <c r="L2" s="156"/>
      <c r="M2" s="156"/>
      <c r="N2" s="156"/>
      <c r="O2" s="156"/>
      <c r="R2" s="157" t="s">
        <v>25</v>
      </c>
      <c r="S2" s="164"/>
      <c r="T2" s="164"/>
      <c r="U2" s="15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n">
        <v>0.0</v>
      </c>
      <c r="S9" s="55" t="n">
        <v>0.0</v>
      </c>
      <c r="T9" s="56" t="n">
        <v>0.0</v>
      </c>
      <c r="U9" s="56" t="n">
        <v>0.0</v>
      </c>
      <c r="V9" s="50" t="n">
        <v>0.0</v>
      </c>
      <c r="W9" s="50" t="n">
        <v>0.0</v>
      </c>
      <c r="X9" s="19" t="n">
        <v>0.0</v>
      </c>
      <c r="Y9" s="19" t="n">
        <v>0.0</v>
      </c>
      <c r="Z9" s="19" t="n">
        <v>0.0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n">
        <v>0.0</v>
      </c>
      <c r="S10" s="58" t="n">
        <v>0.0</v>
      </c>
      <c r="T10" s="58" t="n">
        <v>0.0</v>
      </c>
      <c r="U10" s="58" t="n">
        <v>0.0</v>
      </c>
      <c r="V10" s="14" t="n">
        <v>0.0</v>
      </c>
      <c r="W10" s="14" t="n">
        <v>0.0</v>
      </c>
      <c r="X10" s="19" t="n">
        <v>0.0</v>
      </c>
      <c r="Y10" s="19" t="n">
        <v>0.0</v>
      </c>
      <c r="Z10" s="19" t="n">
        <v>0.0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0.0</v>
      </c>
      <c r="Z11" s="19" t="n">
        <v>0.0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0.0</v>
      </c>
      <c r="Z13" s="19" t="n">
        <v>0.0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187</v>
      </c>
      <c r="J18" s="27" t="n">
        <v>99999.0</v>
      </c>
      <c r="K18" s="20" t="n">
        <v>244870.0</v>
      </c>
      <c r="L18" s="20" t="n">
        <v>1302506.0</v>
      </c>
      <c r="M18" s="20" t="n">
        <v>1647375.0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186</v>
      </c>
      <c r="J20" s="27" t="n">
        <v>12345.0</v>
      </c>
      <c r="K20" s="20" t="n">
        <v>123456.0</v>
      </c>
      <c r="L20" s="20" t="n">
        <v>123456.0</v>
      </c>
      <c r="M20" s="20" t="n">
        <v>259257.0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0.0</v>
      </c>
      <c r="Z21" s="19" t="n">
        <v>0.0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0.0</v>
      </c>
      <c r="Z22" s="19" t="n">
        <v>0.0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0.0</v>
      </c>
      <c r="Z28" s="19" t="n">
        <v>0.0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0.0</v>
      </c>
      <c r="Z29" s="19" t="n">
        <v>0.0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66" t="s">
        <v>5</v>
      </c>
      <c r="C2" s="167"/>
      <c r="D2" s="167"/>
      <c r="E2" s="167"/>
      <c r="F2" s="167"/>
      <c r="G2" s="62"/>
      <c r="H2" s="166" t="s">
        <v>181</v>
      </c>
      <c r="I2" s="166"/>
      <c r="J2" s="166"/>
      <c r="K2" s="166"/>
      <c r="L2" s="166"/>
      <c r="M2" s="166"/>
      <c r="N2" s="62"/>
      <c r="O2" s="62"/>
      <c r="P2" s="62"/>
      <c r="Q2" s="62"/>
      <c r="R2" s="103"/>
      <c r="S2" s="103"/>
      <c r="T2" s="168" t="s">
        <v>182</v>
      </c>
      <c r="U2" s="169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73" t="s">
        <v>2</v>
      </c>
      <c r="C5" s="170" t="s">
        <v>117</v>
      </c>
      <c r="D5" s="170" t="s">
        <v>118</v>
      </c>
      <c r="E5" s="170"/>
      <c r="F5" s="170"/>
      <c r="G5" s="170"/>
      <c r="H5" s="170" t="s">
        <v>121</v>
      </c>
      <c r="I5" s="170"/>
      <c r="J5" s="170"/>
      <c r="K5" s="170"/>
      <c r="L5" s="170"/>
      <c r="M5" s="170" t="s">
        <v>127</v>
      </c>
      <c r="N5" s="170"/>
      <c r="O5" s="170"/>
      <c r="P5" s="170"/>
      <c r="Q5" s="170"/>
      <c r="R5" s="170"/>
      <c r="S5" s="170"/>
      <c r="T5" s="170" t="s">
        <v>133</v>
      </c>
      <c r="U5" s="170" t="s">
        <v>134</v>
      </c>
      <c r="V5" s="171"/>
      <c r="W5" s="44"/>
      <c r="X5" s="44"/>
      <c r="Y5" s="44"/>
    </row>
    <row r="6" spans="1:27" x14ac:dyDescent="0.25">
      <c r="A6" s="44"/>
      <c r="B6" s="174"/>
      <c r="C6" s="172"/>
      <c r="D6" s="172" t="s">
        <v>119</v>
      </c>
      <c r="E6" s="172" t="s">
        <v>120</v>
      </c>
      <c r="F6" s="172" t="s">
        <v>34</v>
      </c>
      <c r="G6" s="172" t="s">
        <v>10</v>
      </c>
      <c r="H6" s="172" t="s">
        <v>124</v>
      </c>
      <c r="I6" s="172"/>
      <c r="J6" s="172" t="s">
        <v>125</v>
      </c>
      <c r="K6" s="172"/>
      <c r="L6" s="91" t="s">
        <v>126</v>
      </c>
      <c r="M6" s="172" t="s">
        <v>128</v>
      </c>
      <c r="N6" s="172"/>
      <c r="O6" s="172"/>
      <c r="P6" s="172" t="s">
        <v>131</v>
      </c>
      <c r="Q6" s="172"/>
      <c r="R6" s="172"/>
      <c r="S6" s="172" t="s">
        <v>126</v>
      </c>
      <c r="T6" s="172"/>
      <c r="U6" s="172" t="s">
        <v>135</v>
      </c>
      <c r="V6" s="165" t="s">
        <v>136</v>
      </c>
      <c r="W6" s="44"/>
      <c r="X6" s="44"/>
      <c r="Y6" s="44"/>
    </row>
    <row r="7" spans="1:27" x14ac:dyDescent="0.25">
      <c r="A7" s="44"/>
      <c r="B7" s="174"/>
      <c r="C7" s="172"/>
      <c r="D7" s="172"/>
      <c r="E7" s="172"/>
      <c r="F7" s="172"/>
      <c r="G7" s="172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2"/>
      <c r="T7" s="172"/>
      <c r="U7" s="172"/>
      <c r="V7" s="16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n">
        <f>t_thu_xd_theo_n_vu_data!S10</f>
        <v>0.0</v>
      </c>
      <c r="N9" s="17" t="n">
        <f>t_thu_xd_theo_n_vu_data!T10</f>
        <v>0.0</v>
      </c>
      <c r="O9" s="17" t="n">
        <f>t_thu_xd_theo_n_vu_data!U10</f>
        <v>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0.0</v>
      </c>
      <c r="T9" s="17" t="n">
        <f>t_thu_xd_theo_n_vu_data!Z10</f>
        <v>0.0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0.0</v>
      </c>
      <c r="T10" s="18" t="n">
        <f>t_thu_xd_theo_n_vu_data!Z11</f>
        <v>0.0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0.0</v>
      </c>
      <c r="T12" s="18" t="n">
        <f>t_thu_xd_theo_n_vu_data!Z13</f>
        <v>0.0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còn lại</v>
      </c>
      <c r="D17" s="18" t="n">
        <f>t_thu_xd_theo_n_vu_data!J18</f>
        <v>99999.0</v>
      </c>
      <c r="E17" s="18" t="n">
        <f>t_thu_xd_theo_n_vu_data!K18</f>
        <v>244870.0</v>
      </c>
      <c r="F17" s="18" t="n">
        <f>t_thu_xd_theo_n_vu_data!L18</f>
        <v>1302506.0</v>
      </c>
      <c r="G17" s="18" t="n">
        <f>t_thu_xd_theo_n_vu_data!M18</f>
        <v>1647375.0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PO 6</v>
      </c>
      <c r="D19" s="18" t="n">
        <f>t_thu_xd_theo_n_vu_data!J20</f>
        <v>12345.0</v>
      </c>
      <c r="E19" s="18" t="n">
        <f>t_thu_xd_theo_n_vu_data!K20</f>
        <v>123456.0</v>
      </c>
      <c r="F19" s="18" t="n">
        <f>t_thu_xd_theo_n_vu_data!L20</f>
        <v>123456.0</v>
      </c>
      <c r="G19" s="18" t="n">
        <f>t_thu_xd_theo_n_vu_data!M20</f>
        <v>259257.0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0.0</v>
      </c>
      <c r="T20" s="18" t="n">
        <f>t_thu_xd_theo_n_vu_data!Z21</f>
        <v>0.0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0.0</v>
      </c>
      <c r="T21" s="18" t="n">
        <f>t_thu_xd_theo_n_vu_data!Z22</f>
        <v>0.0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0.0</v>
      </c>
      <c r="T27" s="18" t="n">
        <f>t_thu_xd_theo_n_vu_data!Z28</f>
        <v>0.0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0.0</v>
      </c>
      <c r="T28" s="18" t="n">
        <f>t_thu_xd_theo_n_vu_data!Z29</f>
        <v>0.0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75" t="s">
        <v>336</v>
      </c>
      <c r="T103" s="175"/>
      <c r="U103" s="175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6" t="s">
        <v>323</v>
      </c>
      <c r="D104" s="176"/>
      <c r="E104" s="105"/>
      <c r="F104" s="105"/>
      <c r="G104" s="105"/>
      <c r="H104" s="105"/>
      <c r="I104" s="105"/>
      <c r="J104" s="105"/>
      <c r="K104" s="176" t="s">
        <v>324</v>
      </c>
      <c r="L104" s="176"/>
      <c r="M104" s="176"/>
      <c r="N104" s="105"/>
      <c r="O104" s="105"/>
      <c r="P104" s="105"/>
      <c r="Q104" s="105"/>
      <c r="R104" s="105"/>
      <c r="S104" s="177" t="s">
        <v>357</v>
      </c>
      <c r="T104" s="177"/>
      <c r="U104" s="177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6" t="s">
        <v>327</v>
      </c>
      <c r="D108" s="176"/>
      <c r="E108" s="105"/>
      <c r="F108" s="105"/>
      <c r="G108" s="105"/>
      <c r="H108" s="105"/>
      <c r="I108" s="105"/>
      <c r="J108" s="105"/>
      <c r="K108" s="176" t="s">
        <v>328</v>
      </c>
      <c r="L108" s="176"/>
      <c r="M108" s="176"/>
      <c r="N108" s="105"/>
      <c r="O108" s="105"/>
      <c r="P108" s="105"/>
      <c r="Q108" s="105"/>
      <c r="R108" s="105"/>
      <c r="S108" s="176" t="s">
        <v>329</v>
      </c>
      <c r="T108" s="176"/>
      <c r="U108" s="176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79" t="s">
        <v>158</v>
      </c>
      <c r="AB2" s="180"/>
    </row>
    <row r="5" spans="2:30" x14ac:dyDescent="0.25">
      <c r="B5" s="178" t="s">
        <v>2</v>
      </c>
      <c r="C5" s="37"/>
      <c r="D5" s="37"/>
      <c r="E5" s="178" t="s">
        <v>141</v>
      </c>
      <c r="F5" s="178" t="s">
        <v>142</v>
      </c>
      <c r="G5" s="178"/>
      <c r="H5" s="178"/>
      <c r="I5" s="178"/>
      <c r="J5" s="178" t="s">
        <v>146</v>
      </c>
      <c r="K5" s="178"/>
      <c r="L5" s="178"/>
      <c r="M5" s="178" t="s">
        <v>127</v>
      </c>
      <c r="N5" s="178"/>
      <c r="O5" s="178"/>
      <c r="P5" s="178" t="s">
        <v>149</v>
      </c>
      <c r="Q5" s="178" t="s">
        <v>150</v>
      </c>
      <c r="R5" s="178" t="s">
        <v>151</v>
      </c>
      <c r="S5" s="178"/>
      <c r="T5" s="178"/>
      <c r="U5" s="178"/>
      <c r="V5" s="178" t="s">
        <v>153</v>
      </c>
      <c r="W5" s="178"/>
      <c r="X5" s="178" t="s">
        <v>154</v>
      </c>
      <c r="Y5" s="178"/>
      <c r="Z5" s="178" t="s">
        <v>155</v>
      </c>
      <c r="AA5" s="178"/>
      <c r="AB5" s="178"/>
      <c r="AC5" s="178"/>
      <c r="AD5" s="178" t="s">
        <v>157</v>
      </c>
    </row>
    <row r="6" spans="2:30" x14ac:dyDescent="0.25">
      <c r="B6" s="178"/>
      <c r="C6" s="37"/>
      <c r="D6" s="37"/>
      <c r="E6" s="178"/>
      <c r="F6" s="178" t="s">
        <v>143</v>
      </c>
      <c r="G6" s="178"/>
      <c r="H6" s="178"/>
      <c r="I6" s="178" t="s">
        <v>29</v>
      </c>
      <c r="J6" s="178" t="s">
        <v>227</v>
      </c>
      <c r="K6" s="178" t="s">
        <v>144</v>
      </c>
      <c r="L6" s="178" t="s">
        <v>10</v>
      </c>
      <c r="M6" s="178" t="s">
        <v>147</v>
      </c>
      <c r="N6" s="178" t="s">
        <v>148</v>
      </c>
      <c r="O6" s="178" t="s">
        <v>10</v>
      </c>
      <c r="P6" s="178"/>
      <c r="Q6" s="178"/>
      <c r="R6" s="178" t="s">
        <v>143</v>
      </c>
      <c r="S6" s="178"/>
      <c r="T6" s="178" t="s">
        <v>152</v>
      </c>
      <c r="U6" s="178"/>
      <c r="V6" s="178" t="s">
        <v>144</v>
      </c>
      <c r="W6" s="178" t="s">
        <v>145</v>
      </c>
      <c r="X6" s="178" t="s">
        <v>144</v>
      </c>
      <c r="Y6" s="178" t="s">
        <v>145</v>
      </c>
      <c r="Z6" s="36" t="s">
        <v>147</v>
      </c>
      <c r="AA6" s="36"/>
      <c r="AB6" s="36" t="s">
        <v>148</v>
      </c>
      <c r="AC6" s="36"/>
      <c r="AD6" s="178"/>
    </row>
    <row r="7" spans="2:30" x14ac:dyDescent="0.25">
      <c r="B7" s="178"/>
      <c r="C7" s="37"/>
      <c r="D7" s="37"/>
      <c r="E7" s="178"/>
      <c r="F7" s="36" t="s">
        <v>227</v>
      </c>
      <c r="G7" s="36" t="s">
        <v>144</v>
      </c>
      <c r="H7" s="36" t="s">
        <v>10</v>
      </c>
      <c r="I7" s="178"/>
      <c r="J7" s="178"/>
      <c r="K7" s="178"/>
      <c r="L7" s="178"/>
      <c r="M7" s="178"/>
      <c r="N7" s="178"/>
      <c r="O7" s="178"/>
      <c r="P7" s="178"/>
      <c r="Q7" s="178"/>
      <c r="R7" s="36" t="s">
        <v>135</v>
      </c>
      <c r="S7" s="39" t="s">
        <v>136</v>
      </c>
      <c r="T7" s="36" t="s">
        <v>135</v>
      </c>
      <c r="U7" s="36" t="s">
        <v>136</v>
      </c>
      <c r="V7" s="178"/>
      <c r="W7" s="178"/>
      <c r="X7" s="178"/>
      <c r="Y7" s="178"/>
      <c r="Z7" s="36" t="s">
        <v>136</v>
      </c>
      <c r="AA7" s="36" t="s">
        <v>156</v>
      </c>
      <c r="AB7" s="36" t="s">
        <v>136</v>
      </c>
      <c r="AC7" s="36" t="s">
        <v>156</v>
      </c>
      <c r="AD7" s="178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n">
        <v>0.0</v>
      </c>
      <c r="N9" s="5" t="n">
        <v>0.0</v>
      </c>
      <c r="O9" s="5" t="n">
        <v>0.0</v>
      </c>
      <c r="P9" s="5" t="n">
        <v>0.0</v>
      </c>
      <c r="Q9" s="5" t="n">
        <v>0.0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n">
        <v>0.0</v>
      </c>
      <c r="N10" s="5" t="n">
        <v>0.0</v>
      </c>
      <c r="O10" s="5" t="n">
        <v>0.0</v>
      </c>
      <c r="P10" s="5" t="n">
        <v>0.0</v>
      </c>
      <c r="Q10" s="5" t="n">
        <v>0.0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n">
        <v>0.0</v>
      </c>
      <c r="N16" s="5" t="n">
        <v>0.0</v>
      </c>
      <c r="O16" s="5" t="n">
        <v>0.0</v>
      </c>
      <c r="P16" s="5" t="n">
        <v>0.0</v>
      </c>
      <c r="Q16" s="5" t="n">
        <v>0.0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n">
        <v>0.0</v>
      </c>
      <c r="N17" s="64" t="n">
        <v>0.0</v>
      </c>
      <c r="O17" s="64" t="n">
        <v>0.0</v>
      </c>
      <c r="P17" s="64" t="n">
        <v>0.0</v>
      </c>
      <c r="Q17" s="64" t="n">
        <v>0.0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bc_ttnl_theo_kh_data!M9</f>
        <v>0.0</v>
      </c>
      <c r="P25" s="0" t="n">
        <v>0.0</v>
      </c>
      <c r="Q25" s="0" t="n">
        <v>0.0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0" t="n">
        <v>3060.0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n">
        <v>0.0</v>
      </c>
      <c r="N33" s="5" t="n">
        <v>0.0</v>
      </c>
      <c r="O33" s="5" t="n">
        <v>0.0</v>
      </c>
      <c r="P33" s="5" t="n">
        <v>0.0</v>
      </c>
      <c r="Q33" s="5" t="n">
        <v>0.0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n">
        <v>0.0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0" t="n">
        <v>3060.0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0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0" t="n">
        <v>3060.0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0" t="n">
        <v>3060.0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0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0" t="n">
        <v>3060.0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0" t="n">
        <v>3060.0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0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0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0" t="n">
        <v>3060.0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0" t="n">
        <v>3060.0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0" t="n">
        <v>3060.0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0" t="n">
        <v>3060.0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0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0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0" t="n">
        <v>3060.0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0" t="n">
        <v>3060.0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0" t="n">
        <v>3060.0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0" t="n">
        <v>3060.0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0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0" t="n">
        <v>3060.0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0" t="n">
        <v>3060.0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0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0" t="n">
        <v>3060.0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0" t="n">
        <v>3060.0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0" t="n">
        <v>3060.0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0" t="n">
        <v>3060.0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40" t="n">
        <v>2368.0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0" t="n">
        <v>2368.0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0" t="n">
        <v>2368.0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0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0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0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0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0" t="n">
        <v>2368.0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0" t="n">
        <v>2368.0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0" t="n">
        <v>2368.0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0" t="n">
        <v>2368.0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0" t="n">
        <v>2368.0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0" t="n">
        <v>2368.0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0" t="n">
        <v>2368.0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0" t="n">
        <v>2368.0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1611.0</v>
      </c>
      <c r="S81" s="40" t="n">
        <v>1661.0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s="0" t="n">
        <v>1611.0</v>
      </c>
      <c r="S82" s="40" t="n">
        <v>1661.0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s="0" t="n">
        <v>1611.0</v>
      </c>
      <c r="S83" s="40" t="n">
        <v>1661.0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s="0" t="n">
        <v>1611.0</v>
      </c>
      <c r="S84" s="40" t="n">
        <v>1661.0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s="0" t="n">
        <v>1611.0</v>
      </c>
      <c r="S85" s="40" t="n">
        <v>1661.0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s="0" t="n">
        <v>1611.0</v>
      </c>
      <c r="S87" s="40" t="n">
        <v>1661.0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s="0" t="n">
        <v>1611.0</v>
      </c>
      <c r="S88" s="40" t="n">
        <v>1661.0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s="0" t="n">
        <v>1611.0</v>
      </c>
      <c r="S89" s="40" t="n">
        <v>1661.0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s="0" t="n">
        <v>1611.0</v>
      </c>
      <c r="S91" s="40" t="n">
        <v>1661.0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s="0" t="n">
        <v>1611.0</v>
      </c>
      <c r="S92" s="40" t="n">
        <v>1661.0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s="0" t="n">
        <v>1611.0</v>
      </c>
      <c r="S93" s="40" t="n">
        <v>1661.0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s="0" t="n">
        <v>1611.0</v>
      </c>
      <c r="S95" s="40" t="n">
        <v>1661.0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s="0" t="n">
        <v>1611.0</v>
      </c>
      <c r="S96" s="40" t="n">
        <v>1661.0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s="0" t="n">
        <v>5527.0</v>
      </c>
      <c r="S97" s="40" t="n">
        <v>3060.0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n">
        <v>0.0</v>
      </c>
      <c r="N98" s="5" t="n">
        <v>0.0</v>
      </c>
      <c r="O98" s="5" t="n">
        <v>0.0</v>
      </c>
      <c r="P98" s="5" t="n">
        <v>0.0</v>
      </c>
      <c r="Q98" s="5" t="n">
        <v>0.0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s="0" t="n">
        <v>5527.0</v>
      </c>
      <c r="S99" s="40" t="n">
        <v>3060.0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s="0" t="n">
        <v>5527.0</v>
      </c>
      <c r="S100" s="40" t="n">
        <v>3060.0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s="0" t="n">
        <v>5527.0</v>
      </c>
      <c r="S101" s="40" t="n">
        <v>3060.0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s="0" t="n">
        <v>5527.0</v>
      </c>
      <c r="S103" s="40" t="n">
        <v>3060.0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40" t="n">
        <v>3060.0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n">
        <v>0.0</v>
      </c>
      <c r="N106" s="5" t="n">
        <v>0.0</v>
      </c>
      <c r="O106" s="5" t="n">
        <v>0.0</v>
      </c>
      <c r="P106" s="5" t="n">
        <v>0.0</v>
      </c>
      <c r="Q106" s="5" t="n">
        <v>0.0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40" t="n">
        <v>3060.0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40" t="n">
        <v>3060.0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40" t="n">
        <v>3060.0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40" t="n">
        <v>3060.0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40" t="n">
        <v>3060.0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5034.0</v>
      </c>
      <c r="S113" s="40" t="n">
        <v>2368.0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5034.0</v>
      </c>
      <c r="S114" s="40" t="n">
        <v>2368.0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5034.0</v>
      </c>
      <c r="S115" s="40" t="n">
        <v>2368.0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5034.0</v>
      </c>
      <c r="S116" s="40" t="n">
        <v>2368.0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40" t="n">
        <v>2368.0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40" t="n">
        <v>2368.0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40" t="n">
        <v>2368.0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40" t="n">
        <v>2368.0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40" t="n">
        <v>2368.0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40" t="n">
        <v>2368.0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40" t="n">
        <v>2368.0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40" t="n">
        <v>2368.0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0" t="n">
        <v>2368.0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0" t="n">
        <v>2368.0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0" t="n">
        <v>2368.0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1611.0</v>
      </c>
      <c r="S129" s="40" t="n">
        <v>1661.0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1611.0</v>
      </c>
      <c r="S130" s="40" t="n">
        <v>1661.0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1611.0</v>
      </c>
      <c r="S132" s="40" t="n">
        <v>1661.0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1611.0</v>
      </c>
      <c r="S133" s="40" t="n">
        <v>1661.0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1611.0</v>
      </c>
      <c r="S134" s="40" t="n">
        <v>1661.0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1611.0</v>
      </c>
      <c r="S135" s="40" t="n">
        <v>1661.0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1611.0</v>
      </c>
      <c r="S136" s="40" t="n">
        <v>1661.0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1611.0</v>
      </c>
      <c r="S137" s="40" t="n">
        <v>1661.0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1611.0</v>
      </c>
      <c r="S138" s="40" t="n">
        <v>1661.0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1611.0</v>
      </c>
      <c r="S139" s="40" t="n">
        <v>1661.0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1611.0</v>
      </c>
      <c r="S140" s="40" t="n">
        <v>1661.0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s="0" t="n">
        <v>1611.0</v>
      </c>
      <c r="S142" s="40" t="n">
        <v>1661.0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s="0" t="n">
        <v>1611.0</v>
      </c>
      <c r="S143" s="40" t="n">
        <v>1661.0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s="0" t="n">
        <v>1611.0</v>
      </c>
      <c r="S144" s="40" t="n">
        <v>1661.0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s="0" t="n">
        <v>456.0</v>
      </c>
      <c r="S145" s="40" t="n">
        <v>45.0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s="0" t="n">
        <v>456.0</v>
      </c>
      <c r="S146" s="40" t="n">
        <v>45.0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s="0" t="n">
        <v>456.0</v>
      </c>
      <c r="S147" s="40" t="n">
        <v>45.0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s="0" t="n">
        <v>456.0</v>
      </c>
      <c r="S148" s="40" t="n">
        <v>45.0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s="0" t="n">
        <v>456.0</v>
      </c>
      <c r="S149" s="40" t="n">
        <v>45.0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s="0" t="n">
        <v>456.0</v>
      </c>
      <c r="S150" s="40" t="n">
        <v>45.0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s="0" t="n">
        <v>456.0</v>
      </c>
      <c r="S152" s="40" t="n">
        <v>45.0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s="0" t="n">
        <v>456.0</v>
      </c>
      <c r="S153" s="40" t="n">
        <v>45.0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s="0" t="n">
        <v>456.0</v>
      </c>
      <c r="S154" s="40" t="n">
        <v>45.0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s="0" t="n">
        <v>456.0</v>
      </c>
      <c r="S155" s="40" t="n">
        <v>45.0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s="0" t="n">
        <v>456.0</v>
      </c>
      <c r="S156" s="40" t="n">
        <v>45.0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s="0" t="n">
        <v>456.0</v>
      </c>
      <c r="S157" s="40" t="n">
        <v>45.0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s="0" t="n">
        <v>456.0</v>
      </c>
      <c r="S158" s="40" t="n">
        <v>45.0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s="0" t="n">
        <v>456.0</v>
      </c>
      <c r="S159" s="40" t="n">
        <v>45.0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s="0" t="n">
        <v>456.0</v>
      </c>
      <c r="S160" s="40" t="n">
        <v>45.0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s="0" t="n">
        <v>654.0</v>
      </c>
      <c r="S162" s="40" t="n">
        <v>654.0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s="0" t="n">
        <v>654.0</v>
      </c>
      <c r="S163" s="40" t="n">
        <v>654.0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s="0" t="n">
        <v>654.0</v>
      </c>
      <c r="S164" s="40" t="n">
        <v>654.0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s="0" t="n">
        <v>654.0</v>
      </c>
      <c r="S165" s="40" t="n">
        <v>654.0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s="0" t="n">
        <v>654.0</v>
      </c>
      <c r="S166" s="40" t="n">
        <v>654.0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s="0" t="n">
        <v>654.0</v>
      </c>
      <c r="S167" s="40" t="n">
        <v>654.0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s="0" t="n">
        <v>654.0</v>
      </c>
      <c r="S168" s="40" t="n">
        <v>654.0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s="0" t="n">
        <v>654.0</v>
      </c>
      <c r="S169" s="40" t="n">
        <v>654.0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s="0" t="n">
        <v>654.0</v>
      </c>
      <c r="S170" s="40" t="n">
        <v>654.0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s="0" t="n">
        <v>654.0</v>
      </c>
      <c r="S171" s="40" t="n">
        <v>654.0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s="0" t="n">
        <v>654.0</v>
      </c>
      <c r="S172" s="40" t="n">
        <v>654.0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s="0" t="n">
        <v>654.0</v>
      </c>
      <c r="S173" s="40" t="n">
        <v>654.0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s="0" t="n">
        <v>654.0</v>
      </c>
      <c r="S174" s="40" t="n">
        <v>654.0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s="0" t="n">
        <v>654.0</v>
      </c>
      <c r="S175" s="40" t="n">
        <v>654.0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s="0" t="n">
        <v>654.0</v>
      </c>
      <c r="S176" s="40" t="n">
        <v>654.0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s="0" t="n">
        <v>465.0</v>
      </c>
      <c r="S177" s="40" t="n">
        <v>456.0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s="0" t="n">
        <v>465.0</v>
      </c>
      <c r="S178" s="40" t="n">
        <v>456.0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s="0" t="n">
        <v>465.0</v>
      </c>
      <c r="S179" s="40" t="n">
        <v>456.0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s="0" t="n">
        <v>465.0</v>
      </c>
      <c r="S180" s="40" t="n">
        <v>456.0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s="0" t="n">
        <v>465.0</v>
      </c>
      <c r="S181" s="40" t="n">
        <v>456.0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s="0" t="n">
        <v>465.0</v>
      </c>
      <c r="S182" s="40" t="n">
        <v>456.0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s="0" t="n">
        <v>465.0</v>
      </c>
      <c r="S183" s="40" t="n">
        <v>456.0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s="0" t="n">
        <v>465.0</v>
      </c>
      <c r="S184" s="40" t="n">
        <v>456.0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s="0" t="n">
        <v>465.0</v>
      </c>
      <c r="S185" s="40" t="n">
        <v>456.0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s="0" t="n">
        <v>465.0</v>
      </c>
      <c r="S186" s="40" t="n">
        <v>456.0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s="0" t="n">
        <v>0.0</v>
      </c>
      <c r="N187" s="0" t="n">
        <v>0.0</v>
      </c>
      <c r="O187" s="0" t="n">
        <v>0.0</v>
      </c>
      <c r="P187" s="0" t="n">
        <v>0.0</v>
      </c>
      <c r="Q187" s="0" t="n">
        <v>0.0</v>
      </c>
      <c r="R187" s="0" t="n">
        <v>465.0</v>
      </c>
      <c r="S187" s="40" t="n">
        <v>456.0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s="0" t="n">
        <v>0.0</v>
      </c>
      <c r="N188" s="0" t="n">
        <v>0.0</v>
      </c>
      <c r="O188" s="0" t="n">
        <v>0.0</v>
      </c>
      <c r="P188" s="0" t="n">
        <v>0.0</v>
      </c>
      <c r="Q188" s="0" t="n">
        <v>0.0</v>
      </c>
      <c r="R188" s="0" t="n">
        <v>465.0</v>
      </c>
      <c r="S188" s="40" t="n">
        <v>456.0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s="0" t="n">
        <v>0.0</v>
      </c>
      <c r="N189" s="0" t="n">
        <v>0.0</v>
      </c>
      <c r="O189" s="0" t="n">
        <v>0.0</v>
      </c>
      <c r="P189" s="0" t="n">
        <v>0.0</v>
      </c>
      <c r="Q189" s="0" t="n">
        <v>0.0</v>
      </c>
      <c r="R189" s="0" t="n">
        <v>465.0</v>
      </c>
      <c r="S189" s="40" t="n">
        <v>456.0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s="0" t="n">
        <v>0.0</v>
      </c>
      <c r="N190" s="0" t="n">
        <v>0.0</v>
      </c>
      <c r="O190" s="0" t="n">
        <v>0.0</v>
      </c>
      <c r="P190" s="0" t="n">
        <v>0.0</v>
      </c>
      <c r="Q190" s="0" t="n">
        <v>0.0</v>
      </c>
      <c r="R190" s="0" t="n">
        <v>465.0</v>
      </c>
      <c r="S190" s="40" t="n">
        <v>456.0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s="0" t="n">
        <v>0.0</v>
      </c>
      <c r="N191" s="0" t="n">
        <v>0.0</v>
      </c>
      <c r="O191" s="0" t="n">
        <v>0.0</v>
      </c>
      <c r="P191" s="0" t="n">
        <v>0.0</v>
      </c>
      <c r="Q191" s="0" t="n">
        <v>0.0</v>
      </c>
      <c r="R191" s="0" t="n">
        <v>465.0</v>
      </c>
      <c r="S191" s="40" t="n">
        <v>456.0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s="0" t="n">
        <v>0.0</v>
      </c>
      <c r="N192" s="0" t="n">
        <v>0.0</v>
      </c>
      <c r="O192" s="0" t="n">
        <v>0.0</v>
      </c>
      <c r="P192" s="0" t="n">
        <v>0.0</v>
      </c>
      <c r="Q192" s="0" t="n">
        <v>0.0</v>
      </c>
      <c r="R192" s="0" t="n">
        <v>465.0</v>
      </c>
      <c r="S192" s="40" t="n">
        <v>456.0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5" t="s">
        <v>178</v>
      </c>
      <c r="C2" s="185"/>
      <c r="D2" s="185"/>
      <c r="E2" s="185"/>
      <c r="F2" s="185"/>
      <c r="G2" s="185"/>
      <c r="H2" s="185"/>
      <c r="I2" s="184" t="s">
        <v>179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46"/>
      <c r="U2" s="46"/>
      <c r="Y2" s="186" t="s">
        <v>158</v>
      </c>
      <c r="Z2" s="187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60" t="s">
        <v>2</v>
      </c>
      <c r="C5" s="162" t="s">
        <v>141</v>
      </c>
      <c r="D5" s="162" t="s">
        <v>142</v>
      </c>
      <c r="E5" s="162"/>
      <c r="F5" s="162"/>
      <c r="G5" s="162"/>
      <c r="H5" s="162" t="s">
        <v>146</v>
      </c>
      <c r="I5" s="162"/>
      <c r="J5" s="162"/>
      <c r="K5" s="162" t="s">
        <v>127</v>
      </c>
      <c r="L5" s="162"/>
      <c r="M5" s="162"/>
      <c r="N5" s="154" t="s">
        <v>149</v>
      </c>
      <c r="O5" s="154" t="s">
        <v>150</v>
      </c>
      <c r="P5" s="162" t="s">
        <v>151</v>
      </c>
      <c r="Q5" s="162"/>
      <c r="R5" s="162"/>
      <c r="S5" s="162"/>
      <c r="T5" s="154" t="s">
        <v>153</v>
      </c>
      <c r="U5" s="154"/>
      <c r="V5" s="162" t="s">
        <v>154</v>
      </c>
      <c r="W5" s="162"/>
      <c r="X5" s="162" t="s">
        <v>155</v>
      </c>
      <c r="Y5" s="162"/>
      <c r="Z5" s="162"/>
      <c r="AA5" s="162"/>
      <c r="AB5" s="182" t="s">
        <v>157</v>
      </c>
    </row>
    <row r="6" spans="2:28" x14ac:dyDescent="0.25">
      <c r="B6" s="161"/>
      <c r="C6" s="163"/>
      <c r="D6" s="163" t="s">
        <v>143</v>
      </c>
      <c r="E6" s="163"/>
      <c r="F6" s="163"/>
      <c r="G6" s="149" t="s">
        <v>29</v>
      </c>
      <c r="H6" s="163" t="s">
        <v>148</v>
      </c>
      <c r="I6" s="163" t="s">
        <v>147</v>
      </c>
      <c r="J6" s="163" t="s">
        <v>10</v>
      </c>
      <c r="K6" s="149" t="s">
        <v>148</v>
      </c>
      <c r="L6" s="149" t="s">
        <v>147</v>
      </c>
      <c r="M6" s="149" t="s">
        <v>10</v>
      </c>
      <c r="N6" s="149"/>
      <c r="O6" s="149"/>
      <c r="P6" s="163" t="s">
        <v>143</v>
      </c>
      <c r="Q6" s="163"/>
      <c r="R6" s="163" t="s">
        <v>152</v>
      </c>
      <c r="S6" s="163"/>
      <c r="T6" s="149" t="s">
        <v>144</v>
      </c>
      <c r="U6" s="149" t="s">
        <v>145</v>
      </c>
      <c r="V6" s="163" t="s">
        <v>144</v>
      </c>
      <c r="W6" s="163" t="s">
        <v>145</v>
      </c>
      <c r="X6" s="2" t="s">
        <v>147</v>
      </c>
      <c r="Y6" s="2"/>
      <c r="Z6" s="2" t="s">
        <v>148</v>
      </c>
      <c r="AA6" s="2"/>
      <c r="AB6" s="183"/>
    </row>
    <row r="7" spans="2:28" x14ac:dyDescent="0.25">
      <c r="B7" s="161"/>
      <c r="C7" s="163"/>
      <c r="D7" s="2" t="s">
        <v>144</v>
      </c>
      <c r="E7" s="2" t="s">
        <v>145</v>
      </c>
      <c r="F7" s="2" t="s">
        <v>10</v>
      </c>
      <c r="G7" s="149"/>
      <c r="H7" s="163"/>
      <c r="I7" s="163"/>
      <c r="J7" s="163"/>
      <c r="K7" s="149"/>
      <c r="L7" s="149"/>
      <c r="M7" s="149"/>
      <c r="N7" s="149"/>
      <c r="O7" s="149"/>
      <c r="P7" s="2" t="s">
        <v>135</v>
      </c>
      <c r="Q7" s="45" t="s">
        <v>136</v>
      </c>
      <c r="R7" s="2" t="s">
        <v>135</v>
      </c>
      <c r="S7" s="2" t="s">
        <v>136</v>
      </c>
      <c r="T7" s="149"/>
      <c r="U7" s="149"/>
      <c r="V7" s="163"/>
      <c r="W7" s="163"/>
      <c r="X7" s="2" t="s">
        <v>136</v>
      </c>
      <c r="Y7" s="2" t="s">
        <v>156</v>
      </c>
      <c r="Z7" s="2" t="s">
        <v>136</v>
      </c>
      <c r="AA7" s="2" t="s">
        <v>156</v>
      </c>
      <c r="AB7" s="183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n">
        <f>bc_ttnl_theo_kh_data!M9</f>
        <v>0.0</v>
      </c>
      <c r="L8" s="17" t="n">
        <f>bc_ttnl_theo_kh_data!N9</f>
        <v>0.0</v>
      </c>
      <c r="M8" s="17" t="n">
        <f>bc_ttnl_theo_kh_data!O9</f>
        <v>0.0</v>
      </c>
      <c r="N8" s="17" t="n">
        <f>bc_ttnl_theo_kh_data!P9</f>
        <v>0.0</v>
      </c>
      <c r="O8" s="17" t="n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n">
        <f>bc_ttnl_theo_kh_data!M10</f>
        <v>0.0</v>
      </c>
      <c r="L9" s="18" t="n">
        <f>bc_ttnl_theo_kh_data!N10</f>
        <v>0.0</v>
      </c>
      <c r="M9" s="18" t="n">
        <f>bc_ttnl_theo_kh_data!O10</f>
        <v>0.0</v>
      </c>
      <c r="N9" s="18" t="n">
        <f>bc_ttnl_theo_kh_data!P10</f>
        <v>0.0</v>
      </c>
      <c r="O9" s="18" t="n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n">
        <f>bc_ttnl_theo_kh_data!M16</f>
        <v>0.0</v>
      </c>
      <c r="L15" s="17" t="n">
        <f>bc_ttnl_theo_kh_data!N16</f>
        <v>0.0</v>
      </c>
      <c r="M15" s="17" t="n">
        <f>bc_ttnl_theo_kh_data!O16</f>
        <v>0.0</v>
      </c>
      <c r="N15" s="17" t="n">
        <f>bc_ttnl_theo_kh_data!P16</f>
        <v>0.0</v>
      </c>
      <c r="O15" s="17" t="n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n">
        <f>bc_ttnl_theo_kh_data!M17</f>
        <v>0.0</v>
      </c>
      <c r="L16" s="18" t="n">
        <f>bc_ttnl_theo_kh_data!N17</f>
        <v>0.0</v>
      </c>
      <c r="M16" s="18" t="n">
        <f>bc_ttnl_theo_kh_data!O17</f>
        <v>0.0</v>
      </c>
      <c r="N16" s="18" t="n">
        <f>bc_ttnl_theo_kh_data!P17</f>
        <v>0.0</v>
      </c>
      <c r="O16" s="18" t="n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n">
        <f>bc_ttnl_theo_kh_data!M18</f>
        <v>0.0</v>
      </c>
      <c r="L17" s="18" t="n">
        <f>bc_ttnl_theo_kh_data!N18</f>
        <v>0.0</v>
      </c>
      <c r="M17" s="18" t="n">
        <f>bc_ttnl_theo_kh_data!O18</f>
        <v>0.0</v>
      </c>
      <c r="N17" s="18" t="n">
        <f>bc_ttnl_theo_kh_data!P18</f>
        <v>0.0</v>
      </c>
      <c r="O17" s="18" t="n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n">
        <f>bc_ttnl_theo_kh_data!M25</f>
        <v>0.0</v>
      </c>
      <c r="L24" s="18" t="n">
        <f>bc_ttnl_theo_kh_data!N25</f>
        <v>0.0</v>
      </c>
      <c r="M24" s="18" t="n">
        <f>bc_ttnl_theo_kh_data!O25</f>
        <v>0.0</v>
      </c>
      <c r="N24" s="18" t="n">
        <f>bc_ttnl_theo_kh_data!P25</f>
        <v>0.0</v>
      </c>
      <c r="O24" s="18" t="n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n">
        <f>bc_ttnl_theo_kh_data!M26</f>
        <v>0.0</v>
      </c>
      <c r="L25" s="18" t="n">
        <f>bc_ttnl_theo_kh_data!N26</f>
        <v>0.0</v>
      </c>
      <c r="M25" s="18" t="n">
        <f>bc_ttnl_theo_kh_data!O26</f>
        <v>0.0</v>
      </c>
      <c r="N25" s="18" t="n">
        <f>bc_ttnl_theo_kh_data!P26</f>
        <v>0.0</v>
      </c>
      <c r="O25" s="18" t="n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n">
        <f>bc_ttnl_theo_kh_data!M28</f>
        <v>0.0</v>
      </c>
      <c r="L27" s="18" t="n">
        <f>bc_ttnl_theo_kh_data!N28</f>
        <v>0.0</v>
      </c>
      <c r="M27" s="18" t="n">
        <f>bc_ttnl_theo_kh_data!O28</f>
        <v>0.0</v>
      </c>
      <c r="N27" s="18" t="n">
        <f>bc_ttnl_theo_kh_data!P28</f>
        <v>0.0</v>
      </c>
      <c r="O27" s="18" t="n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n">
        <f>bc_ttnl_theo_kh_data!M32</f>
        <v>0.0</v>
      </c>
      <c r="L31" s="17" t="n">
        <f>bc_ttnl_theo_kh_data!N32</f>
        <v>0.0</v>
      </c>
      <c r="M31" s="17" t="n">
        <f>bc_ttnl_theo_kh_data!O32</f>
        <v>0.0</v>
      </c>
      <c r="N31" s="17" t="n">
        <f>bc_ttnl_theo_kh_data!P32</f>
        <v>0.0</v>
      </c>
      <c r="O31" s="17" t="n">
        <f>bc_ttnl_theo_kh_data!Q32</f>
        <v>0.0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n">
        <f>bc_ttnl_theo_kh_data!M33</f>
        <v>0.0</v>
      </c>
      <c r="L32" s="17" t="n">
        <f>bc_ttnl_theo_kh_data!N33</f>
        <v>0.0</v>
      </c>
      <c r="M32" s="17" t="n">
        <f>bc_ttnl_theo_kh_data!O33</f>
        <v>0.0</v>
      </c>
      <c r="N32" s="17" t="n">
        <f>bc_ttnl_theo_kh_data!P33</f>
        <v>0.0</v>
      </c>
      <c r="O32" s="17" t="n">
        <f>bc_ttnl_theo_kh_data!Q33</f>
        <v>0.0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n">
        <f>bc_ttnl_theo_kh_data!M34</f>
        <v>0.0</v>
      </c>
      <c r="L33" s="18" t="n">
        <f>bc_ttnl_theo_kh_data!N34</f>
        <v>0.0</v>
      </c>
      <c r="M33" s="18" t="n">
        <f>bc_ttnl_theo_kh_data!O34</f>
        <v>0.0</v>
      </c>
      <c r="N33" s="18" t="n">
        <f>bc_ttnl_theo_kh_data!P34</f>
        <v>0.0</v>
      </c>
      <c r="O33" s="18" t="n">
        <f>bc_ttnl_theo_kh_data!Q34</f>
        <v>0.0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n">
        <f>bc_ttnl_theo_kh_data!M35</f>
        <v>0.0</v>
      </c>
      <c r="L34" s="18" t="n">
        <f>bc_ttnl_theo_kh_data!N35</f>
        <v>0.0</v>
      </c>
      <c r="M34" s="18" t="n">
        <f>bc_ttnl_theo_kh_data!O35</f>
        <v>0.0</v>
      </c>
      <c r="N34" s="18" t="n">
        <f>bc_ttnl_theo_kh_data!P35</f>
        <v>0.0</v>
      </c>
      <c r="O34" s="18" t="n">
        <f>bc_ttnl_theo_kh_data!Q35</f>
        <v>0.0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n">
        <f>bc_ttnl_theo_kh_data!M42</f>
        <v>0.0</v>
      </c>
      <c r="L41" s="18" t="n">
        <f>bc_ttnl_theo_kh_data!N42</f>
        <v>0.0</v>
      </c>
      <c r="M41" s="18" t="n">
        <f>bc_ttnl_theo_kh_data!O42</f>
        <v>0.0</v>
      </c>
      <c r="N41" s="18" t="n">
        <f>bc_ttnl_theo_kh_data!P42</f>
        <v>0.0</v>
      </c>
      <c r="O41" s="18" t="n">
        <f>bc_ttnl_theo_kh_data!Q42</f>
        <v>0.0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n">
        <f>bc_ttnl_theo_kh_data!M44</f>
        <v>0.0</v>
      </c>
      <c r="L43" s="18" t="n">
        <f>bc_ttnl_theo_kh_data!N44</f>
        <v>0.0</v>
      </c>
      <c r="M43" s="18" t="n">
        <f>bc_ttnl_theo_kh_data!O44</f>
        <v>0.0</v>
      </c>
      <c r="N43" s="18" t="n">
        <f>bc_ttnl_theo_kh_data!P44</f>
        <v>0.0</v>
      </c>
      <c r="O43" s="18" t="n">
        <f>bc_ttnl_theo_kh_data!Q44</f>
        <v>0.0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n">
        <f>bc_ttnl_theo_kh_data!M45</f>
        <v>0.0</v>
      </c>
      <c r="L44" s="18" t="n">
        <f>bc_ttnl_theo_kh_data!N45</f>
        <v>0.0</v>
      </c>
      <c r="M44" s="18" t="n">
        <f>bc_ttnl_theo_kh_data!O45</f>
        <v>0.0</v>
      </c>
      <c r="N44" s="18" t="n">
        <f>bc_ttnl_theo_kh_data!P45</f>
        <v>0.0</v>
      </c>
      <c r="O44" s="18" t="n">
        <f>bc_ttnl_theo_kh_data!Q45</f>
        <v>0.0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n">
        <f>bc_ttnl_theo_kh_data!M97</f>
        <v>0.0</v>
      </c>
      <c r="L96" s="17" t="n">
        <f>bc_ttnl_theo_kh_data!N97</f>
        <v>0.0</v>
      </c>
      <c r="M96" s="17" t="n">
        <f>bc_ttnl_theo_kh_data!O97</f>
        <v>0.0</v>
      </c>
      <c r="N96" s="17" t="n">
        <f>bc_ttnl_theo_kh_data!P97</f>
        <v>0.0</v>
      </c>
      <c r="O96" s="17" t="n">
        <f>bc_ttnl_theo_kh_data!Q97</f>
        <v>0.0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n">
        <f>bc_ttnl_theo_kh_data!M98</f>
        <v>0.0</v>
      </c>
      <c r="L97" s="18" t="n">
        <f>bc_ttnl_theo_kh_data!N98</f>
        <v>0.0</v>
      </c>
      <c r="M97" s="18" t="n">
        <f>bc_ttnl_theo_kh_data!O98</f>
        <v>0.0</v>
      </c>
      <c r="N97" s="18" t="n">
        <f>bc_ttnl_theo_kh_data!P98</f>
        <v>0.0</v>
      </c>
      <c r="O97" s="18" t="n">
        <f>bc_ttnl_theo_kh_data!Q98</f>
        <v>0.0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n">
        <f>bc_ttnl_theo_kh_data!M99</f>
        <v>0.0</v>
      </c>
      <c r="L98" s="18" t="n">
        <f>bc_ttnl_theo_kh_data!N99</f>
        <v>0.0</v>
      </c>
      <c r="M98" s="18" t="n">
        <f>bc_ttnl_theo_kh_data!O99</f>
        <v>0.0</v>
      </c>
      <c r="N98" s="18" t="n">
        <f>bc_ttnl_theo_kh_data!P99</f>
        <v>0.0</v>
      </c>
      <c r="O98" s="18" t="n">
        <f>bc_ttnl_theo_kh_data!Q99</f>
        <v>0.0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n">
        <f>bc_ttnl_theo_kh_data!M106</f>
        <v>0.0</v>
      </c>
      <c r="L105" s="18" t="n">
        <f>bc_ttnl_theo_kh_data!N106</f>
        <v>0.0</v>
      </c>
      <c r="M105" s="18" t="n">
        <f>bc_ttnl_theo_kh_data!O106</f>
        <v>0.0</v>
      </c>
      <c r="N105" s="18" t="n">
        <f>bc_ttnl_theo_kh_data!P106</f>
        <v>0.0</v>
      </c>
      <c r="O105" s="18" t="n">
        <f>bc_ttnl_theo_kh_data!Q106</f>
        <v>0.0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n">
        <f>bc_ttnl_theo_kh_data!M107</f>
        <v>0.0</v>
      </c>
      <c r="L106" s="18" t="n">
        <f>bc_ttnl_theo_kh_data!N107</f>
        <v>0.0</v>
      </c>
      <c r="M106" s="18" t="n">
        <f>bc_ttnl_theo_kh_data!O107</f>
        <v>0.0</v>
      </c>
      <c r="N106" s="18" t="n">
        <f>bc_ttnl_theo_kh_data!P107</f>
        <v>0.0</v>
      </c>
      <c r="O106" s="18" t="n">
        <f>bc_ttnl_theo_kh_data!Q107</f>
        <v>0.0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n">
        <f>bc_ttnl_theo_kh_data!M109</f>
        <v>0.0</v>
      </c>
      <c r="L108" s="18" t="n">
        <f>bc_ttnl_theo_kh_data!N109</f>
        <v>0.0</v>
      </c>
      <c r="M108" s="18" t="n">
        <f>bc_ttnl_theo_kh_data!O109</f>
        <v>0.0</v>
      </c>
      <c r="N108" s="18" t="n">
        <f>bc_ttnl_theo_kh_data!P109</f>
        <v>0.0</v>
      </c>
      <c r="O108" s="18" t="n">
        <f>bc_ttnl_theo_kh_data!Q109</f>
        <v>0.0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5" t="s">
        <v>481</v>
      </c>
      <c r="G193" s="145"/>
      <c r="J193" s="145" t="s">
        <v>483</v>
      </c>
      <c r="K193" s="145"/>
      <c r="L193" s="145"/>
      <c r="M193" s="129"/>
      <c r="N193" s="129"/>
      <c r="O193" s="181" t="s">
        <v>485</v>
      </c>
      <c r="P193" s="181"/>
      <c r="Q193" s="181"/>
      <c r="T193" s="181" t="s">
        <v>487</v>
      </c>
      <c r="U193" s="181"/>
      <c r="V193" s="181"/>
      <c r="Y193" s="145" t="s">
        <v>489</v>
      </c>
      <c r="Z193" s="145"/>
      <c r="AA193" s="145"/>
    </row>
    <row r="197" spans="2:27" s="5" customFormat="1" x14ac:dyDescent="0.25">
      <c r="B197" s="128"/>
      <c r="C197" s="5" t="s">
        <v>480</v>
      </c>
      <c r="F197" s="145" t="s">
        <v>482</v>
      </c>
      <c r="G197" s="145"/>
      <c r="H197" s="69"/>
      <c r="J197" s="145" t="s">
        <v>484</v>
      </c>
      <c r="K197" s="145"/>
      <c r="L197" s="145"/>
      <c r="M197" s="129"/>
      <c r="N197" s="129"/>
      <c r="O197" s="181" t="s">
        <v>486</v>
      </c>
      <c r="P197" s="181"/>
      <c r="Q197" s="181"/>
      <c r="T197" s="181" t="s">
        <v>488</v>
      </c>
      <c r="U197" s="181"/>
      <c r="V197" s="181"/>
      <c r="Y197" s="145" t="s">
        <v>490</v>
      </c>
      <c r="Z197" s="145"/>
      <c r="AA197" s="145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F193:G193"/>
    <mergeCell ref="F197:G197"/>
    <mergeCell ref="J197:L197"/>
    <mergeCell ref="J193:L193"/>
    <mergeCell ref="O193:Q193"/>
    <mergeCell ref="O197:Q197"/>
    <mergeCell ref="B2:H2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88" t="s">
        <v>295</v>
      </c>
      <c r="M6" s="188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s="0" t="n">
        <v>18.0</v>
      </c>
      <c r="K10" s="0" t="n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s="0" t="n">
        <v>13.0</v>
      </c>
      <c r="K12" s="0" t="n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s="0" t="n">
        <v>15.0</v>
      </c>
      <c r="K13" s="0" t="n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s="0" t="n">
        <v>13.0</v>
      </c>
      <c r="K14" s="0" t="n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s="0" t="n">
        <v>23.0</v>
      </c>
      <c r="K15" s="0" t="n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s="0" t="n">
        <v>18.0</v>
      </c>
      <c r="K16" s="0" t="n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s="0" t="n">
        <v>20.0</v>
      </c>
      <c r="K17" s="0" t="n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s="0" t="n">
        <v>22.0</v>
      </c>
      <c r="K18" s="0" t="n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s="0" t="n">
        <v>14.0</v>
      </c>
      <c r="K20" s="0" t="n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s="0" t="n">
        <v>4.0</v>
      </c>
      <c r="K21" s="0" t="n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s="0" t="n">
        <v>26.0</v>
      </c>
      <c r="K22" s="0" t="n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s="0" t="n">
        <v>21.0</v>
      </c>
      <c r="K23" s="0" t="n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s="0" t="n">
        <v>23.0</v>
      </c>
      <c r="K24" s="0" t="n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s="0" t="n">
        <v>20.0</v>
      </c>
      <c r="K25" s="0" t="n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s="0" t="n">
        <v>20.0</v>
      </c>
      <c r="K26" s="0" t="n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s="0" t="n">
        <v>8.0</v>
      </c>
      <c r="K27" s="0" t="n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s="0" t="n">
        <v>5.0</v>
      </c>
      <c r="K30" s="0" t="n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s="0" t="n">
        <v>6.0</v>
      </c>
      <c r="K31" s="0" t="n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s="0" t="n">
        <v>4.0</v>
      </c>
      <c r="K32" s="0" t="n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s="0" t="n">
        <v>3.0</v>
      </c>
      <c r="K33" s="0" t="n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s="0" t="n">
        <v>13.0</v>
      </c>
      <c r="K34" s="0" t="n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s="0" t="n">
        <v>22.0</v>
      </c>
      <c r="K36" s="0" t="n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s="0" t="n">
        <v>23.0</v>
      </c>
      <c r="K37" s="0" t="n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s="0" t="n">
        <v>8.0</v>
      </c>
      <c r="K38" s="0" t="n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s="0" t="n">
        <v>10.0</v>
      </c>
      <c r="K39" s="0" t="n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s="0" t="n">
        <v>34.0</v>
      </c>
      <c r="K40" s="0" t="n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s="0" t="n">
        <v>20.0</v>
      </c>
      <c r="K41" s="0" t="n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s="0" t="n">
        <v>60.0</v>
      </c>
      <c r="K42" s="0" t="n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s="0" t="n">
        <v>11.0</v>
      </c>
      <c r="K43" s="0" t="n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s="0" t="n">
        <v>30.0</v>
      </c>
      <c r="K44" s="0" t="n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s="0" t="n">
        <v>7.0</v>
      </c>
      <c r="K60" s="0" t="n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s="0" t="n">
        <v>10.0</v>
      </c>
      <c r="K61" s="0" t="n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s="0" t="n">
        <v>8.0</v>
      </c>
      <c r="K62" s="0" t="n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s="0" t="n">
        <v>12.0</v>
      </c>
      <c r="K63" s="0" t="n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s="0" t="n">
        <v>2.0</v>
      </c>
      <c r="K64" s="0" t="n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s="0" t="n">
        <v>18.0</v>
      </c>
      <c r="K65" s="0" t="n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s="0" t="n">
        <v>18.0</v>
      </c>
      <c r="K66" s="0" t="n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s="0" t="n">
        <v>19.0</v>
      </c>
      <c r="K67" s="0" t="n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s="0" t="n">
        <v>20.0</v>
      </c>
      <c r="K85" s="0" t="n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s="0" t="n">
        <v>50.0</v>
      </c>
      <c r="K86" s="0" t="n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s="0" t="n">
        <v>28.0</v>
      </c>
      <c r="K87" s="0" t="n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s="0" t="n">
        <v>3.0</v>
      </c>
      <c r="K88" s="0" t="n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s="0" t="n">
        <v>8.0</v>
      </c>
      <c r="K89" s="0" t="n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s="0" t="n">
        <v>9.0</v>
      </c>
      <c r="K90" s="0" t="n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s="0" t="n">
        <v>25.0</v>
      </c>
      <c r="K92" s="0" t="n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s="0" t="n">
        <v>8.0</v>
      </c>
      <c r="K103" s="0" t="n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s="0" t="n">
        <v>42.0</v>
      </c>
      <c r="K104" s="0" t="n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s="0" t="n">
        <v>50.0</v>
      </c>
      <c r="K105" s="0" t="n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s="0" t="n">
        <v>41.0</v>
      </c>
      <c r="K107" s="0" t="n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s="0" t="n">
        <v>35.0</v>
      </c>
      <c r="K108" s="0" t="n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s="0" t="n">
        <v>32.0</v>
      </c>
      <c r="K109" s="0" t="n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s="0" t="n">
        <v>32.0</v>
      </c>
      <c r="K110" s="0" t="n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s="0" t="n">
        <v>40.0</v>
      </c>
      <c r="K111" s="0" t="n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s="0" t="n">
        <v>50.0</v>
      </c>
      <c r="K112" s="0" t="n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s="0" t="n">
        <v>72.0</v>
      </c>
      <c r="K113" s="0" t="n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s="0" t="n">
        <v>32.0</v>
      </c>
      <c r="K114" s="0" t="n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s="0" t="n">
        <v>31.0</v>
      </c>
      <c r="K115" s="0" t="n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s="0" t="n">
        <v>45.0</v>
      </c>
      <c r="K116" s="0" t="n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s="0" t="n">
        <v>33.0</v>
      </c>
      <c r="K117" s="0" t="n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s="0" t="n">
        <v>26.0</v>
      </c>
      <c r="K118" s="0" t="n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s="0" t="n">
        <v>654.0</v>
      </c>
      <c r="K129" s="0" t="n">
        <v>654.0</v>
      </c>
      <c r="L129" t="s" s="0">
        <v>28</v>
      </c>
      <c r="M129" s="0" t="n">
        <v>0.0</v>
      </c>
      <c r="N129" t="s" s="0">
        <v>28</v>
      </c>
      <c r="O129" t="s" s="0">
        <v>28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s="0" t="n">
        <v>70.0</v>
      </c>
      <c r="K134" s="0" t="n">
        <v>70.0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s="0" t="n">
        <v>45.0</v>
      </c>
      <c r="K135" s="0" t="n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s="0" t="n">
        <v>17.0</v>
      </c>
      <c r="K136" s="0" t="n">
        <v>17.0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s="0" t="n">
        <v>34.0</v>
      </c>
      <c r="K150" s="0" t="n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2025-01-17T04:00:20Z</dcterms:modified>
</cp:coreProperties>
</file>