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програмирование\Тимлид\Инициация и планирование проекта\"/>
    </mc:Choice>
  </mc:AlternateContent>
  <xr:revisionPtr revIDLastSave="0" documentId="13_ncr:1_{515745A5-A5BA-41B2-8513-8360715A3A44}" xr6:coauthVersionLast="40" xr6:coauthVersionMax="47" xr10:uidLastSave="{00000000-0000-0000-0000-000000000000}"/>
  <bookViews>
    <workbookView xWindow="0" yWindow="0" windowWidth="21600" windowHeight="9075" tabRatio="294" activeTab="1" xr2:uid="{00000000-000D-0000-FFFF-FFFF00000000}"/>
  </bookViews>
  <sheets>
    <sheet name="Team" sheetId="6" r:id="rId1"/>
    <sheet name="Salary" sheetId="7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4" i="7" l="1"/>
  <c r="N51" i="7" l="1"/>
  <c r="M51" i="7"/>
  <c r="L51" i="7"/>
  <c r="K51" i="7"/>
  <c r="J51" i="7"/>
  <c r="I51" i="7"/>
  <c r="H51" i="7"/>
  <c r="G51" i="7"/>
  <c r="F51" i="7"/>
  <c r="E51" i="7"/>
  <c r="D51" i="7"/>
  <c r="C51" i="7"/>
  <c r="N50" i="7"/>
  <c r="M50" i="7"/>
  <c r="L50" i="7"/>
  <c r="K50" i="7"/>
  <c r="J50" i="7"/>
  <c r="I50" i="7"/>
  <c r="H50" i="7"/>
  <c r="G50" i="7"/>
  <c r="F50" i="7"/>
  <c r="E50" i="7"/>
  <c r="D50" i="7"/>
  <c r="C50" i="7"/>
  <c r="N49" i="7"/>
  <c r="M49" i="7"/>
  <c r="L49" i="7"/>
  <c r="K49" i="7"/>
  <c r="J49" i="7"/>
  <c r="I49" i="7"/>
  <c r="H49" i="7"/>
  <c r="G49" i="7"/>
  <c r="F49" i="7"/>
  <c r="E49" i="7"/>
  <c r="D49" i="7"/>
  <c r="C49" i="7"/>
  <c r="N48" i="7"/>
  <c r="M48" i="7"/>
  <c r="L48" i="7"/>
  <c r="K48" i="7"/>
  <c r="J48" i="7"/>
  <c r="I48" i="7"/>
  <c r="H48" i="7"/>
  <c r="G48" i="7"/>
  <c r="F48" i="7"/>
  <c r="E48" i="7"/>
  <c r="D48" i="7"/>
  <c r="C48" i="7"/>
  <c r="N47" i="7"/>
  <c r="M47" i="7"/>
  <c r="L47" i="7"/>
  <c r="K47" i="7"/>
  <c r="J47" i="7"/>
  <c r="I47" i="7"/>
  <c r="H47" i="7"/>
  <c r="G47" i="7"/>
  <c r="F47" i="7"/>
  <c r="E47" i="7"/>
  <c r="D47" i="7"/>
  <c r="C47" i="7"/>
  <c r="N46" i="7"/>
  <c r="M46" i="7"/>
  <c r="L46" i="7"/>
  <c r="K46" i="7"/>
  <c r="J46" i="7"/>
  <c r="I46" i="7"/>
  <c r="H46" i="7"/>
  <c r="G46" i="7"/>
  <c r="F46" i="7"/>
  <c r="E46" i="7"/>
  <c r="D46" i="7"/>
  <c r="C46" i="7"/>
  <c r="N45" i="7"/>
  <c r="M45" i="7"/>
  <c r="L45" i="7"/>
  <c r="K45" i="7"/>
  <c r="J45" i="7"/>
  <c r="I45" i="7"/>
  <c r="H45" i="7"/>
  <c r="G45" i="7"/>
  <c r="F45" i="7"/>
  <c r="E45" i="7"/>
  <c r="D45" i="7"/>
  <c r="C45" i="7"/>
  <c r="N44" i="7"/>
  <c r="M44" i="7"/>
  <c r="L44" i="7"/>
  <c r="K44" i="7"/>
  <c r="J44" i="7"/>
  <c r="I44" i="7"/>
  <c r="H44" i="7"/>
  <c r="G44" i="7"/>
  <c r="F44" i="7"/>
  <c r="E44" i="7"/>
  <c r="D44" i="7"/>
  <c r="C44" i="7"/>
  <c r="N43" i="7"/>
  <c r="M43" i="7"/>
  <c r="L43" i="7"/>
  <c r="K43" i="7"/>
  <c r="J43" i="7"/>
  <c r="I43" i="7"/>
  <c r="H43" i="7"/>
  <c r="G43" i="7"/>
  <c r="F43" i="7"/>
  <c r="E43" i="7"/>
  <c r="D43" i="7"/>
  <c r="C43" i="7"/>
  <c r="N42" i="7"/>
  <c r="M42" i="7"/>
  <c r="L42" i="7"/>
  <c r="K42" i="7"/>
  <c r="J42" i="7"/>
  <c r="I42" i="7"/>
  <c r="H42" i="7"/>
  <c r="G42" i="7"/>
  <c r="F42" i="7"/>
  <c r="E42" i="7"/>
  <c r="D42" i="7"/>
  <c r="C42" i="7"/>
  <c r="N41" i="7"/>
  <c r="M41" i="7"/>
  <c r="L41" i="7"/>
  <c r="K41" i="7"/>
  <c r="J41" i="7"/>
  <c r="I41" i="7"/>
  <c r="H41" i="7"/>
  <c r="G41" i="7"/>
  <c r="F41" i="7"/>
  <c r="E41" i="7"/>
  <c r="D41" i="7"/>
  <c r="C41" i="7"/>
  <c r="N40" i="7"/>
  <c r="M40" i="7"/>
  <c r="L40" i="7"/>
  <c r="K40" i="7"/>
  <c r="J40" i="7"/>
  <c r="I40" i="7"/>
  <c r="H40" i="7"/>
  <c r="G40" i="7"/>
  <c r="F40" i="7"/>
  <c r="E40" i="7"/>
  <c r="D40" i="7"/>
  <c r="C40" i="7"/>
  <c r="N63" i="7"/>
  <c r="M63" i="7"/>
  <c r="L63" i="7"/>
  <c r="K63" i="7"/>
  <c r="J63" i="7"/>
  <c r="I63" i="7"/>
  <c r="H63" i="7"/>
  <c r="G63" i="7"/>
  <c r="F63" i="7"/>
  <c r="E63" i="7"/>
  <c r="D63" i="7"/>
  <c r="C63" i="7"/>
  <c r="N62" i="7"/>
  <c r="M62" i="7"/>
  <c r="L62" i="7"/>
  <c r="K62" i="7"/>
  <c r="J62" i="7"/>
  <c r="I62" i="7"/>
  <c r="H62" i="7"/>
  <c r="G62" i="7"/>
  <c r="F62" i="7"/>
  <c r="E62" i="7"/>
  <c r="D62" i="7"/>
  <c r="C62" i="7"/>
  <c r="N61" i="7"/>
  <c r="M61" i="7"/>
  <c r="L61" i="7"/>
  <c r="K61" i="7"/>
  <c r="J61" i="7"/>
  <c r="I61" i="7"/>
  <c r="H61" i="7"/>
  <c r="G61" i="7"/>
  <c r="F61" i="7"/>
  <c r="E61" i="7"/>
  <c r="D61" i="7"/>
  <c r="C61" i="7"/>
  <c r="N60" i="7"/>
  <c r="M60" i="7"/>
  <c r="L60" i="7"/>
  <c r="K60" i="7"/>
  <c r="J60" i="7"/>
  <c r="I60" i="7"/>
  <c r="H60" i="7"/>
  <c r="G60" i="7"/>
  <c r="F60" i="7"/>
  <c r="E60" i="7"/>
  <c r="D60" i="7"/>
  <c r="C60" i="7"/>
  <c r="N59" i="7"/>
  <c r="M59" i="7"/>
  <c r="L59" i="7"/>
  <c r="K59" i="7"/>
  <c r="J59" i="7"/>
  <c r="I59" i="7"/>
  <c r="H59" i="7"/>
  <c r="G59" i="7"/>
  <c r="F59" i="7"/>
  <c r="E59" i="7"/>
  <c r="D59" i="7"/>
  <c r="C59" i="7"/>
  <c r="N58" i="7"/>
  <c r="M58" i="7"/>
  <c r="L58" i="7"/>
  <c r="K58" i="7"/>
  <c r="J58" i="7"/>
  <c r="I58" i="7"/>
  <c r="H58" i="7"/>
  <c r="G58" i="7"/>
  <c r="F58" i="7"/>
  <c r="E58" i="7"/>
  <c r="D58" i="7"/>
  <c r="C58" i="7"/>
  <c r="N57" i="7"/>
  <c r="M57" i="7"/>
  <c r="L57" i="7"/>
  <c r="K57" i="7"/>
  <c r="J57" i="7"/>
  <c r="I57" i="7"/>
  <c r="H57" i="7"/>
  <c r="G57" i="7"/>
  <c r="F57" i="7"/>
  <c r="E57" i="7"/>
  <c r="D57" i="7"/>
  <c r="C57" i="7"/>
  <c r="N56" i="7"/>
  <c r="M56" i="7"/>
  <c r="L56" i="7"/>
  <c r="K56" i="7"/>
  <c r="J56" i="7"/>
  <c r="I56" i="7"/>
  <c r="H56" i="7"/>
  <c r="G56" i="7"/>
  <c r="F56" i="7"/>
  <c r="E56" i="7"/>
  <c r="D56" i="7"/>
  <c r="C56" i="7"/>
  <c r="N55" i="7"/>
  <c r="M55" i="7"/>
  <c r="L55" i="7"/>
  <c r="K55" i="7"/>
  <c r="J55" i="7"/>
  <c r="I55" i="7"/>
  <c r="H55" i="7"/>
  <c r="G55" i="7"/>
  <c r="F55" i="7"/>
  <c r="E55" i="7"/>
  <c r="D55" i="7"/>
  <c r="C55" i="7"/>
  <c r="N54" i="7"/>
  <c r="M54" i="7"/>
  <c r="L54" i="7"/>
  <c r="K54" i="7"/>
  <c r="J54" i="7"/>
  <c r="I54" i="7"/>
  <c r="H54" i="7"/>
  <c r="G54" i="7"/>
  <c r="E54" i="7"/>
  <c r="D54" i="7"/>
  <c r="C54" i="7"/>
  <c r="N53" i="7"/>
  <c r="M53" i="7"/>
  <c r="L53" i="7"/>
  <c r="K53" i="7"/>
  <c r="J53" i="7"/>
  <c r="I53" i="7"/>
  <c r="H53" i="7"/>
  <c r="G53" i="7"/>
  <c r="F53" i="7"/>
  <c r="E53" i="7"/>
  <c r="D53" i="7"/>
  <c r="C53" i="7"/>
  <c r="N52" i="7"/>
  <c r="M52" i="7"/>
  <c r="L52" i="7"/>
  <c r="K52" i="7"/>
  <c r="J52" i="7"/>
  <c r="I52" i="7"/>
  <c r="H52" i="7"/>
  <c r="G52" i="7"/>
  <c r="F52" i="7"/>
  <c r="E52" i="7"/>
  <c r="D52" i="7"/>
  <c r="C52" i="7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D34" i="7"/>
  <c r="S63" i="7" s="1"/>
  <c r="D33" i="7"/>
  <c r="W62" i="7" s="1"/>
  <c r="D32" i="7"/>
  <c r="S61" i="7" s="1"/>
  <c r="D31" i="7"/>
  <c r="W60" i="7" s="1"/>
  <c r="D30" i="7"/>
  <c r="S59" i="7" s="1"/>
  <c r="D29" i="7"/>
  <c r="W58" i="7" s="1"/>
  <c r="D28" i="7"/>
  <c r="S57" i="7" s="1"/>
  <c r="D27" i="7"/>
  <c r="W56" i="7" s="1"/>
  <c r="D26" i="7"/>
  <c r="S55" i="7" s="1"/>
  <c r="D25" i="7"/>
  <c r="W54" i="7" s="1"/>
  <c r="D24" i="7"/>
  <c r="S53" i="7" s="1"/>
  <c r="D23" i="7"/>
  <c r="W52" i="7" s="1"/>
  <c r="D22" i="7"/>
  <c r="X51" i="7" s="1"/>
  <c r="D21" i="7"/>
  <c r="T50" i="7" s="1"/>
  <c r="D20" i="7"/>
  <c r="X49" i="7" s="1"/>
  <c r="D19" i="7"/>
  <c r="T48" i="7" s="1"/>
  <c r="D18" i="7"/>
  <c r="X47" i="7" s="1"/>
  <c r="D17" i="7"/>
  <c r="T46" i="7" s="1"/>
  <c r="D16" i="7"/>
  <c r="X45" i="7" s="1"/>
  <c r="D15" i="7"/>
  <c r="T44" i="7" s="1"/>
  <c r="D14" i="7"/>
  <c r="X43" i="7" s="1"/>
  <c r="D13" i="7"/>
  <c r="T42" i="7" s="1"/>
  <c r="D12" i="7"/>
  <c r="X41" i="7" s="1"/>
  <c r="D11" i="7"/>
  <c r="T40" i="7" s="1"/>
  <c r="U42" i="7" l="1"/>
  <c r="V44" i="7"/>
  <c r="T45" i="7"/>
  <c r="X42" i="7"/>
  <c r="Z45" i="7"/>
  <c r="Y45" i="7"/>
  <c r="U50" i="7"/>
  <c r="Q41" i="7"/>
  <c r="X50" i="7"/>
  <c r="U40" i="7"/>
  <c r="X48" i="7"/>
  <c r="T51" i="7"/>
  <c r="V40" i="7"/>
  <c r="X44" i="7"/>
  <c r="Y48" i="7"/>
  <c r="Y51" i="7"/>
  <c r="X40" i="7"/>
  <c r="Q43" i="7"/>
  <c r="Y44" i="7"/>
  <c r="Q47" i="7"/>
  <c r="Q49" i="7"/>
  <c r="Y40" i="7"/>
  <c r="T43" i="7"/>
  <c r="Q45" i="7"/>
  <c r="Y47" i="7"/>
  <c r="Y49" i="7"/>
  <c r="Z40" i="7"/>
  <c r="Y43" i="7"/>
  <c r="R45" i="7"/>
  <c r="P48" i="7"/>
  <c r="P50" i="7"/>
  <c r="P40" i="7"/>
  <c r="P44" i="7"/>
  <c r="Q48" i="7"/>
  <c r="Q40" i="7"/>
  <c r="Y41" i="7"/>
  <c r="Q44" i="7"/>
  <c r="U45" i="7"/>
  <c r="U48" i="7"/>
  <c r="R40" i="7"/>
  <c r="P42" i="7"/>
  <c r="U44" i="7"/>
  <c r="V45" i="7"/>
  <c r="V48" i="7"/>
  <c r="Q51" i="7"/>
  <c r="U46" i="7"/>
  <c r="R41" i="7"/>
  <c r="Z41" i="7"/>
  <c r="V42" i="7"/>
  <c r="R43" i="7"/>
  <c r="Z43" i="7"/>
  <c r="V46" i="7"/>
  <c r="R47" i="7"/>
  <c r="Z47" i="7"/>
  <c r="R49" i="7"/>
  <c r="Z49" i="7"/>
  <c r="V50" i="7"/>
  <c r="R51" i="7"/>
  <c r="Z51" i="7"/>
  <c r="O40" i="7"/>
  <c r="W40" i="7"/>
  <c r="S41" i="7"/>
  <c r="O42" i="7"/>
  <c r="W42" i="7"/>
  <c r="S43" i="7"/>
  <c r="O44" i="7"/>
  <c r="W44" i="7"/>
  <c r="S45" i="7"/>
  <c r="O46" i="7"/>
  <c r="W46" i="7"/>
  <c r="S47" i="7"/>
  <c r="O48" i="7"/>
  <c r="W48" i="7"/>
  <c r="S49" i="7"/>
  <c r="O50" i="7"/>
  <c r="W50" i="7"/>
  <c r="S51" i="7"/>
  <c r="X46" i="7"/>
  <c r="U41" i="7"/>
  <c r="Q42" i="7"/>
  <c r="Y42" i="7"/>
  <c r="U43" i="7"/>
  <c r="Q46" i="7"/>
  <c r="Y46" i="7"/>
  <c r="U47" i="7"/>
  <c r="U49" i="7"/>
  <c r="Q50" i="7"/>
  <c r="Y50" i="7"/>
  <c r="U51" i="7"/>
  <c r="V41" i="7"/>
  <c r="Z42" i="7"/>
  <c r="R44" i="7"/>
  <c r="Z44" i="7"/>
  <c r="R46" i="7"/>
  <c r="Z46" i="7"/>
  <c r="V47" i="7"/>
  <c r="R48" i="7"/>
  <c r="Z48" i="7"/>
  <c r="V49" i="7"/>
  <c r="R50" i="7"/>
  <c r="Z50" i="7"/>
  <c r="V51" i="7"/>
  <c r="T49" i="7"/>
  <c r="R42" i="7"/>
  <c r="S40" i="7"/>
  <c r="O41" i="7"/>
  <c r="W41" i="7"/>
  <c r="S42" i="7"/>
  <c r="O43" i="7"/>
  <c r="W43" i="7"/>
  <c r="S44" i="7"/>
  <c r="O45" i="7"/>
  <c r="W45" i="7"/>
  <c r="S46" i="7"/>
  <c r="O47" i="7"/>
  <c r="W47" i="7"/>
  <c r="S48" i="7"/>
  <c r="O49" i="7"/>
  <c r="W49" i="7"/>
  <c r="S50" i="7"/>
  <c r="O51" i="7"/>
  <c r="W51" i="7"/>
  <c r="T41" i="7"/>
  <c r="P46" i="7"/>
  <c r="T47" i="7"/>
  <c r="V43" i="7"/>
  <c r="P41" i="7"/>
  <c r="P43" i="7"/>
  <c r="P45" i="7"/>
  <c r="P47" i="7"/>
  <c r="P49" i="7"/>
  <c r="P51" i="7"/>
  <c r="C65" i="7"/>
  <c r="P52" i="7"/>
  <c r="X52" i="7"/>
  <c r="T53" i="7"/>
  <c r="P54" i="7"/>
  <c r="X54" i="7"/>
  <c r="T55" i="7"/>
  <c r="P56" i="7"/>
  <c r="X56" i="7"/>
  <c r="T57" i="7"/>
  <c r="P58" i="7"/>
  <c r="X58" i="7"/>
  <c r="T59" i="7"/>
  <c r="P60" i="7"/>
  <c r="X60" i="7"/>
  <c r="T61" i="7"/>
  <c r="P62" i="7"/>
  <c r="X62" i="7"/>
  <c r="T63" i="7"/>
  <c r="Q52" i="7"/>
  <c r="Y52" i="7"/>
  <c r="U53" i="7"/>
  <c r="Q54" i="7"/>
  <c r="Y54" i="7"/>
  <c r="U55" i="7"/>
  <c r="Q56" i="7"/>
  <c r="Y56" i="7"/>
  <c r="U57" i="7"/>
  <c r="Q58" i="7"/>
  <c r="Y58" i="7"/>
  <c r="U59" i="7"/>
  <c r="Q60" i="7"/>
  <c r="Y60" i="7"/>
  <c r="U61" i="7"/>
  <c r="Q62" i="7"/>
  <c r="Y62" i="7"/>
  <c r="U63" i="7"/>
  <c r="R52" i="7"/>
  <c r="Z52" i="7"/>
  <c r="V53" i="7"/>
  <c r="R54" i="7"/>
  <c r="Z54" i="7"/>
  <c r="V55" i="7"/>
  <c r="R56" i="7"/>
  <c r="Z56" i="7"/>
  <c r="V57" i="7"/>
  <c r="R58" i="7"/>
  <c r="Z58" i="7"/>
  <c r="V59" i="7"/>
  <c r="R60" i="7"/>
  <c r="Z60" i="7"/>
  <c r="V61" i="7"/>
  <c r="R62" i="7"/>
  <c r="Z62" i="7"/>
  <c r="V63" i="7"/>
  <c r="S52" i="7"/>
  <c r="O53" i="7"/>
  <c r="W53" i="7"/>
  <c r="S54" i="7"/>
  <c r="O55" i="7"/>
  <c r="W55" i="7"/>
  <c r="S56" i="7"/>
  <c r="O57" i="7"/>
  <c r="W57" i="7"/>
  <c r="S58" i="7"/>
  <c r="O59" i="7"/>
  <c r="W59" i="7"/>
  <c r="S60" i="7"/>
  <c r="O61" i="7"/>
  <c r="W61" i="7"/>
  <c r="S62" i="7"/>
  <c r="O63" i="7"/>
  <c r="W63" i="7"/>
  <c r="T52" i="7"/>
  <c r="P53" i="7"/>
  <c r="X53" i="7"/>
  <c r="T54" i="7"/>
  <c r="P55" i="7"/>
  <c r="X55" i="7"/>
  <c r="T56" i="7"/>
  <c r="P57" i="7"/>
  <c r="X57" i="7"/>
  <c r="T58" i="7"/>
  <c r="P59" i="7"/>
  <c r="X59" i="7"/>
  <c r="T60" i="7"/>
  <c r="P61" i="7"/>
  <c r="X61" i="7"/>
  <c r="T62" i="7"/>
  <c r="P63" i="7"/>
  <c r="X63" i="7"/>
  <c r="U52" i="7"/>
  <c r="Q53" i="7"/>
  <c r="Y53" i="7"/>
  <c r="U54" i="7"/>
  <c r="Q55" i="7"/>
  <c r="Y55" i="7"/>
  <c r="U56" i="7"/>
  <c r="Q57" i="7"/>
  <c r="Y57" i="7"/>
  <c r="U58" i="7"/>
  <c r="Q59" i="7"/>
  <c r="Y59" i="7"/>
  <c r="U60" i="7"/>
  <c r="Q61" i="7"/>
  <c r="Y61" i="7"/>
  <c r="U62" i="7"/>
  <c r="Q63" i="7"/>
  <c r="Y63" i="7"/>
  <c r="V52" i="7"/>
  <c r="R53" i="7"/>
  <c r="Z53" i="7"/>
  <c r="V54" i="7"/>
  <c r="R55" i="7"/>
  <c r="Z55" i="7"/>
  <c r="V56" i="7"/>
  <c r="R57" i="7"/>
  <c r="Z57" i="7"/>
  <c r="V58" i="7"/>
  <c r="R59" i="7"/>
  <c r="Z59" i="7"/>
  <c r="V60" i="7"/>
  <c r="R61" i="7"/>
  <c r="Z61" i="7"/>
  <c r="V62" i="7"/>
  <c r="R63" i="7"/>
  <c r="Z63" i="7"/>
  <c r="O52" i="7"/>
  <c r="O54" i="7"/>
  <c r="O56" i="7"/>
  <c r="O58" i="7"/>
  <c r="O60" i="7"/>
  <c r="O62" i="7"/>
  <c r="D65" i="7"/>
  <c r="K65" i="7"/>
  <c r="N65" i="7"/>
  <c r="J65" i="7"/>
  <c r="M65" i="7"/>
  <c r="E65" i="7"/>
  <c r="L65" i="7"/>
  <c r="H65" i="7"/>
  <c r="G65" i="7"/>
  <c r="F65" i="7"/>
  <c r="I65" i="7"/>
  <c r="Z65" i="7" l="1"/>
  <c r="O65" i="7"/>
  <c r="Y65" i="7"/>
  <c r="X65" i="7"/>
  <c r="T65" i="7"/>
  <c r="R65" i="7"/>
  <c r="W65" i="7"/>
  <c r="S65" i="7"/>
  <c r="P65" i="7"/>
  <c r="U65" i="7"/>
  <c r="V65" i="7"/>
  <c r="Q65" i="7"/>
</calcChain>
</file>

<file path=xl/sharedStrings.xml><?xml version="1.0" encoding="utf-8"?>
<sst xmlns="http://schemas.openxmlformats.org/spreadsheetml/2006/main" count="204" uniqueCount="42">
  <si>
    <t>Итого</t>
  </si>
  <si>
    <t>Владелец продукта</t>
  </si>
  <si>
    <t>Senior back-end разработчик</t>
  </si>
  <si>
    <t>Middle back-end разработчик</t>
  </si>
  <si>
    <t>Junior back-end разработчик</t>
  </si>
  <si>
    <t>Senior front-end разработчик</t>
  </si>
  <si>
    <t>Middle front-end разработчик</t>
  </si>
  <si>
    <t>Junior front-end разработчик</t>
  </si>
  <si>
    <t>Дизайнер</t>
  </si>
  <si>
    <t>DevOps-инженер</t>
  </si>
  <si>
    <t>Проджект менеджер</t>
  </si>
  <si>
    <t>Системный аналитик</t>
  </si>
  <si>
    <t>Тестировщик</t>
  </si>
  <si>
    <t>Штат</t>
  </si>
  <si>
    <t>Вендор</t>
  </si>
  <si>
    <t>Обязательное пенсионное страхование (ОПС)</t>
  </si>
  <si>
    <t>Обязательное медицинское страхование (ОМС)</t>
  </si>
  <si>
    <t>Страхование от случаев временной нетрудоспособности и материнства (ВНиМ)</t>
  </si>
  <si>
    <t>Страхование от несчастных случаев или профессиональных заболеваний (НСиПЗ)</t>
  </si>
  <si>
    <t>Стоимость команды</t>
  </si>
  <si>
    <t>Прогноз инфляции</t>
  </si>
  <si>
    <t>Допущения</t>
  </si>
  <si>
    <t>Штатное расписание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</si>
  <si>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</si>
  <si>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</si>
  <si>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</si>
  <si>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</si>
  <si>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</si>
  <si>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</si>
  <si>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</si>
  <si>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</si>
  <si>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</si>
  <si>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</si>
  <si>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</si>
  <si>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</si>
  <si>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Распределение команды на период реализации проекта</t>
  </si>
  <si>
    <t>Расчёт ФОТ-а команды</t>
  </si>
  <si>
    <t>Продукт менеджер</t>
  </si>
  <si>
    <t>Юрист</t>
  </si>
  <si>
    <t>ГПХ</t>
  </si>
  <si>
    <t>Финансист</t>
  </si>
  <si>
    <t>Специалист 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</si>
</sst>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0.0"/>
    <numFmt numFmtId="165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4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3" borderId="0" xfId="0" applyFill="1" applyBorder="1"/>
    <xf numFmtId="0" fontId="0" fillId="3" borderId="0" xfId="0" applyFill="1" applyAlignment="1">
      <alignment horizontal="right"/>
    </xf>
    <xf numFmtId="164" fontId="5" fillId="0" borderId="0" xfId="0" applyNumberFormat="1" applyFont="1" applyBorder="1"/>
    <xf numFmtId="164" fontId="5" fillId="0" borderId="4" xfId="0" applyNumberFormat="1" applyFont="1" applyBorder="1"/>
    <xf numFmtId="164" fontId="3" fillId="0" borderId="0" xfId="0" applyNumberFormat="1" applyFont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164" fontId="0" fillId="3" borderId="5" xfId="0" applyNumberFormat="1" applyFill="1" applyBorder="1"/>
    <xf numFmtId="0" fontId="3" fillId="3" borderId="0" xfId="0" applyFont="1" applyFill="1" applyBorder="1" applyAlignment="1">
      <alignment horizontal="right"/>
    </xf>
    <xf numFmtId="164" fontId="3" fillId="0" borderId="4" xfId="0" applyNumberFormat="1" applyFont="1" applyBorder="1"/>
    <xf numFmtId="0" fontId="2" fillId="4" borderId="6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/>
    <xf numFmtId="0" fontId="2" fillId="4" borderId="8" xfId="0" applyFont="1" applyFill="1" applyBorder="1" applyAlignment="1">
      <alignment horizontal="center"/>
    </xf>
    <xf numFmtId="44" fontId="5" fillId="0" borderId="0" xfId="1" applyFont="1"/>
    <xf numFmtId="9" fontId="0" fillId="0" borderId="0" xfId="2" applyFont="1"/>
    <xf numFmtId="0" fontId="0" fillId="3" borderId="0" xfId="0" applyFill="1" applyBorder="1" applyAlignment="1">
      <alignment horizontal="right"/>
    </xf>
    <xf numFmtId="44" fontId="5" fillId="0" borderId="0" xfId="1" applyFont="1" applyBorder="1"/>
    <xf numFmtId="0" fontId="0" fillId="3" borderId="2" xfId="0" applyFill="1" applyBorder="1" applyAlignment="1">
      <alignment horizontal="right"/>
    </xf>
    <xf numFmtId="44" fontId="5" fillId="0" borderId="2" xfId="1" applyFont="1" applyBorder="1"/>
    <xf numFmtId="164" fontId="5" fillId="0" borderId="2" xfId="0" applyNumberFormat="1" applyFont="1" applyBorder="1"/>
    <xf numFmtId="0" fontId="3" fillId="3" borderId="0" xfId="0" applyFont="1" applyFill="1" applyBorder="1"/>
    <xf numFmtId="0" fontId="4" fillId="2" borderId="0" xfId="0" applyFont="1" applyFill="1" applyAlignment="1">
      <alignment horizontal="center"/>
    </xf>
    <xf numFmtId="0" fontId="0" fillId="3" borderId="7" xfId="0" applyFill="1" applyBorder="1"/>
    <xf numFmtId="44" fontId="5" fillId="0" borderId="4" xfId="1" applyFont="1" applyBorder="1"/>
    <xf numFmtId="44" fontId="5" fillId="0" borderId="1" xfId="1" applyFont="1" applyBorder="1"/>
    <xf numFmtId="44" fontId="3" fillId="0" borderId="4" xfId="1" applyFont="1" applyBorder="1"/>
    <xf numFmtId="44" fontId="3" fillId="0" borderId="0" xfId="1" applyFont="1" applyBorder="1"/>
    <xf numFmtId="44" fontId="3" fillId="0" borderId="5" xfId="1" applyFont="1" applyBorder="1"/>
    <xf numFmtId="165" fontId="0" fillId="0" borderId="0" xfId="2" applyNumberFormat="1" applyFont="1"/>
    <xf numFmtId="0" fontId="0" fillId="3" borderId="2" xfId="0" applyFill="1" applyBorder="1"/>
    <xf numFmtId="0" fontId="0" fillId="0" borderId="2" xfId="0" applyBorder="1"/>
    <xf numFmtId="44" fontId="0" fillId="3" borderId="1" xfId="1" applyFont="1" applyFill="1" applyBorder="1"/>
    <xf numFmtId="44" fontId="0" fillId="3" borderId="2" xfId="1" applyFont="1" applyFill="1" applyBorder="1"/>
    <xf numFmtId="44" fontId="0" fillId="3" borderId="3" xfId="1" applyFont="1" applyFill="1" applyBorder="1"/>
    <xf numFmtId="44" fontId="5" fillId="0" borderId="9" xfId="1" applyFont="1" applyBorder="1"/>
    <xf numFmtId="44" fontId="5" fillId="0" borderId="10" xfId="1" applyFont="1" applyBorder="1"/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 wrapText="1"/>
    </xf>
  </cellXfs>
  <cellStyles count="5">
    <cellStyle name="Денежный" xfId="1" builtinId="4"/>
    <cellStyle name="Обычный" xfId="0" builtinId="0"/>
    <cellStyle name="Открывавшаяся гиперссылка" xfId="3" builtinId="9" hidden="1"/>
    <cellStyle name="Открывавшаяся гиперссылка" xfId="4" builtinId="9" hidden="1"/>
    <cellStyle name="Процентный" xfId="2" builtinId="5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6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2" sqref="O2:Z2"/>
    </sheetView>
  </sheetViews>
  <sheetFormatPr defaultColWidth="11" defaultRowHeight="15.75" x14ac:dyDescent="0.25"/>
  <cols>
    <col min="1" max="1" width="30.75" style="2" customWidth="1"/>
    <col min="2" max="2" width="11" style="16"/>
    <col min="27" max="16384" width="11" style="2"/>
  </cols>
  <sheetData>
    <row r="1" spans="1:26" ht="21" customHeight="1" x14ac:dyDescent="0.25">
      <c r="A1" s="46" t="s">
        <v>35</v>
      </c>
      <c r="B1" s="4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customHeight="1" x14ac:dyDescent="0.25">
      <c r="A2" s="46"/>
      <c r="B2" s="46"/>
      <c r="C2" s="43">
        <v>2025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43">
        <v>2026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5"/>
    </row>
    <row r="3" spans="1:26" ht="15.6" customHeight="1" x14ac:dyDescent="0.25">
      <c r="A3" s="46"/>
      <c r="B3" s="46"/>
      <c r="C3" s="17" t="s">
        <v>23</v>
      </c>
      <c r="D3" s="17" t="s">
        <v>24</v>
      </c>
      <c r="E3" s="17" t="s">
        <v>25</v>
      </c>
      <c r="F3" s="17" t="s">
        <v>26</v>
      </c>
      <c r="G3" s="17" t="s">
        <v>27</v>
      </c>
      <c r="H3" s="17" t="s">
        <v>28</v>
      </c>
      <c r="I3" s="17" t="s">
        <v>29</v>
      </c>
      <c r="J3" s="17" t="s">
        <v>30</v>
      </c>
      <c r="K3" s="17" t="s">
        <v>31</v>
      </c>
      <c r="L3" s="17" t="s">
        <v>32</v>
      </c>
      <c r="M3" s="17" t="s">
        <v>33</v>
      </c>
      <c r="N3" s="17" t="s">
        <v>34</v>
      </c>
      <c r="O3" s="17" t="s">
        <v>23</v>
      </c>
      <c r="P3" s="17" t="s">
        <v>24</v>
      </c>
      <c r="Q3" s="17" t="s">
        <v>25</v>
      </c>
      <c r="R3" s="17" t="s">
        <v>26</v>
      </c>
      <c r="S3" s="17" t="s">
        <v>27</v>
      </c>
      <c r="T3" s="17" t="s">
        <v>28</v>
      </c>
      <c r="U3" s="17" t="s">
        <v>29</v>
      </c>
      <c r="V3" s="17" t="s">
        <v>30</v>
      </c>
      <c r="W3" s="17" t="s">
        <v>31</v>
      </c>
      <c r="X3" s="17" t="s">
        <v>32</v>
      </c>
      <c r="Y3" s="17" t="s">
        <v>33</v>
      </c>
      <c r="Z3" s="17" t="s">
        <v>34</v>
      </c>
    </row>
    <row r="4" spans="1:26" x14ac:dyDescent="0.25">
      <c r="A4" s="5" t="s">
        <v>1</v>
      </c>
      <c r="B4" s="5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5" t="s">
        <v>37</v>
      </c>
      <c r="B5" s="5" t="s">
        <v>13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5" t="s">
        <v>8</v>
      </c>
      <c r="B6" s="5" t="s">
        <v>13</v>
      </c>
      <c r="C6" s="6"/>
      <c r="D6" s="6"/>
      <c r="E6" s="6"/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5" t="s">
        <v>11</v>
      </c>
      <c r="B7" s="5" t="s">
        <v>13</v>
      </c>
      <c r="C7" s="6"/>
      <c r="D7" s="6"/>
      <c r="E7" s="6"/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5" t="s">
        <v>2</v>
      </c>
      <c r="B8" s="5" t="s">
        <v>13</v>
      </c>
      <c r="C8" s="6"/>
      <c r="D8" s="6"/>
      <c r="E8" s="6"/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5" t="s">
        <v>3</v>
      </c>
      <c r="B9" s="5" t="s">
        <v>13</v>
      </c>
      <c r="C9" s="6"/>
      <c r="D9" s="6"/>
      <c r="E9" s="6"/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5" t="s">
        <v>4</v>
      </c>
      <c r="B10" s="5" t="s">
        <v>13</v>
      </c>
      <c r="C10" s="6"/>
      <c r="D10" s="6"/>
      <c r="E10" s="6"/>
      <c r="F10" s="6">
        <v>0.5</v>
      </c>
      <c r="G10" s="6">
        <v>0.5</v>
      </c>
      <c r="H10" s="6">
        <v>0.5</v>
      </c>
      <c r="I10" s="6">
        <v>0.5</v>
      </c>
      <c r="J10" s="6">
        <v>0.5</v>
      </c>
      <c r="K10" s="6">
        <v>0.5</v>
      </c>
      <c r="L10" s="6">
        <v>0.5</v>
      </c>
      <c r="M10" s="6">
        <v>0.5</v>
      </c>
      <c r="N10" s="6">
        <v>0.5</v>
      </c>
      <c r="O10" s="6">
        <v>0.5</v>
      </c>
      <c r="P10" s="6">
        <v>0.5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5" t="s">
        <v>5</v>
      </c>
      <c r="B11" s="5" t="s">
        <v>13</v>
      </c>
      <c r="C11" s="6"/>
      <c r="D11" s="6"/>
      <c r="E11" s="6"/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5" t="s">
        <v>6</v>
      </c>
      <c r="B12" s="5" t="s">
        <v>13</v>
      </c>
      <c r="C12" s="6"/>
      <c r="D12" s="6"/>
      <c r="E12" s="6"/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5" t="s">
        <v>7</v>
      </c>
      <c r="B13" s="5" t="s">
        <v>13</v>
      </c>
      <c r="C13" s="6"/>
      <c r="D13" s="6"/>
      <c r="E13" s="6"/>
      <c r="F13" s="6">
        <v>0.5</v>
      </c>
      <c r="G13" s="6">
        <v>0.5</v>
      </c>
      <c r="H13" s="6">
        <v>0.5</v>
      </c>
      <c r="I13" s="6">
        <v>0.5</v>
      </c>
      <c r="J13" s="6">
        <v>0.5</v>
      </c>
      <c r="K13" s="6">
        <v>0.5</v>
      </c>
      <c r="L13" s="6">
        <v>0.5</v>
      </c>
      <c r="M13" s="6">
        <v>0.5</v>
      </c>
      <c r="N13" s="6">
        <v>0.5</v>
      </c>
      <c r="O13" s="6">
        <v>0.5</v>
      </c>
      <c r="P13" s="6">
        <v>0.5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5" t="s">
        <v>12</v>
      </c>
      <c r="B14" s="5" t="s">
        <v>13</v>
      </c>
      <c r="C14" s="6"/>
      <c r="D14" s="6"/>
      <c r="E14" s="6"/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22" t="s">
        <v>9</v>
      </c>
      <c r="B15" s="22" t="s">
        <v>13</v>
      </c>
      <c r="C15" s="24"/>
      <c r="D15" s="24"/>
      <c r="E15" s="24"/>
      <c r="F15" s="24">
        <v>1</v>
      </c>
      <c r="G15" s="24">
        <v>1</v>
      </c>
      <c r="H15" s="24">
        <v>1</v>
      </c>
      <c r="I15" s="24">
        <v>1</v>
      </c>
      <c r="J15" s="24">
        <v>1</v>
      </c>
      <c r="K15" s="24">
        <v>1</v>
      </c>
      <c r="L15" s="24">
        <v>1</v>
      </c>
      <c r="M15" s="24">
        <v>1</v>
      </c>
      <c r="N15" s="24">
        <v>1</v>
      </c>
      <c r="O15" s="24">
        <v>1</v>
      </c>
      <c r="P15" s="24">
        <v>1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s="27" customFormat="1" x14ac:dyDescent="0.25">
      <c r="A16" s="20" t="s">
        <v>38</v>
      </c>
      <c r="B16" s="20" t="s">
        <v>39</v>
      </c>
      <c r="C16" s="6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6">
        <v>1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5" t="s">
        <v>40</v>
      </c>
      <c r="B17" s="5" t="s">
        <v>13</v>
      </c>
      <c r="C17" s="6">
        <v>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>
        <v>1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5" t="s">
        <v>41</v>
      </c>
      <c r="B18" s="5" t="s">
        <v>13</v>
      </c>
      <c r="C18" s="6"/>
      <c r="D18" s="6"/>
      <c r="E18" s="6"/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5" t="s">
        <v>11</v>
      </c>
      <c r="B19" s="5" t="s">
        <v>14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5" t="s">
        <v>2</v>
      </c>
      <c r="B20" s="5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5" t="s">
        <v>3</v>
      </c>
      <c r="B21" s="5" t="s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5" t="s">
        <v>4</v>
      </c>
      <c r="B22" s="5" t="s">
        <v>14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5" t="s">
        <v>5</v>
      </c>
      <c r="B23" s="5" t="s">
        <v>14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5" t="s">
        <v>6</v>
      </c>
      <c r="B24" s="5" t="s">
        <v>14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5" t="s">
        <v>7</v>
      </c>
      <c r="B25" s="5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5" t="s">
        <v>12</v>
      </c>
      <c r="B26" s="5" t="s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5" t="s">
        <v>9</v>
      </c>
      <c r="B27" s="5" t="s">
        <v>14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B28" s="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spans="1:26" x14ac:dyDescent="0.25">
      <c r="A29" s="41" t="s">
        <v>0</v>
      </c>
      <c r="B29" s="42"/>
      <c r="C29" s="8">
        <f>SUM(C4:C27)</f>
        <v>2</v>
      </c>
      <c r="D29" s="8">
        <f t="shared" ref="D29:Z29" si="0">SUM(D4:D27)</f>
        <v>1</v>
      </c>
      <c r="E29" s="8">
        <f t="shared" si="0"/>
        <v>1</v>
      </c>
      <c r="F29" s="8">
        <f t="shared" si="0"/>
        <v>11</v>
      </c>
      <c r="G29" s="8">
        <f t="shared" si="0"/>
        <v>11</v>
      </c>
      <c r="H29" s="8">
        <f t="shared" si="0"/>
        <v>11</v>
      </c>
      <c r="I29" s="8">
        <f t="shared" si="0"/>
        <v>11</v>
      </c>
      <c r="J29" s="8">
        <f t="shared" si="0"/>
        <v>11</v>
      </c>
      <c r="K29" s="8">
        <f t="shared" si="0"/>
        <v>11</v>
      </c>
      <c r="L29" s="8">
        <f t="shared" si="0"/>
        <v>11</v>
      </c>
      <c r="M29" s="8">
        <f t="shared" si="0"/>
        <v>11</v>
      </c>
      <c r="N29" s="8">
        <f t="shared" si="0"/>
        <v>11</v>
      </c>
      <c r="O29" s="13">
        <f t="shared" si="0"/>
        <v>11</v>
      </c>
      <c r="P29" s="8">
        <f t="shared" si="0"/>
        <v>12</v>
      </c>
      <c r="Q29" s="8">
        <f t="shared" si="0"/>
        <v>0</v>
      </c>
      <c r="R29" s="8">
        <f t="shared" si="0"/>
        <v>0</v>
      </c>
      <c r="S29" s="8">
        <f t="shared" si="0"/>
        <v>0</v>
      </c>
      <c r="T29" s="8">
        <f t="shared" si="0"/>
        <v>0</v>
      </c>
      <c r="U29" s="8">
        <f t="shared" si="0"/>
        <v>0</v>
      </c>
      <c r="V29" s="8">
        <f t="shared" si="0"/>
        <v>0</v>
      </c>
      <c r="W29" s="8">
        <f t="shared" si="0"/>
        <v>0</v>
      </c>
      <c r="X29" s="8">
        <f t="shared" si="0"/>
        <v>0</v>
      </c>
      <c r="Y29" s="8">
        <f t="shared" si="0"/>
        <v>0</v>
      </c>
      <c r="Z29" s="8">
        <f t="shared" si="0"/>
        <v>0</v>
      </c>
    </row>
    <row r="30" spans="1:2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</sheetData>
  <mergeCells count="4">
    <mergeCell ref="A29:B29"/>
    <mergeCell ref="C2:N2"/>
    <mergeCell ref="O2:Z2"/>
    <mergeCell ref="A1:B3"/>
  </mergeCells>
  <phoneticPr fontId="8" type="noConversion"/>
  <conditionalFormatting sqref="C4:Z2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84"/>
  <sheetViews>
    <sheetView tabSelected="1" zoomScale="70" zoomScaleNormal="70" workbookViewId="0">
      <pane xSplit="2" ySplit="39" topLeftCell="C48" activePane="bottomRight" state="frozen"/>
      <selection pane="topRight" activeCell="C1" sqref="C1"/>
      <selection pane="bottomLeft" activeCell="A40" sqref="A40"/>
      <selection pane="bottomRight" activeCell="F12" sqref="F12"/>
    </sheetView>
  </sheetViews>
  <sheetFormatPr defaultColWidth="11" defaultRowHeight="15.75" outlineLevelRow="1" x14ac:dyDescent="0.25"/>
  <cols>
    <col min="1" max="1" width="31.25" style="16" customWidth="1"/>
    <col min="2" max="2" width="12.5" customWidth="1"/>
    <col min="3" max="12" width="19.75" customWidth="1"/>
    <col min="13" max="26" width="19.75" style="2" customWidth="1"/>
    <col min="27" max="16384" width="11" style="4"/>
  </cols>
  <sheetData>
    <row r="1" spans="1:26" s="25" customFormat="1" ht="23.25" x14ac:dyDescent="0.35">
      <c r="A1" s="47" t="s">
        <v>36</v>
      </c>
      <c r="B1" s="4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5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8" t="s">
        <v>21</v>
      </c>
      <c r="B3" s="48"/>
      <c r="C3" s="1">
        <v>2025</v>
      </c>
      <c r="D3" s="1">
        <v>2026</v>
      </c>
      <c r="E3" s="2"/>
      <c r="F3" s="2"/>
      <c r="G3" s="2"/>
      <c r="H3" s="2"/>
      <c r="I3" s="2"/>
      <c r="J3" s="2"/>
      <c r="K3" s="2"/>
      <c r="L3" s="2"/>
    </row>
    <row r="4" spans="1:26" outlineLevel="1" x14ac:dyDescent="0.25">
      <c r="A4" s="49" t="s">
        <v>20</v>
      </c>
      <c r="B4" s="49"/>
      <c r="C4" s="19">
        <v>1.0429999999999999</v>
      </c>
      <c r="D4" s="19">
        <v>1.042</v>
      </c>
      <c r="E4" s="2"/>
      <c r="F4" s="2"/>
      <c r="G4" s="2"/>
      <c r="H4" s="2"/>
      <c r="I4" s="2"/>
      <c r="J4" s="2"/>
      <c r="K4" s="2"/>
      <c r="L4" s="2"/>
    </row>
    <row r="5" spans="1:26" outlineLevel="1" x14ac:dyDescent="0.25">
      <c r="A5" s="49" t="s">
        <v>15</v>
      </c>
      <c r="B5" s="49"/>
      <c r="C5" s="19">
        <v>0.22</v>
      </c>
      <c r="D5" s="19">
        <v>0.22</v>
      </c>
      <c r="E5" s="2"/>
      <c r="F5" s="2"/>
      <c r="G5" s="2"/>
      <c r="H5" s="2"/>
      <c r="I5" s="2"/>
      <c r="J5" s="2"/>
      <c r="K5" s="2"/>
      <c r="L5" s="2"/>
    </row>
    <row r="6" spans="1:26" outlineLevel="1" x14ac:dyDescent="0.25">
      <c r="A6" s="49" t="s">
        <v>16</v>
      </c>
      <c r="B6" s="49"/>
      <c r="C6" s="33">
        <v>5.0999999999999997E-2</v>
      </c>
      <c r="D6" s="33">
        <v>5.0999999999999997E-2</v>
      </c>
      <c r="E6" s="2"/>
      <c r="F6" s="2"/>
      <c r="G6" s="2"/>
      <c r="H6" s="2"/>
      <c r="I6" s="2"/>
      <c r="J6" s="2"/>
      <c r="K6" s="2"/>
      <c r="L6" s="2"/>
    </row>
    <row r="7" spans="1:26" ht="34.15" customHeight="1" outlineLevel="1" x14ac:dyDescent="0.25">
      <c r="A7" s="49" t="s">
        <v>17</v>
      </c>
      <c r="B7" s="49"/>
      <c r="C7" s="33">
        <v>2.9000000000000001E-2</v>
      </c>
      <c r="D7" s="33">
        <v>2.9000000000000001E-2</v>
      </c>
      <c r="E7" s="2"/>
      <c r="F7" s="2"/>
      <c r="G7" s="2"/>
      <c r="H7" s="2"/>
      <c r="I7" s="2"/>
      <c r="J7" s="2"/>
      <c r="K7" s="2"/>
      <c r="L7" s="2"/>
    </row>
    <row r="8" spans="1:26" ht="34.15" customHeight="1" outlineLevel="1" x14ac:dyDescent="0.25">
      <c r="A8" s="49" t="s">
        <v>18</v>
      </c>
      <c r="B8" s="49"/>
      <c r="C8" s="33">
        <v>2E-3</v>
      </c>
      <c r="D8" s="33">
        <v>2E-3</v>
      </c>
      <c r="E8" s="2"/>
      <c r="F8" s="2"/>
      <c r="G8" s="2"/>
      <c r="H8" s="2"/>
      <c r="I8" s="2"/>
      <c r="J8" s="2"/>
      <c r="K8" s="2"/>
      <c r="L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26" x14ac:dyDescent="0.25">
      <c r="A10" s="48" t="s">
        <v>22</v>
      </c>
      <c r="B10" s="48"/>
      <c r="C10" s="26">
        <v>2025</v>
      </c>
      <c r="D10" s="26">
        <v>2026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26" outlineLevel="1" x14ac:dyDescent="0.25">
      <c r="A11" s="5" t="s">
        <v>1</v>
      </c>
      <c r="B11" s="5" t="s">
        <v>13</v>
      </c>
      <c r="C11" s="18">
        <v>230000</v>
      </c>
      <c r="D11" s="18">
        <f>C11*D$4</f>
        <v>239660</v>
      </c>
      <c r="E11" s="2"/>
      <c r="F11" s="2"/>
      <c r="G11" s="2"/>
      <c r="H11" s="2"/>
      <c r="I11" s="2"/>
      <c r="J11" s="2"/>
      <c r="K11" s="2"/>
      <c r="L11" s="2"/>
    </row>
    <row r="12" spans="1:26" outlineLevel="1" x14ac:dyDescent="0.25">
      <c r="A12" s="5" t="s">
        <v>10</v>
      </c>
      <c r="B12" s="5" t="s">
        <v>13</v>
      </c>
      <c r="C12" s="18">
        <v>150000</v>
      </c>
      <c r="D12" s="18">
        <f>C12*D$4</f>
        <v>156300</v>
      </c>
      <c r="E12" s="2"/>
      <c r="F12" s="2"/>
      <c r="G12" s="2"/>
      <c r="H12" s="2"/>
      <c r="I12" s="2"/>
      <c r="J12" s="2"/>
      <c r="K12" s="2"/>
      <c r="L12" s="2"/>
    </row>
    <row r="13" spans="1:26" outlineLevel="1" x14ac:dyDescent="0.25">
      <c r="A13" s="5" t="s">
        <v>8</v>
      </c>
      <c r="B13" s="5" t="s">
        <v>13</v>
      </c>
      <c r="C13" s="18">
        <v>130000</v>
      </c>
      <c r="D13" s="18">
        <f>C13*D$4</f>
        <v>135460</v>
      </c>
      <c r="E13" s="2"/>
      <c r="F13" s="2"/>
      <c r="G13" s="2"/>
      <c r="H13" s="2"/>
      <c r="I13" s="2"/>
      <c r="J13" s="2"/>
      <c r="K13" s="2"/>
      <c r="L13" s="2"/>
    </row>
    <row r="14" spans="1:26" outlineLevel="1" x14ac:dyDescent="0.25">
      <c r="A14" s="5" t="s">
        <v>11</v>
      </c>
      <c r="B14" s="5" t="s">
        <v>13</v>
      </c>
      <c r="C14" s="18">
        <v>200000</v>
      </c>
      <c r="D14" s="18">
        <f t="shared" ref="D14" si="0">C14*D$4</f>
        <v>208400</v>
      </c>
      <c r="E14" s="2"/>
      <c r="F14" s="2"/>
      <c r="G14" s="2"/>
      <c r="H14" s="2"/>
      <c r="I14" s="2"/>
      <c r="J14" s="2"/>
      <c r="K14" s="2"/>
      <c r="L14" s="2"/>
    </row>
    <row r="15" spans="1:26" outlineLevel="1" x14ac:dyDescent="0.25">
      <c r="A15" s="5" t="s">
        <v>2</v>
      </c>
      <c r="B15" s="5" t="s">
        <v>13</v>
      </c>
      <c r="C15" s="18">
        <v>300000</v>
      </c>
      <c r="D15" s="18">
        <f t="shared" ref="D15" si="1">C15*D$4</f>
        <v>312600</v>
      </c>
      <c r="E15" s="2"/>
      <c r="F15" s="2"/>
      <c r="G15" s="2"/>
      <c r="H15" s="2"/>
      <c r="I15" s="2"/>
      <c r="J15" s="2"/>
      <c r="K15" s="2"/>
      <c r="L15" s="2"/>
    </row>
    <row r="16" spans="1:26" outlineLevel="1" x14ac:dyDescent="0.25">
      <c r="A16" s="5" t="s">
        <v>3</v>
      </c>
      <c r="B16" s="5" t="s">
        <v>13</v>
      </c>
      <c r="C16" s="18">
        <v>210000</v>
      </c>
      <c r="D16" s="18">
        <f t="shared" ref="D16" si="2">C16*D$4</f>
        <v>218820</v>
      </c>
      <c r="E16" s="2"/>
      <c r="F16" s="2"/>
      <c r="G16" s="2"/>
      <c r="H16" s="2"/>
      <c r="I16" s="2"/>
      <c r="J16" s="2"/>
      <c r="K16" s="2"/>
      <c r="L16" s="2"/>
    </row>
    <row r="17" spans="1:12" outlineLevel="1" x14ac:dyDescent="0.25">
      <c r="A17" s="5" t="s">
        <v>4</v>
      </c>
      <c r="B17" s="5" t="s">
        <v>13</v>
      </c>
      <c r="C17" s="18">
        <v>130000</v>
      </c>
      <c r="D17" s="18">
        <f t="shared" ref="D17" si="3">C17*D$4</f>
        <v>135460</v>
      </c>
      <c r="E17" s="2"/>
      <c r="F17" s="2"/>
      <c r="G17" s="2"/>
      <c r="H17" s="2"/>
      <c r="I17" s="2"/>
      <c r="J17" s="2"/>
      <c r="K17" s="2"/>
      <c r="L17" s="2"/>
    </row>
    <row r="18" spans="1:12" outlineLevel="1" x14ac:dyDescent="0.25">
      <c r="A18" s="5" t="s">
        <v>5</v>
      </c>
      <c r="B18" s="5" t="s">
        <v>13</v>
      </c>
      <c r="C18" s="18">
        <v>250000</v>
      </c>
      <c r="D18" s="18">
        <f t="shared" ref="D18" si="4">C18*D$4</f>
        <v>260500</v>
      </c>
      <c r="E18" s="2"/>
      <c r="F18" s="2"/>
      <c r="G18" s="2"/>
      <c r="H18" s="2"/>
      <c r="I18" s="2"/>
      <c r="J18" s="2"/>
      <c r="K18" s="2"/>
      <c r="L18" s="2"/>
    </row>
    <row r="19" spans="1:12" outlineLevel="1" x14ac:dyDescent="0.25">
      <c r="A19" s="5" t="s">
        <v>6</v>
      </c>
      <c r="B19" s="5" t="s">
        <v>13</v>
      </c>
      <c r="C19" s="18">
        <v>160000</v>
      </c>
      <c r="D19" s="18">
        <f t="shared" ref="D19" si="5">C19*D$4</f>
        <v>166720</v>
      </c>
      <c r="E19" s="2"/>
      <c r="F19" s="2"/>
      <c r="G19" s="2"/>
      <c r="H19" s="2"/>
      <c r="I19" s="2"/>
      <c r="J19" s="2"/>
      <c r="K19" s="2"/>
      <c r="L19" s="2"/>
    </row>
    <row r="20" spans="1:12" outlineLevel="1" x14ac:dyDescent="0.25">
      <c r="A20" s="5" t="s">
        <v>7</v>
      </c>
      <c r="B20" s="5" t="s">
        <v>13</v>
      </c>
      <c r="C20" s="18">
        <v>80000</v>
      </c>
      <c r="D20" s="18">
        <f t="shared" ref="D20" si="6">C20*D$4</f>
        <v>83360</v>
      </c>
      <c r="E20" s="2"/>
      <c r="F20" s="2"/>
      <c r="G20" s="2"/>
      <c r="H20" s="2"/>
      <c r="I20" s="2"/>
      <c r="J20" s="2"/>
      <c r="K20" s="2"/>
      <c r="L20" s="2"/>
    </row>
    <row r="21" spans="1:12" outlineLevel="1" x14ac:dyDescent="0.25">
      <c r="A21" s="5" t="s">
        <v>12</v>
      </c>
      <c r="B21" s="5" t="s">
        <v>13</v>
      </c>
      <c r="C21" s="18">
        <v>110000</v>
      </c>
      <c r="D21" s="18">
        <f t="shared" ref="D21" si="7">C21*D$4</f>
        <v>114620</v>
      </c>
      <c r="E21" s="2"/>
      <c r="F21" s="2"/>
      <c r="G21" s="2"/>
      <c r="H21" s="2"/>
      <c r="I21" s="2"/>
      <c r="J21" s="2"/>
      <c r="K21" s="2"/>
      <c r="L21" s="2"/>
    </row>
    <row r="22" spans="1:12" outlineLevel="1" x14ac:dyDescent="0.25">
      <c r="A22" s="22" t="s">
        <v>9</v>
      </c>
      <c r="B22" s="22" t="s">
        <v>13</v>
      </c>
      <c r="C22" s="23">
        <v>200000</v>
      </c>
      <c r="D22" s="23">
        <f t="shared" ref="D22" si="8">C22*D$4</f>
        <v>208400</v>
      </c>
      <c r="E22" s="2"/>
      <c r="F22" s="2"/>
      <c r="G22" s="2"/>
      <c r="H22" s="2"/>
      <c r="I22" s="2"/>
      <c r="J22" s="2"/>
      <c r="K22" s="2"/>
      <c r="L22" s="2"/>
    </row>
    <row r="23" spans="1:12" outlineLevel="1" x14ac:dyDescent="0.25">
      <c r="A23" s="20" t="s">
        <v>38</v>
      </c>
      <c r="B23" s="20" t="s">
        <v>39</v>
      </c>
      <c r="C23" s="21">
        <v>4000</v>
      </c>
      <c r="D23" s="18">
        <f t="shared" ref="D23" si="9">C23*D$4</f>
        <v>4168</v>
      </c>
      <c r="E23" s="2"/>
      <c r="F23" s="2"/>
      <c r="G23" s="2"/>
      <c r="H23" s="2"/>
      <c r="I23" s="2"/>
      <c r="J23" s="2"/>
      <c r="K23" s="2"/>
      <c r="L23" s="2"/>
    </row>
    <row r="24" spans="1:12" outlineLevel="1" x14ac:dyDescent="0.25">
      <c r="A24" s="5" t="s">
        <v>40</v>
      </c>
      <c r="B24" s="5" t="s">
        <v>13</v>
      </c>
      <c r="C24" s="18">
        <v>2600</v>
      </c>
      <c r="D24" s="18">
        <f t="shared" ref="D24" si="10">C24*D$4</f>
        <v>2709.2000000000003</v>
      </c>
      <c r="E24" s="2"/>
      <c r="F24" s="2"/>
      <c r="G24" s="2"/>
      <c r="H24" s="2"/>
      <c r="I24" s="2"/>
      <c r="J24" s="2"/>
      <c r="K24" s="2"/>
      <c r="L24" s="2"/>
    </row>
    <row r="25" spans="1:12" outlineLevel="1" x14ac:dyDescent="0.25">
      <c r="A25" s="5" t="s">
        <v>41</v>
      </c>
      <c r="B25" s="5" t="s">
        <v>13</v>
      </c>
      <c r="C25" s="18">
        <v>12000</v>
      </c>
      <c r="D25" s="18">
        <f t="shared" ref="D25" si="11">C25*D$4</f>
        <v>12504</v>
      </c>
      <c r="E25" s="2"/>
      <c r="F25" s="2"/>
      <c r="G25" s="2"/>
      <c r="H25" s="2"/>
      <c r="I25" s="2"/>
      <c r="J25" s="2"/>
      <c r="K25" s="2"/>
      <c r="L25" s="2"/>
    </row>
    <row r="26" spans="1:12" outlineLevel="1" x14ac:dyDescent="0.25">
      <c r="A26" s="5" t="s">
        <v>11</v>
      </c>
      <c r="B26" s="5" t="s">
        <v>14</v>
      </c>
      <c r="C26" s="18">
        <v>0</v>
      </c>
      <c r="D26" s="18">
        <f t="shared" ref="D26" si="12">C26*D$4</f>
        <v>0</v>
      </c>
      <c r="E26" s="2"/>
      <c r="F26" s="2"/>
      <c r="G26" s="2"/>
      <c r="H26" s="2"/>
      <c r="I26" s="2"/>
      <c r="J26" s="2"/>
      <c r="K26" s="2"/>
      <c r="L26" s="2"/>
    </row>
    <row r="27" spans="1:12" outlineLevel="1" x14ac:dyDescent="0.25">
      <c r="A27" s="5" t="s">
        <v>2</v>
      </c>
      <c r="B27" s="5" t="s">
        <v>14</v>
      </c>
      <c r="C27" s="18">
        <v>0</v>
      </c>
      <c r="D27" s="18">
        <f t="shared" ref="D27" si="13">C27*D$4</f>
        <v>0</v>
      </c>
      <c r="E27" s="2"/>
      <c r="F27" s="2"/>
      <c r="G27" s="2"/>
      <c r="H27" s="2"/>
      <c r="I27" s="2"/>
      <c r="J27" s="2"/>
      <c r="K27" s="2"/>
      <c r="L27" s="2"/>
    </row>
    <row r="28" spans="1:12" outlineLevel="1" x14ac:dyDescent="0.25">
      <c r="A28" s="5" t="s">
        <v>3</v>
      </c>
      <c r="B28" s="5" t="s">
        <v>14</v>
      </c>
      <c r="C28" s="18">
        <v>0</v>
      </c>
      <c r="D28" s="18">
        <f t="shared" ref="D28" si="14">C28*D$4</f>
        <v>0</v>
      </c>
      <c r="E28" s="2"/>
      <c r="F28" s="2"/>
      <c r="G28" s="2"/>
      <c r="H28" s="2"/>
      <c r="I28" s="2"/>
      <c r="J28" s="2"/>
      <c r="K28" s="2"/>
      <c r="L28" s="2"/>
    </row>
    <row r="29" spans="1:12" outlineLevel="1" x14ac:dyDescent="0.25">
      <c r="A29" s="5" t="s">
        <v>4</v>
      </c>
      <c r="B29" s="5" t="s">
        <v>14</v>
      </c>
      <c r="C29" s="18">
        <v>0</v>
      </c>
      <c r="D29" s="18">
        <f t="shared" ref="D29" si="15">C29*D$4</f>
        <v>0</v>
      </c>
      <c r="E29" s="2"/>
      <c r="F29" s="2"/>
      <c r="G29" s="2"/>
      <c r="H29" s="2"/>
      <c r="I29" s="2"/>
      <c r="J29" s="2"/>
      <c r="K29" s="2"/>
      <c r="L29" s="2"/>
    </row>
    <row r="30" spans="1:12" outlineLevel="1" x14ac:dyDescent="0.25">
      <c r="A30" s="5" t="s">
        <v>5</v>
      </c>
      <c r="B30" s="5" t="s">
        <v>14</v>
      </c>
      <c r="C30" s="18">
        <v>0</v>
      </c>
      <c r="D30" s="18">
        <f t="shared" ref="D30" si="16">C30*D$4</f>
        <v>0</v>
      </c>
      <c r="E30" s="2"/>
      <c r="F30" s="2"/>
      <c r="G30" s="2"/>
      <c r="H30" s="2"/>
      <c r="I30" s="2"/>
      <c r="J30" s="2"/>
      <c r="K30" s="2"/>
      <c r="L30" s="2"/>
    </row>
    <row r="31" spans="1:12" outlineLevel="1" x14ac:dyDescent="0.25">
      <c r="A31" s="5" t="s">
        <v>6</v>
      </c>
      <c r="B31" s="5" t="s">
        <v>14</v>
      </c>
      <c r="C31" s="18">
        <v>0</v>
      </c>
      <c r="D31" s="18">
        <f t="shared" ref="D31" si="17">C31*D$4</f>
        <v>0</v>
      </c>
      <c r="E31" s="2"/>
      <c r="F31" s="2"/>
      <c r="G31" s="2"/>
      <c r="H31" s="2"/>
      <c r="I31" s="2"/>
      <c r="J31" s="2"/>
      <c r="K31" s="2"/>
      <c r="L31" s="2"/>
    </row>
    <row r="32" spans="1:12" outlineLevel="1" x14ac:dyDescent="0.25">
      <c r="A32" s="5" t="s">
        <v>7</v>
      </c>
      <c r="B32" s="5" t="s">
        <v>14</v>
      </c>
      <c r="C32" s="18">
        <v>0</v>
      </c>
      <c r="D32" s="18">
        <f t="shared" ref="D32" si="18">C32*D$4</f>
        <v>0</v>
      </c>
      <c r="E32" s="2"/>
      <c r="F32" s="2"/>
      <c r="G32" s="2"/>
      <c r="H32" s="2"/>
      <c r="I32" s="2"/>
      <c r="J32" s="2"/>
      <c r="K32" s="2"/>
      <c r="L32" s="2"/>
    </row>
    <row r="33" spans="1:26" outlineLevel="1" x14ac:dyDescent="0.25">
      <c r="A33" s="5" t="s">
        <v>12</v>
      </c>
      <c r="B33" s="5" t="s">
        <v>14</v>
      </c>
      <c r="C33" s="18">
        <v>0</v>
      </c>
      <c r="D33" s="18">
        <f t="shared" ref="D33" si="19">C33*D$4</f>
        <v>0</v>
      </c>
      <c r="E33" s="2"/>
      <c r="F33" s="2"/>
      <c r="G33" s="2"/>
      <c r="H33" s="2"/>
      <c r="I33" s="2"/>
      <c r="J33" s="2"/>
      <c r="K33" s="2"/>
      <c r="L33" s="2"/>
    </row>
    <row r="34" spans="1:26" outlineLevel="1" x14ac:dyDescent="0.25">
      <c r="A34" s="5" t="s">
        <v>9</v>
      </c>
      <c r="B34" s="5" t="s">
        <v>14</v>
      </c>
      <c r="C34" s="18">
        <v>0</v>
      </c>
      <c r="D34" s="18">
        <f t="shared" ref="D34" si="20">C34*D$4</f>
        <v>0</v>
      </c>
      <c r="E34" s="2"/>
      <c r="F34" s="2"/>
      <c r="G34" s="2"/>
      <c r="H34" s="2"/>
      <c r="I34" s="2"/>
      <c r="J34" s="2"/>
      <c r="K34" s="2"/>
      <c r="L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26" ht="23.25" x14ac:dyDescent="0.35">
      <c r="A36" s="47" t="s">
        <v>19</v>
      </c>
      <c r="B36" s="47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26" x14ac:dyDescent="0.25">
      <c r="A37" s="2"/>
      <c r="B37" s="2"/>
      <c r="C37" s="43">
        <v>2022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5"/>
      <c r="O37" s="43">
        <v>2023</v>
      </c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5"/>
    </row>
    <row r="38" spans="1:26" x14ac:dyDescent="0.25">
      <c r="A38" s="2"/>
      <c r="B38" s="2"/>
      <c r="C38" s="14" t="s">
        <v>23</v>
      </c>
      <c r="D38" s="14" t="s">
        <v>24</v>
      </c>
      <c r="E38" s="14" t="s">
        <v>25</v>
      </c>
      <c r="F38" s="14" t="s">
        <v>26</v>
      </c>
      <c r="G38" s="14" t="s">
        <v>27</v>
      </c>
      <c r="H38" s="14" t="s">
        <v>28</v>
      </c>
      <c r="I38" s="14" t="s">
        <v>29</v>
      </c>
      <c r="J38" s="14" t="s">
        <v>30</v>
      </c>
      <c r="K38" s="14" t="s">
        <v>31</v>
      </c>
      <c r="L38" s="14" t="s">
        <v>32</v>
      </c>
      <c r="M38" s="14" t="s">
        <v>33</v>
      </c>
      <c r="N38" s="14" t="s">
        <v>34</v>
      </c>
      <c r="O38" s="14" t="s">
        <v>23</v>
      </c>
      <c r="P38" s="14" t="s">
        <v>24</v>
      </c>
      <c r="Q38" s="14" t="s">
        <v>25</v>
      </c>
      <c r="R38" s="14" t="s">
        <v>26</v>
      </c>
      <c r="S38" s="14" t="s">
        <v>27</v>
      </c>
      <c r="T38" s="14" t="s">
        <v>28</v>
      </c>
      <c r="U38" s="14" t="s">
        <v>29</v>
      </c>
      <c r="V38" s="14" t="s">
        <v>30</v>
      </c>
      <c r="W38" s="14" t="s">
        <v>31</v>
      </c>
      <c r="X38" s="14" t="s">
        <v>32</v>
      </c>
      <c r="Y38" s="14" t="s">
        <v>33</v>
      </c>
      <c r="Z38" s="14" t="s">
        <v>34</v>
      </c>
    </row>
    <row r="39" spans="1:26" hidden="1" x14ac:dyDescent="0.25">
      <c r="A39" s="2"/>
      <c r="B39" s="2"/>
      <c r="C39" s="14">
        <v>128</v>
      </c>
      <c r="D39" s="14">
        <v>151</v>
      </c>
      <c r="E39" s="14">
        <v>175</v>
      </c>
      <c r="F39" s="14">
        <v>168</v>
      </c>
      <c r="G39" s="14">
        <v>144</v>
      </c>
      <c r="H39" s="14">
        <v>168</v>
      </c>
      <c r="I39" s="14">
        <v>168</v>
      </c>
      <c r="J39" s="14">
        <v>184</v>
      </c>
      <c r="K39" s="14">
        <v>176</v>
      </c>
      <c r="L39" s="14">
        <v>168</v>
      </c>
      <c r="M39" s="14">
        <v>167</v>
      </c>
      <c r="N39" s="14">
        <v>176</v>
      </c>
      <c r="O39" s="14">
        <v>136</v>
      </c>
      <c r="P39" s="14">
        <v>143</v>
      </c>
      <c r="Q39" s="14">
        <v>175</v>
      </c>
      <c r="R39" s="14">
        <v>160</v>
      </c>
      <c r="S39" s="14">
        <v>160</v>
      </c>
      <c r="T39" s="14">
        <v>168</v>
      </c>
      <c r="U39" s="14">
        <v>168</v>
      </c>
      <c r="V39" s="14">
        <v>184</v>
      </c>
      <c r="W39" s="14">
        <v>168</v>
      </c>
      <c r="X39" s="14">
        <v>176</v>
      </c>
      <c r="Y39" s="14">
        <v>167</v>
      </c>
      <c r="Z39" s="14">
        <v>168</v>
      </c>
    </row>
    <row r="40" spans="1:26" x14ac:dyDescent="0.25">
      <c r="A40" s="5" t="s">
        <v>1</v>
      </c>
      <c r="B40" s="5" t="s">
        <v>13</v>
      </c>
      <c r="C40" s="28">
        <f>Team!C4*Salary!$C11*(1+$C$5+$C$6+$C$7+$C$8)</f>
        <v>0</v>
      </c>
      <c r="D40" s="28">
        <f>Team!D4*Salary!$C11*(1+$C$5+$C$6+$C$7+$C$8)</f>
        <v>0</v>
      </c>
      <c r="E40" s="28">
        <f>Team!E4*Salary!$C11*(1+$C$5+$C$6+$C$7+$C$8)</f>
        <v>0</v>
      </c>
      <c r="F40" s="28">
        <f>Team!F4*Salary!$C11*(1+$C$5+$C$6+$C$7+$C$8)</f>
        <v>0</v>
      </c>
      <c r="G40" s="28">
        <f>Team!G4*Salary!$C11*(1+$C$5+$C$6+$C$7+$C$8)</f>
        <v>0</v>
      </c>
      <c r="H40" s="28">
        <f>Team!H4*Salary!$C11*(1+$C$5+$C$6+$C$7+$C$8)</f>
        <v>0</v>
      </c>
      <c r="I40" s="28">
        <f>Team!I4*Salary!$C11*(1+$C$5+$C$6+$C$7+$C$8)</f>
        <v>0</v>
      </c>
      <c r="J40" s="28">
        <f>Team!J4*Salary!$C11*(1+$C$5+$C$6+$C$7+$C$8)</f>
        <v>0</v>
      </c>
      <c r="K40" s="28">
        <f>Team!K4*Salary!$C11*(1+$C$5+$C$6+$C$7+$C$8)</f>
        <v>0</v>
      </c>
      <c r="L40" s="28">
        <f>Team!L4*Salary!$C11*(1+$C$5+$C$6+$C$7+$C$8)</f>
        <v>0</v>
      </c>
      <c r="M40" s="28">
        <f>Team!M4*Salary!$C11*(1+$C$5+$C$6+$C$7+$C$8)</f>
        <v>0</v>
      </c>
      <c r="N40" s="28">
        <f>Team!N4*Salary!$C11*(1+$C$5+$C$6+$C$7+$C$8)</f>
        <v>0</v>
      </c>
      <c r="O40" s="28">
        <f>Team!O4*Salary!$D11*(1+$D$5+$D$6+$D$7+$D$8)</f>
        <v>0</v>
      </c>
      <c r="P40" s="28">
        <f>Team!P4*Salary!$D11*(1+$D$5+$D$6+$D$7+$D$8)</f>
        <v>0</v>
      </c>
      <c r="Q40" s="28">
        <f>Team!Q4*Salary!$D11*(1+$D$5+$D$6+$D$7+$D$8)</f>
        <v>0</v>
      </c>
      <c r="R40" s="28">
        <f>Team!R4*Salary!$D11*(1+$D$5+$D$6+$D$7+$D$8)</f>
        <v>0</v>
      </c>
      <c r="S40" s="28">
        <f>Team!S4*Salary!$D11*(1+$D$5+$D$6+$D$7+$D$8)</f>
        <v>0</v>
      </c>
      <c r="T40" s="28">
        <f>Team!T4*Salary!$D11*(1+$D$5+$D$6+$D$7+$D$8)</f>
        <v>0</v>
      </c>
      <c r="U40" s="28">
        <f>Team!U4*Salary!$D11*(1+$D$5+$D$6+$D$7+$D$8)</f>
        <v>0</v>
      </c>
      <c r="V40" s="28">
        <f>Team!V4*Salary!$D11*(1+$D$5+$D$6+$D$7+$D$8)</f>
        <v>0</v>
      </c>
      <c r="W40" s="28">
        <f>Team!W4*Salary!$D11*(1+$D$5+$D$6+$D$7+$D$8)</f>
        <v>0</v>
      </c>
      <c r="X40" s="28">
        <f>Team!X4*Salary!$D11*(1+$D$5+$D$6+$D$7+$D$8)</f>
        <v>0</v>
      </c>
      <c r="Y40" s="28">
        <f>Team!Y4*Salary!$D11*(1+$D$5+$D$6+$D$7+$D$8)</f>
        <v>0</v>
      </c>
      <c r="Z40" s="39">
        <f>Team!Z4*Salary!$D11*(1+$D$5+$D$6+$D$7+$D$8)</f>
        <v>0</v>
      </c>
    </row>
    <row r="41" spans="1:26" x14ac:dyDescent="0.25">
      <c r="A41" s="5" t="s">
        <v>10</v>
      </c>
      <c r="B41" s="5" t="s">
        <v>13</v>
      </c>
      <c r="C41" s="28">
        <f>Team!C5*Salary!$C12*(1+$C$5+$C$6+$C$7+$C$8)</f>
        <v>0</v>
      </c>
      <c r="D41" s="28">
        <f>Team!D5*Salary!$C12*(1+$C$5+$C$6+$C$7+$C$8)</f>
        <v>195299.99999999997</v>
      </c>
      <c r="E41" s="28">
        <f>Team!E5*Salary!$C12*(1+$C$5+$C$6+$C$7+$C$8)</f>
        <v>195299.99999999997</v>
      </c>
      <c r="F41" s="28">
        <f>Team!F5*Salary!$C12*(1+$C$5+$C$6+$C$7+$C$8)</f>
        <v>195299.99999999997</v>
      </c>
      <c r="G41" s="28">
        <f>Team!G5*Salary!$C12*(1+$C$5+$C$6+$C$7+$C$8)</f>
        <v>195299.99999999997</v>
      </c>
      <c r="H41" s="28">
        <f>Team!H5*Salary!$C12*(1+$C$5+$C$6+$C$7+$C$8)</f>
        <v>195299.99999999997</v>
      </c>
      <c r="I41" s="28">
        <f>Team!I5*Salary!$C12*(1+$C$5+$C$6+$C$7+$C$8)</f>
        <v>195299.99999999997</v>
      </c>
      <c r="J41" s="28">
        <f>Team!J5*Salary!$C12*(1+$C$5+$C$6+$C$7+$C$8)</f>
        <v>195299.99999999997</v>
      </c>
      <c r="K41" s="28">
        <f>Team!K5*Salary!$C12*(1+$C$5+$C$6+$C$7+$C$8)</f>
        <v>195299.99999999997</v>
      </c>
      <c r="L41" s="28">
        <f>Team!L5*Salary!$C12*(1+$C$5+$C$6+$C$7+$C$8)</f>
        <v>195299.99999999997</v>
      </c>
      <c r="M41" s="28">
        <f>Team!M5*Salary!$C12*(1+$C$5+$C$6+$C$7+$C$8)</f>
        <v>195299.99999999997</v>
      </c>
      <c r="N41" s="28">
        <f>Team!N5*Salary!$C12*(1+$C$5+$C$6+$C$7+$C$8)</f>
        <v>195299.99999999997</v>
      </c>
      <c r="O41" s="28">
        <f>Team!O5*Salary!$D12*(1+$D$5+$D$6+$D$7+$D$8)</f>
        <v>203502.59999999998</v>
      </c>
      <c r="P41" s="28">
        <f>Team!P5*Salary!$D12*(1+$D$5+$D$6+$D$7+$D$8)</f>
        <v>203502.59999999998</v>
      </c>
      <c r="Q41" s="28">
        <f>Team!Q5*Salary!$D12*(1+$D$5+$D$6+$D$7+$D$8)</f>
        <v>0</v>
      </c>
      <c r="R41" s="28">
        <f>Team!R5*Salary!$D12*(1+$D$5+$D$6+$D$7+$D$8)</f>
        <v>0</v>
      </c>
      <c r="S41" s="28">
        <f>Team!S5*Salary!$D12*(1+$D$5+$D$6+$D$7+$D$8)</f>
        <v>0</v>
      </c>
      <c r="T41" s="28">
        <f>Team!T5*Salary!$D12*(1+$D$5+$D$6+$D$7+$D$8)</f>
        <v>0</v>
      </c>
      <c r="U41" s="28">
        <f>Team!U5*Salary!$D12*(1+$D$5+$D$6+$D$7+$D$8)</f>
        <v>0</v>
      </c>
      <c r="V41" s="28">
        <f>Team!V5*Salary!$D12*(1+$D$5+$D$6+$D$7+$D$8)</f>
        <v>0</v>
      </c>
      <c r="W41" s="28">
        <f>Team!W5*Salary!$D12*(1+$D$5+$D$6+$D$7+$D$8)</f>
        <v>0</v>
      </c>
      <c r="X41" s="28">
        <f>Team!X5*Salary!$D12*(1+$D$5+$D$6+$D$7+$D$8)</f>
        <v>0</v>
      </c>
      <c r="Y41" s="28">
        <f>Team!Y5*Salary!$D12*(1+$D$5+$D$6+$D$7+$D$8)</f>
        <v>0</v>
      </c>
      <c r="Z41" s="39">
        <f>Team!Z5*Salary!$D12*(1+$D$5+$D$6+$D$7+$D$8)</f>
        <v>0</v>
      </c>
    </row>
    <row r="42" spans="1:26" x14ac:dyDescent="0.25">
      <c r="A42" s="5" t="s">
        <v>8</v>
      </c>
      <c r="B42" s="5" t="s">
        <v>13</v>
      </c>
      <c r="C42" s="28">
        <f>Team!C6*Salary!$C13*(1+$C$5+$C$6+$C$7+$C$8)</f>
        <v>0</v>
      </c>
      <c r="D42" s="28">
        <f>Team!D6*Salary!$C13*(1+$C$5+$C$6+$C$7+$C$8)</f>
        <v>0</v>
      </c>
      <c r="E42" s="28">
        <f>Team!E6*Salary!$C13*(1+$C$5+$C$6+$C$7+$C$8)</f>
        <v>0</v>
      </c>
      <c r="F42" s="28">
        <f>Team!F6*Salary!$C13*(1+$C$5+$C$6+$C$7+$C$8)</f>
        <v>169259.99999999997</v>
      </c>
      <c r="G42" s="28">
        <f>Team!G6*Salary!$C13*(1+$C$5+$C$6+$C$7+$C$8)</f>
        <v>169259.99999999997</v>
      </c>
      <c r="H42" s="28">
        <f>Team!H6*Salary!$C13*(1+$C$5+$C$6+$C$7+$C$8)</f>
        <v>169259.99999999997</v>
      </c>
      <c r="I42" s="28">
        <f>Team!I6*Salary!$C13*(1+$C$5+$C$6+$C$7+$C$8)</f>
        <v>169259.99999999997</v>
      </c>
      <c r="J42" s="28">
        <f>Team!J6*Salary!$C13*(1+$C$5+$C$6+$C$7+$C$8)</f>
        <v>169259.99999999997</v>
      </c>
      <c r="K42" s="28">
        <f>Team!K6*Salary!$C13*(1+$C$5+$C$6+$C$7+$C$8)</f>
        <v>169259.99999999997</v>
      </c>
      <c r="L42" s="28">
        <f>Team!L6*Salary!$C13*(1+$C$5+$C$6+$C$7+$C$8)</f>
        <v>169259.99999999997</v>
      </c>
      <c r="M42" s="28">
        <f>Team!M6*Salary!$C13*(1+$C$5+$C$6+$C$7+$C$8)</f>
        <v>169259.99999999997</v>
      </c>
      <c r="N42" s="28">
        <f>Team!N6*Salary!$C13*(1+$C$5+$C$6+$C$7+$C$8)</f>
        <v>169259.99999999997</v>
      </c>
      <c r="O42" s="28">
        <f>Team!O6*Salary!$D13*(1+$D$5+$D$6+$D$7+$D$8)</f>
        <v>176368.91999999998</v>
      </c>
      <c r="P42" s="28">
        <f>Team!P6*Salary!$D13*(1+$D$5+$D$6+$D$7+$D$8)</f>
        <v>176368.91999999998</v>
      </c>
      <c r="Q42" s="28">
        <f>Team!Q6*Salary!$D13*(1+$D$5+$D$6+$D$7+$D$8)</f>
        <v>0</v>
      </c>
      <c r="R42" s="28">
        <f>Team!R6*Salary!$D13*(1+$D$5+$D$6+$D$7+$D$8)</f>
        <v>0</v>
      </c>
      <c r="S42" s="28">
        <f>Team!S6*Salary!$D13*(1+$D$5+$D$6+$D$7+$D$8)</f>
        <v>0</v>
      </c>
      <c r="T42" s="28">
        <f>Team!T6*Salary!$D13*(1+$D$5+$D$6+$D$7+$D$8)</f>
        <v>0</v>
      </c>
      <c r="U42" s="28">
        <f>Team!U6*Salary!$D13*(1+$D$5+$D$6+$D$7+$D$8)</f>
        <v>0</v>
      </c>
      <c r="V42" s="28">
        <f>Team!V6*Salary!$D13*(1+$D$5+$D$6+$D$7+$D$8)</f>
        <v>0</v>
      </c>
      <c r="W42" s="28">
        <f>Team!W6*Salary!$D13*(1+$D$5+$D$6+$D$7+$D$8)</f>
        <v>0</v>
      </c>
      <c r="X42" s="28">
        <f>Team!X6*Salary!$D13*(1+$D$5+$D$6+$D$7+$D$8)</f>
        <v>0</v>
      </c>
      <c r="Y42" s="28">
        <f>Team!Y6*Salary!$D13*(1+$D$5+$D$6+$D$7+$D$8)</f>
        <v>0</v>
      </c>
      <c r="Z42" s="39">
        <f>Team!Z6*Salary!$D13*(1+$D$5+$D$6+$D$7+$D$8)</f>
        <v>0</v>
      </c>
    </row>
    <row r="43" spans="1:26" x14ac:dyDescent="0.25">
      <c r="A43" s="5" t="s">
        <v>11</v>
      </c>
      <c r="B43" s="5" t="s">
        <v>13</v>
      </c>
      <c r="C43" s="28">
        <f>Team!C7*Salary!$C14*(1+$C$5+$C$6+$C$7+$C$8)</f>
        <v>0</v>
      </c>
      <c r="D43" s="28">
        <f>Team!D7*Salary!$C14*(1+$C$5+$C$6+$C$7+$C$8)</f>
        <v>0</v>
      </c>
      <c r="E43" s="28">
        <f>Team!E7*Salary!$C14*(1+$C$5+$C$6+$C$7+$C$8)</f>
        <v>0</v>
      </c>
      <c r="F43" s="28">
        <f>Team!F7*Salary!$C14*(1+$C$5+$C$6+$C$7+$C$8)</f>
        <v>260399.99999999997</v>
      </c>
      <c r="G43" s="28">
        <f>Team!G7*Salary!$C14*(1+$C$5+$C$6+$C$7+$C$8)</f>
        <v>260399.99999999997</v>
      </c>
      <c r="H43" s="28">
        <f>Team!H7*Salary!$C14*(1+$C$5+$C$6+$C$7+$C$8)</f>
        <v>260399.99999999997</v>
      </c>
      <c r="I43" s="28">
        <f>Team!I7*Salary!$C14*(1+$C$5+$C$6+$C$7+$C$8)</f>
        <v>260399.99999999997</v>
      </c>
      <c r="J43" s="28">
        <f>Team!J7*Salary!$C14*(1+$C$5+$C$6+$C$7+$C$8)</f>
        <v>260399.99999999997</v>
      </c>
      <c r="K43" s="28">
        <f>Team!K7*Salary!$C14*(1+$C$5+$C$6+$C$7+$C$8)</f>
        <v>260399.99999999997</v>
      </c>
      <c r="L43" s="28">
        <f>Team!L7*Salary!$C14*(1+$C$5+$C$6+$C$7+$C$8)</f>
        <v>260399.99999999997</v>
      </c>
      <c r="M43" s="28">
        <f>Team!M7*Salary!$C14*(1+$C$5+$C$6+$C$7+$C$8)</f>
        <v>260399.99999999997</v>
      </c>
      <c r="N43" s="28">
        <f>Team!N7*Salary!$C14*(1+$C$5+$C$6+$C$7+$C$8)</f>
        <v>260399.99999999997</v>
      </c>
      <c r="O43" s="28">
        <f>Team!O7*Salary!$D14*(1+$D$5+$D$6+$D$7+$D$8)</f>
        <v>271336.8</v>
      </c>
      <c r="P43" s="28">
        <f>Team!P7*Salary!$D14*(1+$D$5+$D$6+$D$7+$D$8)</f>
        <v>271336.8</v>
      </c>
      <c r="Q43" s="28">
        <f>Team!Q7*Salary!$D14*(1+$D$5+$D$6+$D$7+$D$8)</f>
        <v>0</v>
      </c>
      <c r="R43" s="28">
        <f>Team!R7*Salary!$D14*(1+$D$5+$D$6+$D$7+$D$8)</f>
        <v>0</v>
      </c>
      <c r="S43" s="28">
        <f>Team!S7*Salary!$D14*(1+$D$5+$D$6+$D$7+$D$8)</f>
        <v>0</v>
      </c>
      <c r="T43" s="28">
        <f>Team!T7*Salary!$D14*(1+$D$5+$D$6+$D$7+$D$8)</f>
        <v>0</v>
      </c>
      <c r="U43" s="28">
        <f>Team!U7*Salary!$D14*(1+$D$5+$D$6+$D$7+$D$8)</f>
        <v>0</v>
      </c>
      <c r="V43" s="28">
        <f>Team!V7*Salary!$D14*(1+$D$5+$D$6+$D$7+$D$8)</f>
        <v>0</v>
      </c>
      <c r="W43" s="28">
        <f>Team!W7*Salary!$D14*(1+$D$5+$D$6+$D$7+$D$8)</f>
        <v>0</v>
      </c>
      <c r="X43" s="28">
        <f>Team!X7*Salary!$D14*(1+$D$5+$D$6+$D$7+$D$8)</f>
        <v>0</v>
      </c>
      <c r="Y43" s="28">
        <f>Team!Y7*Salary!$D14*(1+$D$5+$D$6+$D$7+$D$8)</f>
        <v>0</v>
      </c>
      <c r="Z43" s="39">
        <f>Team!Z7*Salary!$D14*(1+$D$5+$D$6+$D$7+$D$8)</f>
        <v>0</v>
      </c>
    </row>
    <row r="44" spans="1:26" x14ac:dyDescent="0.25">
      <c r="A44" s="5" t="s">
        <v>2</v>
      </c>
      <c r="B44" s="5" t="s">
        <v>13</v>
      </c>
      <c r="C44" s="28">
        <f>Team!C8*Salary!$C15*(1+$C$5+$C$6+$C$7+$C$8)</f>
        <v>0</v>
      </c>
      <c r="D44" s="28">
        <f>Team!D8*Salary!$C15*(1+$C$5+$C$6+$C$7+$C$8)</f>
        <v>0</v>
      </c>
      <c r="E44" s="28">
        <f>Team!E8*Salary!$C15*(1+$C$5+$C$6+$C$7+$C$8)</f>
        <v>0</v>
      </c>
      <c r="F44" s="28">
        <f>Team!F8*Salary!$C15*(1+$C$5+$C$6+$C$7+$C$8)</f>
        <v>390599.99999999994</v>
      </c>
      <c r="G44" s="28">
        <f>Team!G8*Salary!$C15*(1+$C$5+$C$6+$C$7+$C$8)</f>
        <v>390599.99999999994</v>
      </c>
      <c r="H44" s="28">
        <f>Team!H8*Salary!$C15*(1+$C$5+$C$6+$C$7+$C$8)</f>
        <v>390599.99999999994</v>
      </c>
      <c r="I44" s="28">
        <f>Team!I8*Salary!$C15*(1+$C$5+$C$6+$C$7+$C$8)</f>
        <v>390599.99999999994</v>
      </c>
      <c r="J44" s="28">
        <f>Team!J8*Salary!$C15*(1+$C$5+$C$6+$C$7+$C$8)</f>
        <v>390599.99999999994</v>
      </c>
      <c r="K44" s="28">
        <f>Team!K8*Salary!$C15*(1+$C$5+$C$6+$C$7+$C$8)</f>
        <v>390599.99999999994</v>
      </c>
      <c r="L44" s="28">
        <f>Team!L8*Salary!$C15*(1+$C$5+$C$6+$C$7+$C$8)</f>
        <v>390599.99999999994</v>
      </c>
      <c r="M44" s="28">
        <f>Team!M8*Salary!$C15*(1+$C$5+$C$6+$C$7+$C$8)</f>
        <v>390599.99999999994</v>
      </c>
      <c r="N44" s="28">
        <f>Team!N8*Salary!$C15*(1+$C$5+$C$6+$C$7+$C$8)</f>
        <v>390599.99999999994</v>
      </c>
      <c r="O44" s="28">
        <f>Team!O8*Salary!$D15*(1+$D$5+$D$6+$D$7+$D$8)</f>
        <v>407005.19999999995</v>
      </c>
      <c r="P44" s="28">
        <f>Team!P8*Salary!$D15*(1+$D$5+$D$6+$D$7+$D$8)</f>
        <v>407005.19999999995</v>
      </c>
      <c r="Q44" s="28">
        <f>Team!Q8*Salary!$D15*(1+$D$5+$D$6+$D$7+$D$8)</f>
        <v>0</v>
      </c>
      <c r="R44" s="28">
        <f>Team!R8*Salary!$D15*(1+$D$5+$D$6+$D$7+$D$8)</f>
        <v>0</v>
      </c>
      <c r="S44" s="28">
        <f>Team!S8*Salary!$D15*(1+$D$5+$D$6+$D$7+$D$8)</f>
        <v>0</v>
      </c>
      <c r="T44" s="28">
        <f>Team!T8*Salary!$D15*(1+$D$5+$D$6+$D$7+$D$8)</f>
        <v>0</v>
      </c>
      <c r="U44" s="28">
        <f>Team!U8*Salary!$D15*(1+$D$5+$D$6+$D$7+$D$8)</f>
        <v>0</v>
      </c>
      <c r="V44" s="28">
        <f>Team!V8*Salary!$D15*(1+$D$5+$D$6+$D$7+$D$8)</f>
        <v>0</v>
      </c>
      <c r="W44" s="28">
        <f>Team!W8*Salary!$D15*(1+$D$5+$D$6+$D$7+$D$8)</f>
        <v>0</v>
      </c>
      <c r="X44" s="28">
        <f>Team!X8*Salary!$D15*(1+$D$5+$D$6+$D$7+$D$8)</f>
        <v>0</v>
      </c>
      <c r="Y44" s="28">
        <f>Team!Y8*Salary!$D15*(1+$D$5+$D$6+$D$7+$D$8)</f>
        <v>0</v>
      </c>
      <c r="Z44" s="39">
        <f>Team!Z8*Salary!$D15*(1+$D$5+$D$6+$D$7+$D$8)</f>
        <v>0</v>
      </c>
    </row>
    <row r="45" spans="1:26" x14ac:dyDescent="0.25">
      <c r="A45" s="5" t="s">
        <v>3</v>
      </c>
      <c r="B45" s="5" t="s">
        <v>13</v>
      </c>
      <c r="C45" s="28">
        <f>Team!C9*Salary!$C16*(1+$C$5+$C$6+$C$7+$C$8)</f>
        <v>0</v>
      </c>
      <c r="D45" s="28">
        <f>Team!D9*Salary!$C16*(1+$C$5+$C$6+$C$7+$C$8)</f>
        <v>0</v>
      </c>
      <c r="E45" s="28">
        <f>Team!E9*Salary!$C16*(1+$C$5+$C$6+$C$7+$C$8)</f>
        <v>0</v>
      </c>
      <c r="F45" s="28">
        <f>Team!F9*Salary!$C16*(1+$C$5+$C$6+$C$7+$C$8)</f>
        <v>273419.99999999994</v>
      </c>
      <c r="G45" s="28">
        <f>Team!G9*Salary!$C16*(1+$C$5+$C$6+$C$7+$C$8)</f>
        <v>273419.99999999994</v>
      </c>
      <c r="H45" s="28">
        <f>Team!H9*Salary!$C16*(1+$C$5+$C$6+$C$7+$C$8)</f>
        <v>273419.99999999994</v>
      </c>
      <c r="I45" s="28">
        <f>Team!I9*Salary!$C16*(1+$C$5+$C$6+$C$7+$C$8)</f>
        <v>273419.99999999994</v>
      </c>
      <c r="J45" s="28">
        <f>Team!J9*Salary!$C16*(1+$C$5+$C$6+$C$7+$C$8)</f>
        <v>273419.99999999994</v>
      </c>
      <c r="K45" s="28">
        <f>Team!K9*Salary!$C16*(1+$C$5+$C$6+$C$7+$C$8)</f>
        <v>273419.99999999994</v>
      </c>
      <c r="L45" s="28">
        <f>Team!L9*Salary!$C16*(1+$C$5+$C$6+$C$7+$C$8)</f>
        <v>273419.99999999994</v>
      </c>
      <c r="M45" s="28">
        <f>Team!M9*Salary!$C16*(1+$C$5+$C$6+$C$7+$C$8)</f>
        <v>273419.99999999994</v>
      </c>
      <c r="N45" s="28">
        <f>Team!N9*Salary!$C16*(1+$C$5+$C$6+$C$7+$C$8)</f>
        <v>273419.99999999994</v>
      </c>
      <c r="O45" s="28">
        <f>Team!O9*Salary!$D16*(1+$D$5+$D$6+$D$7+$D$8)</f>
        <v>284903.63999999996</v>
      </c>
      <c r="P45" s="28">
        <f>Team!P9*Salary!$D16*(1+$D$5+$D$6+$D$7+$D$8)</f>
        <v>284903.63999999996</v>
      </c>
      <c r="Q45" s="28">
        <f>Team!Q9*Salary!$D16*(1+$D$5+$D$6+$D$7+$D$8)</f>
        <v>0</v>
      </c>
      <c r="R45" s="28">
        <f>Team!R9*Salary!$D16*(1+$D$5+$D$6+$D$7+$D$8)</f>
        <v>0</v>
      </c>
      <c r="S45" s="28">
        <f>Team!S9*Salary!$D16*(1+$D$5+$D$6+$D$7+$D$8)</f>
        <v>0</v>
      </c>
      <c r="T45" s="28">
        <f>Team!T9*Salary!$D16*(1+$D$5+$D$6+$D$7+$D$8)</f>
        <v>0</v>
      </c>
      <c r="U45" s="28">
        <f>Team!U9*Salary!$D16*(1+$D$5+$D$6+$D$7+$D$8)</f>
        <v>0</v>
      </c>
      <c r="V45" s="28">
        <f>Team!V9*Salary!$D16*(1+$D$5+$D$6+$D$7+$D$8)</f>
        <v>0</v>
      </c>
      <c r="W45" s="28">
        <f>Team!W9*Salary!$D16*(1+$D$5+$D$6+$D$7+$D$8)</f>
        <v>0</v>
      </c>
      <c r="X45" s="28">
        <f>Team!X9*Salary!$D16*(1+$D$5+$D$6+$D$7+$D$8)</f>
        <v>0</v>
      </c>
      <c r="Y45" s="28">
        <f>Team!Y9*Salary!$D16*(1+$D$5+$D$6+$D$7+$D$8)</f>
        <v>0</v>
      </c>
      <c r="Z45" s="39">
        <f>Team!Z9*Salary!$D16*(1+$D$5+$D$6+$D$7+$D$8)</f>
        <v>0</v>
      </c>
    </row>
    <row r="46" spans="1:26" x14ac:dyDescent="0.25">
      <c r="A46" s="5" t="s">
        <v>4</v>
      </c>
      <c r="B46" s="5" t="s">
        <v>13</v>
      </c>
      <c r="C46" s="28">
        <f>Team!C10*Salary!$C17*(1+$C$5+$C$6+$C$7+$C$8)</f>
        <v>0</v>
      </c>
      <c r="D46" s="28">
        <f>Team!D10*Salary!$C17*(1+$C$5+$C$6+$C$7+$C$8)</f>
        <v>0</v>
      </c>
      <c r="E46" s="28">
        <f>Team!E10*Salary!$C17*(1+$C$5+$C$6+$C$7+$C$8)</f>
        <v>0</v>
      </c>
      <c r="F46" s="28">
        <f>Team!F10*Salary!$C17*(1+$C$5+$C$6+$C$7+$C$8)</f>
        <v>84629.999999999985</v>
      </c>
      <c r="G46" s="28">
        <f>Team!G10*Salary!$C17*(1+$C$5+$C$6+$C$7+$C$8)</f>
        <v>84629.999999999985</v>
      </c>
      <c r="H46" s="28">
        <f>Team!H10*Salary!$C17*(1+$C$5+$C$6+$C$7+$C$8)</f>
        <v>84629.999999999985</v>
      </c>
      <c r="I46" s="28">
        <f>Team!I10*Salary!$C17*(1+$C$5+$C$6+$C$7+$C$8)</f>
        <v>84629.999999999985</v>
      </c>
      <c r="J46" s="28">
        <f>Team!J10*Salary!$C17*(1+$C$5+$C$6+$C$7+$C$8)</f>
        <v>84629.999999999985</v>
      </c>
      <c r="K46" s="28">
        <f>Team!K10*Salary!$C17*(1+$C$5+$C$6+$C$7+$C$8)</f>
        <v>84629.999999999985</v>
      </c>
      <c r="L46" s="28">
        <f>Team!L10*Salary!$C17*(1+$C$5+$C$6+$C$7+$C$8)</f>
        <v>84629.999999999985</v>
      </c>
      <c r="M46" s="28">
        <f>Team!M10*Salary!$C17*(1+$C$5+$C$6+$C$7+$C$8)</f>
        <v>84629.999999999985</v>
      </c>
      <c r="N46" s="28">
        <f>Team!N10*Salary!$C17*(1+$C$5+$C$6+$C$7+$C$8)</f>
        <v>84629.999999999985</v>
      </c>
      <c r="O46" s="28">
        <f>Team!O10*Salary!$D17*(1+$D$5+$D$6+$D$7+$D$8)</f>
        <v>88184.459999999992</v>
      </c>
      <c r="P46" s="28">
        <f>Team!P10*Salary!$D17*(1+$D$5+$D$6+$D$7+$D$8)</f>
        <v>88184.459999999992</v>
      </c>
      <c r="Q46" s="28">
        <f>Team!Q10*Salary!$D17*(1+$D$5+$D$6+$D$7+$D$8)</f>
        <v>0</v>
      </c>
      <c r="R46" s="28">
        <f>Team!R10*Salary!$D17*(1+$D$5+$D$6+$D$7+$D$8)</f>
        <v>0</v>
      </c>
      <c r="S46" s="28">
        <f>Team!S10*Salary!$D17*(1+$D$5+$D$6+$D$7+$D$8)</f>
        <v>0</v>
      </c>
      <c r="T46" s="28">
        <f>Team!T10*Salary!$D17*(1+$D$5+$D$6+$D$7+$D$8)</f>
        <v>0</v>
      </c>
      <c r="U46" s="28">
        <f>Team!U10*Salary!$D17*(1+$D$5+$D$6+$D$7+$D$8)</f>
        <v>0</v>
      </c>
      <c r="V46" s="28">
        <f>Team!V10*Salary!$D17*(1+$D$5+$D$6+$D$7+$D$8)</f>
        <v>0</v>
      </c>
      <c r="W46" s="28">
        <f>Team!W10*Salary!$D17*(1+$D$5+$D$6+$D$7+$D$8)</f>
        <v>0</v>
      </c>
      <c r="X46" s="28">
        <f>Team!X10*Salary!$D17*(1+$D$5+$D$6+$D$7+$D$8)</f>
        <v>0</v>
      </c>
      <c r="Y46" s="28">
        <f>Team!Y10*Salary!$D17*(1+$D$5+$D$6+$D$7+$D$8)</f>
        <v>0</v>
      </c>
      <c r="Z46" s="39">
        <f>Team!Z10*Salary!$D17*(1+$D$5+$D$6+$D$7+$D$8)</f>
        <v>0</v>
      </c>
    </row>
    <row r="47" spans="1:26" x14ac:dyDescent="0.25">
      <c r="A47" s="5" t="s">
        <v>5</v>
      </c>
      <c r="B47" s="5" t="s">
        <v>13</v>
      </c>
      <c r="C47" s="28">
        <f>Team!C11*Salary!$C18*(1+$C$5+$C$6+$C$7+$C$8)</f>
        <v>0</v>
      </c>
      <c r="D47" s="28">
        <f>Team!D11*Salary!$C18*(1+$C$5+$C$6+$C$7+$C$8)</f>
        <v>0</v>
      </c>
      <c r="E47" s="28">
        <f>Team!E11*Salary!$C18*(1+$C$5+$C$6+$C$7+$C$8)</f>
        <v>0</v>
      </c>
      <c r="F47" s="28">
        <f>Team!F11*Salary!$C18*(1+$C$5+$C$6+$C$7+$C$8)</f>
        <v>325499.99999999994</v>
      </c>
      <c r="G47" s="28">
        <f>Team!G11*Salary!$C18*(1+$C$5+$C$6+$C$7+$C$8)</f>
        <v>325499.99999999994</v>
      </c>
      <c r="H47" s="28">
        <f>Team!H11*Salary!$C18*(1+$C$5+$C$6+$C$7+$C$8)</f>
        <v>325499.99999999994</v>
      </c>
      <c r="I47" s="28">
        <f>Team!I11*Salary!$C18*(1+$C$5+$C$6+$C$7+$C$8)</f>
        <v>325499.99999999994</v>
      </c>
      <c r="J47" s="28">
        <f>Team!J11*Salary!$C18*(1+$C$5+$C$6+$C$7+$C$8)</f>
        <v>325499.99999999994</v>
      </c>
      <c r="K47" s="28">
        <f>Team!K11*Salary!$C18*(1+$C$5+$C$6+$C$7+$C$8)</f>
        <v>325499.99999999994</v>
      </c>
      <c r="L47" s="28">
        <f>Team!L11*Salary!$C18*(1+$C$5+$C$6+$C$7+$C$8)</f>
        <v>325499.99999999994</v>
      </c>
      <c r="M47" s="28">
        <f>Team!M11*Salary!$C18*(1+$C$5+$C$6+$C$7+$C$8)</f>
        <v>325499.99999999994</v>
      </c>
      <c r="N47" s="28">
        <f>Team!N11*Salary!$C18*(1+$C$5+$C$6+$C$7+$C$8)</f>
        <v>325499.99999999994</v>
      </c>
      <c r="O47" s="28">
        <f>Team!O11*Salary!$D18*(1+$D$5+$D$6+$D$7+$D$8)</f>
        <v>339170.99999999994</v>
      </c>
      <c r="P47" s="28">
        <f>Team!P11*Salary!$D18*(1+$D$5+$D$6+$D$7+$D$8)</f>
        <v>339170.99999999994</v>
      </c>
      <c r="Q47" s="28">
        <f>Team!Q11*Salary!$D18*(1+$D$5+$D$6+$D$7+$D$8)</f>
        <v>0</v>
      </c>
      <c r="R47" s="28">
        <f>Team!R11*Salary!$D18*(1+$D$5+$D$6+$D$7+$D$8)</f>
        <v>0</v>
      </c>
      <c r="S47" s="28">
        <f>Team!S11*Salary!$D18*(1+$D$5+$D$6+$D$7+$D$8)</f>
        <v>0</v>
      </c>
      <c r="T47" s="28">
        <f>Team!T11*Salary!$D18*(1+$D$5+$D$6+$D$7+$D$8)</f>
        <v>0</v>
      </c>
      <c r="U47" s="28">
        <f>Team!U11*Salary!$D18*(1+$D$5+$D$6+$D$7+$D$8)</f>
        <v>0</v>
      </c>
      <c r="V47" s="28">
        <f>Team!V11*Salary!$D18*(1+$D$5+$D$6+$D$7+$D$8)</f>
        <v>0</v>
      </c>
      <c r="W47" s="28">
        <f>Team!W11*Salary!$D18*(1+$D$5+$D$6+$D$7+$D$8)</f>
        <v>0</v>
      </c>
      <c r="X47" s="28">
        <f>Team!X11*Salary!$D18*(1+$D$5+$D$6+$D$7+$D$8)</f>
        <v>0</v>
      </c>
      <c r="Y47" s="28">
        <f>Team!Y11*Salary!$D18*(1+$D$5+$D$6+$D$7+$D$8)</f>
        <v>0</v>
      </c>
      <c r="Z47" s="39">
        <f>Team!Z11*Salary!$D18*(1+$D$5+$D$6+$D$7+$D$8)</f>
        <v>0</v>
      </c>
    </row>
    <row r="48" spans="1:26" x14ac:dyDescent="0.25">
      <c r="A48" s="5" t="s">
        <v>6</v>
      </c>
      <c r="B48" s="5" t="s">
        <v>13</v>
      </c>
      <c r="C48" s="28">
        <f>Team!C12*Salary!$C19*(1+$C$5+$C$6+$C$7+$C$8)</f>
        <v>0</v>
      </c>
      <c r="D48" s="28">
        <f>Team!D12*Salary!$C19*(1+$C$5+$C$6+$C$7+$C$8)</f>
        <v>0</v>
      </c>
      <c r="E48" s="28">
        <f>Team!E12*Salary!$C19*(1+$C$5+$C$6+$C$7+$C$8)</f>
        <v>0</v>
      </c>
      <c r="F48" s="28">
        <f>Team!F12*Salary!$C19*(1+$C$5+$C$6+$C$7+$C$8)</f>
        <v>208319.99999999997</v>
      </c>
      <c r="G48" s="28">
        <f>Team!G12*Salary!$C19*(1+$C$5+$C$6+$C$7+$C$8)</f>
        <v>208319.99999999997</v>
      </c>
      <c r="H48" s="28">
        <f>Team!H12*Salary!$C19*(1+$C$5+$C$6+$C$7+$C$8)</f>
        <v>208319.99999999997</v>
      </c>
      <c r="I48" s="28">
        <f>Team!I12*Salary!$C19*(1+$C$5+$C$6+$C$7+$C$8)</f>
        <v>208319.99999999997</v>
      </c>
      <c r="J48" s="28">
        <f>Team!J12*Salary!$C19*(1+$C$5+$C$6+$C$7+$C$8)</f>
        <v>208319.99999999997</v>
      </c>
      <c r="K48" s="28">
        <f>Team!K12*Salary!$C19*(1+$C$5+$C$6+$C$7+$C$8)</f>
        <v>208319.99999999997</v>
      </c>
      <c r="L48" s="28">
        <f>Team!L12*Salary!$C19*(1+$C$5+$C$6+$C$7+$C$8)</f>
        <v>208319.99999999997</v>
      </c>
      <c r="M48" s="28">
        <f>Team!M12*Salary!$C19*(1+$C$5+$C$6+$C$7+$C$8)</f>
        <v>208319.99999999997</v>
      </c>
      <c r="N48" s="28">
        <f>Team!N12*Salary!$C19*(1+$C$5+$C$6+$C$7+$C$8)</f>
        <v>208319.99999999997</v>
      </c>
      <c r="O48" s="28">
        <f>Team!O12*Salary!$D19*(1+$D$5+$D$6+$D$7+$D$8)</f>
        <v>217069.43999999997</v>
      </c>
      <c r="P48" s="28">
        <f>Team!P12*Salary!$D19*(1+$D$5+$D$6+$D$7+$D$8)</f>
        <v>217069.43999999997</v>
      </c>
      <c r="Q48" s="28">
        <f>Team!Q12*Salary!$D19*(1+$D$5+$D$6+$D$7+$D$8)</f>
        <v>0</v>
      </c>
      <c r="R48" s="28">
        <f>Team!R12*Salary!$D19*(1+$D$5+$D$6+$D$7+$D$8)</f>
        <v>0</v>
      </c>
      <c r="S48" s="28">
        <f>Team!S12*Salary!$D19*(1+$D$5+$D$6+$D$7+$D$8)</f>
        <v>0</v>
      </c>
      <c r="T48" s="28">
        <f>Team!T12*Salary!$D19*(1+$D$5+$D$6+$D$7+$D$8)</f>
        <v>0</v>
      </c>
      <c r="U48" s="28">
        <f>Team!U12*Salary!$D19*(1+$D$5+$D$6+$D$7+$D$8)</f>
        <v>0</v>
      </c>
      <c r="V48" s="28">
        <f>Team!V12*Salary!$D19*(1+$D$5+$D$6+$D$7+$D$8)</f>
        <v>0</v>
      </c>
      <c r="W48" s="28">
        <f>Team!W12*Salary!$D19*(1+$D$5+$D$6+$D$7+$D$8)</f>
        <v>0</v>
      </c>
      <c r="X48" s="28">
        <f>Team!X12*Salary!$D19*(1+$D$5+$D$6+$D$7+$D$8)</f>
        <v>0</v>
      </c>
      <c r="Y48" s="28">
        <f>Team!Y12*Salary!$D19*(1+$D$5+$D$6+$D$7+$D$8)</f>
        <v>0</v>
      </c>
      <c r="Z48" s="39">
        <f>Team!Z12*Salary!$D19*(1+$D$5+$D$6+$D$7+$D$8)</f>
        <v>0</v>
      </c>
    </row>
    <row r="49" spans="1:26" x14ac:dyDescent="0.25">
      <c r="A49" s="5" t="s">
        <v>7</v>
      </c>
      <c r="B49" s="5" t="s">
        <v>13</v>
      </c>
      <c r="C49" s="28">
        <f>Team!C13*Salary!$C20*(1+$C$5+$C$6+$C$7+$C$8)</f>
        <v>0</v>
      </c>
      <c r="D49" s="28">
        <f>Team!D13*Salary!$C20*(1+$C$5+$C$6+$C$7+$C$8)</f>
        <v>0</v>
      </c>
      <c r="E49" s="28">
        <f>Team!E13*Salary!$C20*(1+$C$5+$C$6+$C$7+$C$8)</f>
        <v>0</v>
      </c>
      <c r="F49" s="28">
        <f>Team!F13*Salary!$C20*(1+$C$5+$C$6+$C$7+$C$8)</f>
        <v>52079.999999999993</v>
      </c>
      <c r="G49" s="28">
        <f>Team!G13*Salary!$C20*(1+$C$5+$C$6+$C$7+$C$8)</f>
        <v>52079.999999999993</v>
      </c>
      <c r="H49" s="28">
        <f>Team!H13*Salary!$C20*(1+$C$5+$C$6+$C$7+$C$8)</f>
        <v>52079.999999999993</v>
      </c>
      <c r="I49" s="28">
        <f>Team!I13*Salary!$C20*(1+$C$5+$C$6+$C$7+$C$8)</f>
        <v>52079.999999999993</v>
      </c>
      <c r="J49" s="28">
        <f>Team!J13*Salary!$C20*(1+$C$5+$C$6+$C$7+$C$8)</f>
        <v>52079.999999999993</v>
      </c>
      <c r="K49" s="28">
        <f>Team!K13*Salary!$C20*(1+$C$5+$C$6+$C$7+$C$8)</f>
        <v>52079.999999999993</v>
      </c>
      <c r="L49" s="28">
        <f>Team!L13*Salary!$C20*(1+$C$5+$C$6+$C$7+$C$8)</f>
        <v>52079.999999999993</v>
      </c>
      <c r="M49" s="28">
        <f>Team!M13*Salary!$C20*(1+$C$5+$C$6+$C$7+$C$8)</f>
        <v>52079.999999999993</v>
      </c>
      <c r="N49" s="28">
        <f>Team!N13*Salary!$C20*(1+$C$5+$C$6+$C$7+$C$8)</f>
        <v>52079.999999999993</v>
      </c>
      <c r="O49" s="28">
        <f>Team!O13*Salary!$D20*(1+$D$5+$D$6+$D$7+$D$8)</f>
        <v>54267.359999999993</v>
      </c>
      <c r="P49" s="28">
        <f>Team!P13*Salary!$D20*(1+$D$5+$D$6+$D$7+$D$8)</f>
        <v>54267.359999999993</v>
      </c>
      <c r="Q49" s="28">
        <f>Team!Q13*Salary!$D20*(1+$D$5+$D$6+$D$7+$D$8)</f>
        <v>0</v>
      </c>
      <c r="R49" s="28">
        <f>Team!R13*Salary!$D20*(1+$D$5+$D$6+$D$7+$D$8)</f>
        <v>0</v>
      </c>
      <c r="S49" s="28">
        <f>Team!S13*Salary!$D20*(1+$D$5+$D$6+$D$7+$D$8)</f>
        <v>0</v>
      </c>
      <c r="T49" s="28">
        <f>Team!T13*Salary!$D20*(1+$D$5+$D$6+$D$7+$D$8)</f>
        <v>0</v>
      </c>
      <c r="U49" s="28">
        <f>Team!U13*Salary!$D20*(1+$D$5+$D$6+$D$7+$D$8)</f>
        <v>0</v>
      </c>
      <c r="V49" s="28">
        <f>Team!V13*Salary!$D20*(1+$D$5+$D$6+$D$7+$D$8)</f>
        <v>0</v>
      </c>
      <c r="W49" s="28">
        <f>Team!W13*Salary!$D20*(1+$D$5+$D$6+$D$7+$D$8)</f>
        <v>0</v>
      </c>
      <c r="X49" s="28">
        <f>Team!X13*Salary!$D20*(1+$D$5+$D$6+$D$7+$D$8)</f>
        <v>0</v>
      </c>
      <c r="Y49" s="28">
        <f>Team!Y13*Salary!$D20*(1+$D$5+$D$6+$D$7+$D$8)</f>
        <v>0</v>
      </c>
      <c r="Z49" s="39">
        <f>Team!Z13*Salary!$D20*(1+$D$5+$D$6+$D$7+$D$8)</f>
        <v>0</v>
      </c>
    </row>
    <row r="50" spans="1:26" x14ac:dyDescent="0.25">
      <c r="A50" s="5" t="s">
        <v>12</v>
      </c>
      <c r="B50" s="5" t="s">
        <v>13</v>
      </c>
      <c r="C50" s="28">
        <f>Team!C14*Salary!$C21*(1+$C$5+$C$6+$C$7+$C$8)</f>
        <v>0</v>
      </c>
      <c r="D50" s="28">
        <f>Team!D14*Salary!$C21*(1+$C$5+$C$6+$C$7+$C$8)</f>
        <v>0</v>
      </c>
      <c r="E50" s="28">
        <f>Team!E14*Salary!$C21*(1+$C$5+$C$6+$C$7+$C$8)</f>
        <v>0</v>
      </c>
      <c r="F50" s="28">
        <f>Team!F14*Salary!$C21*(1+$C$5+$C$6+$C$7+$C$8)</f>
        <v>143219.99999999997</v>
      </c>
      <c r="G50" s="28">
        <f>Team!G14*Salary!$C21*(1+$C$5+$C$6+$C$7+$C$8)</f>
        <v>143219.99999999997</v>
      </c>
      <c r="H50" s="28">
        <f>Team!H14*Salary!$C21*(1+$C$5+$C$6+$C$7+$C$8)</f>
        <v>143219.99999999997</v>
      </c>
      <c r="I50" s="28">
        <f>Team!I14*Salary!$C21*(1+$C$5+$C$6+$C$7+$C$8)</f>
        <v>143219.99999999997</v>
      </c>
      <c r="J50" s="28">
        <f>Team!J14*Salary!$C21*(1+$C$5+$C$6+$C$7+$C$8)</f>
        <v>143219.99999999997</v>
      </c>
      <c r="K50" s="28">
        <f>Team!K14*Salary!$C21*(1+$C$5+$C$6+$C$7+$C$8)</f>
        <v>143219.99999999997</v>
      </c>
      <c r="L50" s="28">
        <f>Team!L14*Salary!$C21*(1+$C$5+$C$6+$C$7+$C$8)</f>
        <v>143219.99999999997</v>
      </c>
      <c r="M50" s="28">
        <f>Team!M14*Salary!$C21*(1+$C$5+$C$6+$C$7+$C$8)</f>
        <v>143219.99999999997</v>
      </c>
      <c r="N50" s="28">
        <f>Team!N14*Salary!$C21*(1+$C$5+$C$6+$C$7+$C$8)</f>
        <v>143219.99999999997</v>
      </c>
      <c r="O50" s="28">
        <f>Team!O14*Salary!$D21*(1+$D$5+$D$6+$D$7+$D$8)</f>
        <v>149235.24</v>
      </c>
      <c r="P50" s="28">
        <f>Team!P14*Salary!$D21*(1+$D$5+$D$6+$D$7+$D$8)</f>
        <v>149235.24</v>
      </c>
      <c r="Q50" s="28">
        <f>Team!Q14*Salary!$D21*(1+$D$5+$D$6+$D$7+$D$8)</f>
        <v>0</v>
      </c>
      <c r="R50" s="28">
        <f>Team!R14*Salary!$D21*(1+$D$5+$D$6+$D$7+$D$8)</f>
        <v>0</v>
      </c>
      <c r="S50" s="28">
        <f>Team!S14*Salary!$D21*(1+$D$5+$D$6+$D$7+$D$8)</f>
        <v>0</v>
      </c>
      <c r="T50" s="28">
        <f>Team!T14*Salary!$D21*(1+$D$5+$D$6+$D$7+$D$8)</f>
        <v>0</v>
      </c>
      <c r="U50" s="28">
        <f>Team!U14*Salary!$D21*(1+$D$5+$D$6+$D$7+$D$8)</f>
        <v>0</v>
      </c>
      <c r="V50" s="28">
        <f>Team!V14*Salary!$D21*(1+$D$5+$D$6+$D$7+$D$8)</f>
        <v>0</v>
      </c>
      <c r="W50" s="28">
        <f>Team!W14*Salary!$D21*(1+$D$5+$D$6+$D$7+$D$8)</f>
        <v>0</v>
      </c>
      <c r="X50" s="28">
        <f>Team!X14*Salary!$D21*(1+$D$5+$D$6+$D$7+$D$8)</f>
        <v>0</v>
      </c>
      <c r="Y50" s="28">
        <f>Team!Y14*Salary!$D21*(1+$D$5+$D$6+$D$7+$D$8)</f>
        <v>0</v>
      </c>
      <c r="Z50" s="39">
        <f>Team!Z14*Salary!$D21*(1+$D$5+$D$6+$D$7+$D$8)</f>
        <v>0</v>
      </c>
    </row>
    <row r="51" spans="1:26" s="34" customFormat="1" x14ac:dyDescent="0.25">
      <c r="A51" s="22" t="s">
        <v>9</v>
      </c>
      <c r="B51" s="22" t="s">
        <v>13</v>
      </c>
      <c r="C51" s="29">
        <f>Team!C15*Salary!$C22*(1+$C$5+$C$6+$C$7+$C$8)</f>
        <v>0</v>
      </c>
      <c r="D51" s="29">
        <f>Team!D15*Salary!$C22*(1+$C$5+$C$6+$C$7+$C$8)</f>
        <v>0</v>
      </c>
      <c r="E51" s="29">
        <f>Team!E15*Salary!$C22*(1+$C$5+$C$6+$C$7+$C$8)</f>
        <v>0</v>
      </c>
      <c r="F51" s="29">
        <f>Team!F15*Salary!$C22*(1+$C$5+$C$6+$C$7+$C$8)</f>
        <v>260399.99999999997</v>
      </c>
      <c r="G51" s="29">
        <f>Team!G15*Salary!$C22*(1+$C$5+$C$6+$C$7+$C$8)</f>
        <v>260399.99999999997</v>
      </c>
      <c r="H51" s="29">
        <f>Team!H15*Salary!$C22*(1+$C$5+$C$6+$C$7+$C$8)</f>
        <v>260399.99999999997</v>
      </c>
      <c r="I51" s="29">
        <f>Team!I15*Salary!$C22*(1+$C$5+$C$6+$C$7+$C$8)</f>
        <v>260399.99999999997</v>
      </c>
      <c r="J51" s="29">
        <f>Team!J15*Salary!$C22*(1+$C$5+$C$6+$C$7+$C$8)</f>
        <v>260399.99999999997</v>
      </c>
      <c r="K51" s="29">
        <f>Team!K15*Salary!$C22*(1+$C$5+$C$6+$C$7+$C$8)</f>
        <v>260399.99999999997</v>
      </c>
      <c r="L51" s="29">
        <f>Team!L15*Salary!$C22*(1+$C$5+$C$6+$C$7+$C$8)</f>
        <v>260399.99999999997</v>
      </c>
      <c r="M51" s="29">
        <f>Team!M15*Salary!$C22*(1+$C$5+$C$6+$C$7+$C$8)</f>
        <v>260399.99999999997</v>
      </c>
      <c r="N51" s="29">
        <f>Team!N15*Salary!$C22*(1+$C$5+$C$6+$C$7+$C$8)</f>
        <v>260399.99999999997</v>
      </c>
      <c r="O51" s="29">
        <f>Team!O15*Salary!$D22*(1+$D$5+$D$6+$D$7+$D$8)</f>
        <v>271336.8</v>
      </c>
      <c r="P51" s="29">
        <f>Team!P15*Salary!$D22*(1+$D$5+$D$6+$D$7+$D$8)</f>
        <v>271336.8</v>
      </c>
      <c r="Q51" s="29">
        <f>Team!Q15*Salary!$D22*(1+$D$5+$D$6+$D$7+$D$8)</f>
        <v>0</v>
      </c>
      <c r="R51" s="29">
        <f>Team!R15*Salary!$D22*(1+$D$5+$D$6+$D$7+$D$8)</f>
        <v>0</v>
      </c>
      <c r="S51" s="29">
        <f>Team!S15*Salary!$D22*(1+$D$5+$D$6+$D$7+$D$8)</f>
        <v>0</v>
      </c>
      <c r="T51" s="29">
        <f>Team!T15*Salary!$D22*(1+$D$5+$D$6+$D$7+$D$8)</f>
        <v>0</v>
      </c>
      <c r="U51" s="29">
        <f>Team!U15*Salary!$D22*(1+$D$5+$D$6+$D$7+$D$8)</f>
        <v>0</v>
      </c>
      <c r="V51" s="29">
        <f>Team!V15*Salary!$D22*(1+$D$5+$D$6+$D$7+$D$8)</f>
        <v>0</v>
      </c>
      <c r="W51" s="29">
        <f>Team!W15*Salary!$D22*(1+$D$5+$D$6+$D$7+$D$8)</f>
        <v>0</v>
      </c>
      <c r="X51" s="29">
        <f>Team!X15*Salary!$D22*(1+$D$5+$D$6+$D$7+$D$8)</f>
        <v>0</v>
      </c>
      <c r="Y51" s="29">
        <f>Team!Y15*Salary!$D22*(1+$D$5+$D$6+$D$7+$D$8)</f>
        <v>0</v>
      </c>
      <c r="Z51" s="40">
        <f>Team!Z15*Salary!$D22*(1+$D$5+$D$6+$D$7+$D$8)</f>
        <v>0</v>
      </c>
    </row>
    <row r="52" spans="1:26" x14ac:dyDescent="0.25">
      <c r="A52" s="20" t="s">
        <v>38</v>
      </c>
      <c r="B52" s="20" t="s">
        <v>39</v>
      </c>
      <c r="C52" s="28">
        <f>Team!C16*Salary!$C23*C$39</f>
        <v>512000</v>
      </c>
      <c r="D52" s="28">
        <f>Team!D16*Salary!$C23*D$39</f>
        <v>0</v>
      </c>
      <c r="E52" s="28">
        <f>Team!E16*Salary!$C23*E$39</f>
        <v>0</v>
      </c>
      <c r="F52" s="28">
        <f>Team!F16*Salary!$C23*F$39</f>
        <v>0</v>
      </c>
      <c r="G52" s="28">
        <f>Team!G16*Salary!$C23*G$39</f>
        <v>0</v>
      </c>
      <c r="H52" s="28">
        <f>Team!H16*Salary!$C23*H$39</f>
        <v>0</v>
      </c>
      <c r="I52" s="28">
        <f>Team!I16*Salary!$C23*I$39</f>
        <v>0</v>
      </c>
      <c r="J52" s="28">
        <f>Team!J16*Salary!$C23*J$39</f>
        <v>0</v>
      </c>
      <c r="K52" s="28">
        <f>Team!K16*Salary!$C23*K$39</f>
        <v>0</v>
      </c>
      <c r="L52" s="28">
        <f>Team!L16*Salary!$C23*L$39</f>
        <v>0</v>
      </c>
      <c r="M52" s="28">
        <f>Team!M16*Salary!$C23*M$39</f>
        <v>0</v>
      </c>
      <c r="N52" s="28">
        <f>Team!N16*Salary!$C23*N$39</f>
        <v>0</v>
      </c>
      <c r="O52" s="28">
        <f>Team!O16*Salary!$D23*O$39</f>
        <v>0</v>
      </c>
      <c r="P52" s="28">
        <f>Team!P16*Salary!$D23*P$39</f>
        <v>596024</v>
      </c>
      <c r="Q52" s="28">
        <f>Team!Q16*Salary!$D23*Q$39</f>
        <v>0</v>
      </c>
      <c r="R52" s="28">
        <f>Team!R16*Salary!$D23*R$39</f>
        <v>0</v>
      </c>
      <c r="S52" s="28">
        <f>Team!S16*Salary!$D23*S$39</f>
        <v>0</v>
      </c>
      <c r="T52" s="28">
        <f>Team!T16*Salary!$D23*T$39</f>
        <v>0</v>
      </c>
      <c r="U52" s="28">
        <f>Team!U16*Salary!$D23*U$39</f>
        <v>0</v>
      </c>
      <c r="V52" s="28">
        <f>Team!V16*Salary!$D23*V$39</f>
        <v>0</v>
      </c>
      <c r="W52" s="28">
        <f>Team!W16*Salary!$D23*W$39</f>
        <v>0</v>
      </c>
      <c r="X52" s="28">
        <f>Team!X16*Salary!$D23*X$39</f>
        <v>0</v>
      </c>
      <c r="Y52" s="28">
        <f>Team!Y16*Salary!$D23*Y$39</f>
        <v>0</v>
      </c>
      <c r="Z52" s="39">
        <f>Team!Z16*Salary!$D23*Z$39</f>
        <v>0</v>
      </c>
    </row>
    <row r="53" spans="1:26" x14ac:dyDescent="0.25">
      <c r="A53" s="5" t="s">
        <v>40</v>
      </c>
      <c r="B53" s="5" t="s">
        <v>13</v>
      </c>
      <c r="C53" s="28">
        <f>Team!C17*Salary!$C24*C$39</f>
        <v>332800</v>
      </c>
      <c r="D53" s="28">
        <f>Team!D17*Salary!$C24*D$39</f>
        <v>0</v>
      </c>
      <c r="E53" s="28">
        <f>Team!E17*Salary!$C24*E$39</f>
        <v>0</v>
      </c>
      <c r="F53" s="28">
        <f>Team!F17*Salary!$C24*F$39</f>
        <v>0</v>
      </c>
      <c r="G53" s="28">
        <f>Team!G17*Salary!$C24*G$39</f>
        <v>0</v>
      </c>
      <c r="H53" s="28">
        <f>Team!H17*Salary!$C24*H$39</f>
        <v>0</v>
      </c>
      <c r="I53" s="28">
        <f>Team!I17*Salary!$C24*I$39</f>
        <v>0</v>
      </c>
      <c r="J53" s="28">
        <f>Team!J17*Salary!$C24*J$39</f>
        <v>0</v>
      </c>
      <c r="K53" s="28">
        <f>Team!K17*Salary!$C24*K$39</f>
        <v>0</v>
      </c>
      <c r="L53" s="28">
        <f>Team!L17*Salary!$C24*L$39</f>
        <v>0</v>
      </c>
      <c r="M53" s="28">
        <f>Team!M17*Salary!$C24*M$39</f>
        <v>0</v>
      </c>
      <c r="N53" s="28">
        <f>Team!N17*Salary!$C24*N$39</f>
        <v>0</v>
      </c>
      <c r="O53" s="28">
        <f>Team!O17*Salary!$D24*O$39</f>
        <v>0</v>
      </c>
      <c r="P53" s="28">
        <f>Team!P17*Salary!$D24*P$39</f>
        <v>387415.60000000003</v>
      </c>
      <c r="Q53" s="28">
        <f>Team!Q17*Salary!$D24*Q$39</f>
        <v>0</v>
      </c>
      <c r="R53" s="28">
        <f>Team!R17*Salary!$D24*R$39</f>
        <v>0</v>
      </c>
      <c r="S53" s="28">
        <f>Team!S17*Salary!$D24*S$39</f>
        <v>0</v>
      </c>
      <c r="T53" s="28">
        <f>Team!T17*Salary!$D24*T$39</f>
        <v>0</v>
      </c>
      <c r="U53" s="28">
        <f>Team!U17*Salary!$D24*U$39</f>
        <v>0</v>
      </c>
      <c r="V53" s="28">
        <f>Team!V17*Salary!$D24*V$39</f>
        <v>0</v>
      </c>
      <c r="W53" s="28">
        <f>Team!W17*Salary!$D24*W$39</f>
        <v>0</v>
      </c>
      <c r="X53" s="28">
        <f>Team!X17*Salary!$D24*X$39</f>
        <v>0</v>
      </c>
      <c r="Y53" s="28">
        <f>Team!Y17*Salary!$D24*Y$39</f>
        <v>0</v>
      </c>
      <c r="Z53" s="39">
        <f>Team!Z17*Salary!$D24*Z$39</f>
        <v>0</v>
      </c>
    </row>
    <row r="54" spans="1:26" x14ac:dyDescent="0.25">
      <c r="A54" s="5" t="s">
        <v>41</v>
      </c>
      <c r="B54" s="5" t="s">
        <v>13</v>
      </c>
      <c r="C54" s="28">
        <f>Team!C18*Salary!$C25*C$39</f>
        <v>0</v>
      </c>
      <c r="D54" s="28">
        <f>Team!D18*Salary!$C25*D$39</f>
        <v>0</v>
      </c>
      <c r="E54" s="28">
        <f>Team!E18*Salary!$C25*E$39</f>
        <v>0</v>
      </c>
      <c r="F54" s="28">
        <f>Team!F18*Salary!$C25*F$39</f>
        <v>2016000</v>
      </c>
      <c r="G54" s="28">
        <f>Team!G18*Salary!$C25*G$39</f>
        <v>1728000</v>
      </c>
      <c r="H54" s="28">
        <f>Team!H18*Salary!$C25*H$39</f>
        <v>2016000</v>
      </c>
      <c r="I54" s="28">
        <f>Team!I18*Salary!$C25*I$39</f>
        <v>2016000</v>
      </c>
      <c r="J54" s="28">
        <f>Team!J18*Salary!$C25*J$39</f>
        <v>2208000</v>
      </c>
      <c r="K54" s="28">
        <f>Team!K18*Salary!$C25*K$39</f>
        <v>2112000</v>
      </c>
      <c r="L54" s="28">
        <f>Team!L18*Salary!$C25*L$39</f>
        <v>2016000</v>
      </c>
      <c r="M54" s="28">
        <f>Team!M18*Salary!$C25*M$39</f>
        <v>2004000</v>
      </c>
      <c r="N54" s="28">
        <f>Team!N18*Salary!$C25*N$39</f>
        <v>2112000</v>
      </c>
      <c r="O54" s="28">
        <f>Team!O18*Salary!$D25*O$39</f>
        <v>1700544</v>
      </c>
      <c r="P54" s="28">
        <f>Team!P18*Salary!$D25*P$39</f>
        <v>0</v>
      </c>
      <c r="Q54" s="28">
        <f>Team!Q18*Salary!$D25*Q$39</f>
        <v>0</v>
      </c>
      <c r="R54" s="28">
        <f>Team!R18*Salary!$D25*R$39</f>
        <v>0</v>
      </c>
      <c r="S54" s="28">
        <f>Team!S18*Salary!$D25*S$39</f>
        <v>0</v>
      </c>
      <c r="T54" s="28">
        <f>Team!T18*Salary!$D25*T$39</f>
        <v>0</v>
      </c>
      <c r="U54" s="28">
        <f>Team!U18*Salary!$D25*U$39</f>
        <v>0</v>
      </c>
      <c r="V54" s="28">
        <f>Team!V18*Salary!$D25*V$39</f>
        <v>0</v>
      </c>
      <c r="W54" s="28">
        <f>Team!W18*Salary!$D25*W$39</f>
        <v>0</v>
      </c>
      <c r="X54" s="28">
        <f>Team!X18*Salary!$D25*X$39</f>
        <v>0</v>
      </c>
      <c r="Y54" s="28">
        <f>Team!Y18*Salary!$D25*Y$39</f>
        <v>0</v>
      </c>
      <c r="Z54" s="39">
        <f>Team!Z18*Salary!$D25*Z$39</f>
        <v>0</v>
      </c>
    </row>
    <row r="55" spans="1:26" x14ac:dyDescent="0.25">
      <c r="A55" s="5" t="s">
        <v>11</v>
      </c>
      <c r="B55" s="5" t="s">
        <v>14</v>
      </c>
      <c r="C55" s="28">
        <f>Team!C19*Salary!$C26*C$39</f>
        <v>0</v>
      </c>
      <c r="D55" s="28">
        <f>Team!D19*Salary!$C26*D$39</f>
        <v>0</v>
      </c>
      <c r="E55" s="28">
        <f>Team!E19*Salary!$C26*E$39</f>
        <v>0</v>
      </c>
      <c r="F55" s="28">
        <f>Team!F19*Salary!$C26*F$39</f>
        <v>0</v>
      </c>
      <c r="G55" s="28">
        <f>Team!G19*Salary!$C26*G$39</f>
        <v>0</v>
      </c>
      <c r="H55" s="28">
        <f>Team!H19*Salary!$C26*H$39</f>
        <v>0</v>
      </c>
      <c r="I55" s="28">
        <f>Team!I19*Salary!$C26*I$39</f>
        <v>0</v>
      </c>
      <c r="J55" s="28">
        <f>Team!J19*Salary!$C26*J$39</f>
        <v>0</v>
      </c>
      <c r="K55" s="28">
        <f>Team!K19*Salary!$C26*K$39</f>
        <v>0</v>
      </c>
      <c r="L55" s="28">
        <f>Team!L19*Salary!$C26*L$39</f>
        <v>0</v>
      </c>
      <c r="M55" s="28">
        <f>Team!M19*Salary!$C26*M$39</f>
        <v>0</v>
      </c>
      <c r="N55" s="28">
        <f>Team!N19*Salary!$C26*N$39</f>
        <v>0</v>
      </c>
      <c r="O55" s="28">
        <f>Team!O19*Salary!$D26*O$39</f>
        <v>0</v>
      </c>
      <c r="P55" s="28">
        <f>Team!P19*Salary!$D26*P$39</f>
        <v>0</v>
      </c>
      <c r="Q55" s="28">
        <f>Team!Q19*Salary!$D26*Q$39</f>
        <v>0</v>
      </c>
      <c r="R55" s="28">
        <f>Team!R19*Salary!$D26*R$39</f>
        <v>0</v>
      </c>
      <c r="S55" s="28">
        <f>Team!S19*Salary!$D26*S$39</f>
        <v>0</v>
      </c>
      <c r="T55" s="28">
        <f>Team!T19*Salary!$D26*T$39</f>
        <v>0</v>
      </c>
      <c r="U55" s="28">
        <f>Team!U19*Salary!$D26*U$39</f>
        <v>0</v>
      </c>
      <c r="V55" s="28">
        <f>Team!V19*Salary!$D26*V$39</f>
        <v>0</v>
      </c>
      <c r="W55" s="28">
        <f>Team!W19*Salary!$D26*W$39</f>
        <v>0</v>
      </c>
      <c r="X55" s="28">
        <f>Team!X19*Salary!$D26*X$39</f>
        <v>0</v>
      </c>
      <c r="Y55" s="28">
        <f>Team!Y19*Salary!$D26*Y$39</f>
        <v>0</v>
      </c>
      <c r="Z55" s="39">
        <f>Team!Z19*Salary!$D26*Z$39</f>
        <v>0</v>
      </c>
    </row>
    <row r="56" spans="1:26" x14ac:dyDescent="0.25">
      <c r="A56" s="5" t="s">
        <v>2</v>
      </c>
      <c r="B56" s="5" t="s">
        <v>14</v>
      </c>
      <c r="C56" s="28">
        <f>Team!C20*Salary!$C27*C$39</f>
        <v>0</v>
      </c>
      <c r="D56" s="28">
        <f>Team!D20*Salary!$C27*D$39</f>
        <v>0</v>
      </c>
      <c r="E56" s="28">
        <f>Team!E20*Salary!$C27*E$39</f>
        <v>0</v>
      </c>
      <c r="F56" s="28">
        <f>Team!F20*Salary!$C27*F$39</f>
        <v>0</v>
      </c>
      <c r="G56" s="28">
        <f>Team!G20*Salary!$C27*G$39</f>
        <v>0</v>
      </c>
      <c r="H56" s="28">
        <f>Team!H20*Salary!$C27*H$39</f>
        <v>0</v>
      </c>
      <c r="I56" s="28">
        <f>Team!I20*Salary!$C27*I$39</f>
        <v>0</v>
      </c>
      <c r="J56" s="28">
        <f>Team!J20*Salary!$C27*J$39</f>
        <v>0</v>
      </c>
      <c r="K56" s="28">
        <f>Team!K20*Salary!$C27*K$39</f>
        <v>0</v>
      </c>
      <c r="L56" s="28">
        <f>Team!L20*Salary!$C27*L$39</f>
        <v>0</v>
      </c>
      <c r="M56" s="28">
        <f>Team!M20*Salary!$C27*M$39</f>
        <v>0</v>
      </c>
      <c r="N56" s="28">
        <f>Team!N20*Salary!$C27*N$39</f>
        <v>0</v>
      </c>
      <c r="O56" s="28">
        <f>Team!O20*Salary!$D27*O$39</f>
        <v>0</v>
      </c>
      <c r="P56" s="28">
        <f>Team!P20*Salary!$D27*P$39</f>
        <v>0</v>
      </c>
      <c r="Q56" s="28">
        <f>Team!Q20*Salary!$D27*Q$39</f>
        <v>0</v>
      </c>
      <c r="R56" s="28">
        <f>Team!R20*Salary!$D27*R$39</f>
        <v>0</v>
      </c>
      <c r="S56" s="28">
        <f>Team!S20*Salary!$D27*S$39</f>
        <v>0</v>
      </c>
      <c r="T56" s="28">
        <f>Team!T20*Salary!$D27*T$39</f>
        <v>0</v>
      </c>
      <c r="U56" s="28">
        <f>Team!U20*Salary!$D27*U$39</f>
        <v>0</v>
      </c>
      <c r="V56" s="28">
        <f>Team!V20*Salary!$D27*V$39</f>
        <v>0</v>
      </c>
      <c r="W56" s="28">
        <f>Team!W20*Salary!$D27*W$39</f>
        <v>0</v>
      </c>
      <c r="X56" s="28">
        <f>Team!X20*Salary!$D27*X$39</f>
        <v>0</v>
      </c>
      <c r="Y56" s="28">
        <f>Team!Y20*Salary!$D27*Y$39</f>
        <v>0</v>
      </c>
      <c r="Z56" s="39">
        <f>Team!Z20*Salary!$D27*Z$39</f>
        <v>0</v>
      </c>
    </row>
    <row r="57" spans="1:26" x14ac:dyDescent="0.25">
      <c r="A57" s="5" t="s">
        <v>3</v>
      </c>
      <c r="B57" s="5" t="s">
        <v>14</v>
      </c>
      <c r="C57" s="28">
        <f>Team!C21*Salary!$C28*C$39</f>
        <v>0</v>
      </c>
      <c r="D57" s="28">
        <f>Team!D21*Salary!$C28*D$39</f>
        <v>0</v>
      </c>
      <c r="E57" s="28">
        <f>Team!E21*Salary!$C28*E$39</f>
        <v>0</v>
      </c>
      <c r="F57" s="28">
        <f>Team!F21*Salary!$C28*F$39</f>
        <v>0</v>
      </c>
      <c r="G57" s="28">
        <f>Team!G21*Salary!$C28*G$39</f>
        <v>0</v>
      </c>
      <c r="H57" s="28">
        <f>Team!H21*Salary!$C28*H$39</f>
        <v>0</v>
      </c>
      <c r="I57" s="28">
        <f>Team!I21*Salary!$C28*I$39</f>
        <v>0</v>
      </c>
      <c r="J57" s="28">
        <f>Team!J21*Salary!$C28*J$39</f>
        <v>0</v>
      </c>
      <c r="K57" s="28">
        <f>Team!K21*Salary!$C28*K$39</f>
        <v>0</v>
      </c>
      <c r="L57" s="28">
        <f>Team!L21*Salary!$C28*L$39</f>
        <v>0</v>
      </c>
      <c r="M57" s="28">
        <f>Team!M21*Salary!$C28*M$39</f>
        <v>0</v>
      </c>
      <c r="N57" s="28">
        <f>Team!N21*Salary!$C28*N$39</f>
        <v>0</v>
      </c>
      <c r="O57" s="28">
        <f>Team!O21*Salary!$D28*O$39</f>
        <v>0</v>
      </c>
      <c r="P57" s="28">
        <f>Team!P21*Salary!$D28*P$39</f>
        <v>0</v>
      </c>
      <c r="Q57" s="28">
        <f>Team!Q21*Salary!$D28*Q$39</f>
        <v>0</v>
      </c>
      <c r="R57" s="28">
        <f>Team!R21*Salary!$D28*R$39</f>
        <v>0</v>
      </c>
      <c r="S57" s="28">
        <f>Team!S21*Salary!$D28*S$39</f>
        <v>0</v>
      </c>
      <c r="T57" s="28">
        <f>Team!T21*Salary!$D28*T$39</f>
        <v>0</v>
      </c>
      <c r="U57" s="28">
        <f>Team!U21*Salary!$D28*U$39</f>
        <v>0</v>
      </c>
      <c r="V57" s="28">
        <f>Team!V21*Salary!$D28*V$39</f>
        <v>0</v>
      </c>
      <c r="W57" s="28">
        <f>Team!W21*Salary!$D28*W$39</f>
        <v>0</v>
      </c>
      <c r="X57" s="28">
        <f>Team!X21*Salary!$D28*X$39</f>
        <v>0</v>
      </c>
      <c r="Y57" s="28">
        <f>Team!Y21*Salary!$D28*Y$39</f>
        <v>0</v>
      </c>
      <c r="Z57" s="39">
        <f>Team!Z21*Salary!$D28*Z$39</f>
        <v>0</v>
      </c>
    </row>
    <row r="58" spans="1:26" x14ac:dyDescent="0.25">
      <c r="A58" s="5" t="s">
        <v>4</v>
      </c>
      <c r="B58" s="5" t="s">
        <v>14</v>
      </c>
      <c r="C58" s="28">
        <f>Team!C22*Salary!$C29*C$39</f>
        <v>0</v>
      </c>
      <c r="D58" s="28">
        <f>Team!D22*Salary!$C29*D$39</f>
        <v>0</v>
      </c>
      <c r="E58" s="28">
        <f>Team!E22*Salary!$C29*E$39</f>
        <v>0</v>
      </c>
      <c r="F58" s="28">
        <f>Team!F22*Salary!$C29*F$39</f>
        <v>0</v>
      </c>
      <c r="G58" s="28">
        <f>Team!G22*Salary!$C29*G$39</f>
        <v>0</v>
      </c>
      <c r="H58" s="28">
        <f>Team!H22*Salary!$C29*H$39</f>
        <v>0</v>
      </c>
      <c r="I58" s="28">
        <f>Team!I22*Salary!$C29*I$39</f>
        <v>0</v>
      </c>
      <c r="J58" s="28">
        <f>Team!J22*Salary!$C29*J$39</f>
        <v>0</v>
      </c>
      <c r="K58" s="28">
        <f>Team!K22*Salary!$C29*K$39</f>
        <v>0</v>
      </c>
      <c r="L58" s="28">
        <f>Team!L22*Salary!$C29*L$39</f>
        <v>0</v>
      </c>
      <c r="M58" s="28">
        <f>Team!M22*Salary!$C29*M$39</f>
        <v>0</v>
      </c>
      <c r="N58" s="28">
        <f>Team!N22*Salary!$C29*N$39</f>
        <v>0</v>
      </c>
      <c r="O58" s="28">
        <f>Team!O22*Salary!$D29*O$39</f>
        <v>0</v>
      </c>
      <c r="P58" s="28">
        <f>Team!P22*Salary!$D29*P$39</f>
        <v>0</v>
      </c>
      <c r="Q58" s="28">
        <f>Team!Q22*Salary!$D29*Q$39</f>
        <v>0</v>
      </c>
      <c r="R58" s="28">
        <f>Team!R22*Salary!$D29*R$39</f>
        <v>0</v>
      </c>
      <c r="S58" s="28">
        <f>Team!S22*Salary!$D29*S$39</f>
        <v>0</v>
      </c>
      <c r="T58" s="28">
        <f>Team!T22*Salary!$D29*T$39</f>
        <v>0</v>
      </c>
      <c r="U58" s="28">
        <f>Team!U22*Salary!$D29*U$39</f>
        <v>0</v>
      </c>
      <c r="V58" s="28">
        <f>Team!V22*Salary!$D29*V$39</f>
        <v>0</v>
      </c>
      <c r="W58" s="28">
        <f>Team!W22*Salary!$D29*W$39</f>
        <v>0</v>
      </c>
      <c r="X58" s="28">
        <f>Team!X22*Salary!$D29*X$39</f>
        <v>0</v>
      </c>
      <c r="Y58" s="28">
        <f>Team!Y22*Salary!$D29*Y$39</f>
        <v>0</v>
      </c>
      <c r="Z58" s="39">
        <f>Team!Z22*Salary!$D29*Z$39</f>
        <v>0</v>
      </c>
    </row>
    <row r="59" spans="1:26" x14ac:dyDescent="0.25">
      <c r="A59" s="5" t="s">
        <v>5</v>
      </c>
      <c r="B59" s="5" t="s">
        <v>14</v>
      </c>
      <c r="C59" s="28">
        <f>Team!C23*Salary!$C30*C$39</f>
        <v>0</v>
      </c>
      <c r="D59" s="28">
        <f>Team!D23*Salary!$C30*D$39</f>
        <v>0</v>
      </c>
      <c r="E59" s="28">
        <f>Team!E23*Salary!$C30*E$39</f>
        <v>0</v>
      </c>
      <c r="F59" s="28">
        <f>Team!F23*Salary!$C30*F$39</f>
        <v>0</v>
      </c>
      <c r="G59" s="28">
        <f>Team!G23*Salary!$C30*G$39</f>
        <v>0</v>
      </c>
      <c r="H59" s="28">
        <f>Team!H23*Salary!$C30*H$39</f>
        <v>0</v>
      </c>
      <c r="I59" s="28">
        <f>Team!I23*Salary!$C30*I$39</f>
        <v>0</v>
      </c>
      <c r="J59" s="28">
        <f>Team!J23*Salary!$C30*J$39</f>
        <v>0</v>
      </c>
      <c r="K59" s="28">
        <f>Team!K23*Salary!$C30*K$39</f>
        <v>0</v>
      </c>
      <c r="L59" s="28">
        <f>Team!L23*Salary!$C30*L$39</f>
        <v>0</v>
      </c>
      <c r="M59" s="28">
        <f>Team!M23*Salary!$C30*M$39</f>
        <v>0</v>
      </c>
      <c r="N59" s="28">
        <f>Team!N23*Salary!$C30*N$39</f>
        <v>0</v>
      </c>
      <c r="O59" s="28">
        <f>Team!O23*Salary!$D30*O$39</f>
        <v>0</v>
      </c>
      <c r="P59" s="28">
        <f>Team!P23*Salary!$D30*P$39</f>
        <v>0</v>
      </c>
      <c r="Q59" s="28">
        <f>Team!Q23*Salary!$D30*Q$39</f>
        <v>0</v>
      </c>
      <c r="R59" s="28">
        <f>Team!R23*Salary!$D30*R$39</f>
        <v>0</v>
      </c>
      <c r="S59" s="28">
        <f>Team!S23*Salary!$D30*S$39</f>
        <v>0</v>
      </c>
      <c r="T59" s="28">
        <f>Team!T23*Salary!$D30*T$39</f>
        <v>0</v>
      </c>
      <c r="U59" s="28">
        <f>Team!U23*Salary!$D30*U$39</f>
        <v>0</v>
      </c>
      <c r="V59" s="28">
        <f>Team!V23*Salary!$D30*V$39</f>
        <v>0</v>
      </c>
      <c r="W59" s="28">
        <f>Team!W23*Salary!$D30*W$39</f>
        <v>0</v>
      </c>
      <c r="X59" s="28">
        <f>Team!X23*Salary!$D30*X$39</f>
        <v>0</v>
      </c>
      <c r="Y59" s="28">
        <f>Team!Y23*Salary!$D30*Y$39</f>
        <v>0</v>
      </c>
      <c r="Z59" s="39">
        <f>Team!Z23*Salary!$D30*Z$39</f>
        <v>0</v>
      </c>
    </row>
    <row r="60" spans="1:26" x14ac:dyDescent="0.25">
      <c r="A60" s="5" t="s">
        <v>6</v>
      </c>
      <c r="B60" s="5" t="s">
        <v>14</v>
      </c>
      <c r="C60" s="28">
        <f>Team!C24*Salary!$C31*C$39</f>
        <v>0</v>
      </c>
      <c r="D60" s="28">
        <f>Team!D24*Salary!$C31*D$39</f>
        <v>0</v>
      </c>
      <c r="E60" s="28">
        <f>Team!E24*Salary!$C31*E$39</f>
        <v>0</v>
      </c>
      <c r="F60" s="28">
        <f>Team!F24*Salary!$C31*F$39</f>
        <v>0</v>
      </c>
      <c r="G60" s="28">
        <f>Team!G24*Salary!$C31*G$39</f>
        <v>0</v>
      </c>
      <c r="H60" s="28">
        <f>Team!H24*Salary!$C31*H$39</f>
        <v>0</v>
      </c>
      <c r="I60" s="28">
        <f>Team!I24*Salary!$C31*I$39</f>
        <v>0</v>
      </c>
      <c r="J60" s="28">
        <f>Team!J24*Salary!$C31*J$39</f>
        <v>0</v>
      </c>
      <c r="K60" s="28">
        <f>Team!K24*Salary!$C31*K$39</f>
        <v>0</v>
      </c>
      <c r="L60" s="28">
        <f>Team!L24*Salary!$C31*L$39</f>
        <v>0</v>
      </c>
      <c r="M60" s="28">
        <f>Team!M24*Salary!$C31*M$39</f>
        <v>0</v>
      </c>
      <c r="N60" s="28">
        <f>Team!N24*Salary!$C31*N$39</f>
        <v>0</v>
      </c>
      <c r="O60" s="28">
        <f>Team!O24*Salary!$D31*O$39</f>
        <v>0</v>
      </c>
      <c r="P60" s="28">
        <f>Team!P24*Salary!$D31*P$39</f>
        <v>0</v>
      </c>
      <c r="Q60" s="28">
        <f>Team!Q24*Salary!$D31*Q$39</f>
        <v>0</v>
      </c>
      <c r="R60" s="28">
        <f>Team!R24*Salary!$D31*R$39</f>
        <v>0</v>
      </c>
      <c r="S60" s="28">
        <f>Team!S24*Salary!$D31*S$39</f>
        <v>0</v>
      </c>
      <c r="T60" s="28">
        <f>Team!T24*Salary!$D31*T$39</f>
        <v>0</v>
      </c>
      <c r="U60" s="28">
        <f>Team!U24*Salary!$D31*U$39</f>
        <v>0</v>
      </c>
      <c r="V60" s="28">
        <f>Team!V24*Salary!$D31*V$39</f>
        <v>0</v>
      </c>
      <c r="W60" s="28">
        <f>Team!W24*Salary!$D31*W$39</f>
        <v>0</v>
      </c>
      <c r="X60" s="28">
        <f>Team!X24*Salary!$D31*X$39</f>
        <v>0</v>
      </c>
      <c r="Y60" s="28">
        <f>Team!Y24*Salary!$D31*Y$39</f>
        <v>0</v>
      </c>
      <c r="Z60" s="39">
        <f>Team!Z24*Salary!$D31*Z$39</f>
        <v>0</v>
      </c>
    </row>
    <row r="61" spans="1:26" x14ac:dyDescent="0.25">
      <c r="A61" s="5" t="s">
        <v>7</v>
      </c>
      <c r="B61" s="5" t="s">
        <v>14</v>
      </c>
      <c r="C61" s="28">
        <f>Team!C25*Salary!$C32*C$39</f>
        <v>0</v>
      </c>
      <c r="D61" s="28">
        <f>Team!D25*Salary!$C32*D$39</f>
        <v>0</v>
      </c>
      <c r="E61" s="28">
        <f>Team!E25*Salary!$C32*E$39</f>
        <v>0</v>
      </c>
      <c r="F61" s="28">
        <f>Team!F25*Salary!$C32*F$39</f>
        <v>0</v>
      </c>
      <c r="G61" s="28">
        <f>Team!G25*Salary!$C32*G$39</f>
        <v>0</v>
      </c>
      <c r="H61" s="28">
        <f>Team!H25*Salary!$C32*H$39</f>
        <v>0</v>
      </c>
      <c r="I61" s="28">
        <f>Team!I25*Salary!$C32*I$39</f>
        <v>0</v>
      </c>
      <c r="J61" s="28">
        <f>Team!J25*Salary!$C32*J$39</f>
        <v>0</v>
      </c>
      <c r="K61" s="28">
        <f>Team!K25*Salary!$C32*K$39</f>
        <v>0</v>
      </c>
      <c r="L61" s="28">
        <f>Team!L25*Salary!$C32*L$39</f>
        <v>0</v>
      </c>
      <c r="M61" s="28">
        <f>Team!M25*Salary!$C32*M$39</f>
        <v>0</v>
      </c>
      <c r="N61" s="28">
        <f>Team!N25*Salary!$C32*N$39</f>
        <v>0</v>
      </c>
      <c r="O61" s="28">
        <f>Team!O25*Salary!$D32*O$39</f>
        <v>0</v>
      </c>
      <c r="P61" s="28">
        <f>Team!P25*Salary!$D32*P$39</f>
        <v>0</v>
      </c>
      <c r="Q61" s="28">
        <f>Team!Q25*Salary!$D32*Q$39</f>
        <v>0</v>
      </c>
      <c r="R61" s="28">
        <f>Team!R25*Salary!$D32*R$39</f>
        <v>0</v>
      </c>
      <c r="S61" s="28">
        <f>Team!S25*Salary!$D32*S$39</f>
        <v>0</v>
      </c>
      <c r="T61" s="28">
        <f>Team!T25*Salary!$D32*T$39</f>
        <v>0</v>
      </c>
      <c r="U61" s="28">
        <f>Team!U25*Salary!$D32*U$39</f>
        <v>0</v>
      </c>
      <c r="V61" s="28">
        <f>Team!V25*Salary!$D32*V$39</f>
        <v>0</v>
      </c>
      <c r="W61" s="28">
        <f>Team!W25*Salary!$D32*W$39</f>
        <v>0</v>
      </c>
      <c r="X61" s="28">
        <f>Team!X25*Salary!$D32*X$39</f>
        <v>0</v>
      </c>
      <c r="Y61" s="28">
        <f>Team!Y25*Salary!$D32*Y$39</f>
        <v>0</v>
      </c>
      <c r="Z61" s="39">
        <f>Team!Z25*Salary!$D32*Z$39</f>
        <v>0</v>
      </c>
    </row>
    <row r="62" spans="1:26" x14ac:dyDescent="0.25">
      <c r="A62" s="5" t="s">
        <v>12</v>
      </c>
      <c r="B62" s="5" t="s">
        <v>14</v>
      </c>
      <c r="C62" s="28">
        <f>Team!C26*Salary!$C33*C$39</f>
        <v>0</v>
      </c>
      <c r="D62" s="28">
        <f>Team!D26*Salary!$C33*D$39</f>
        <v>0</v>
      </c>
      <c r="E62" s="28">
        <f>Team!E26*Salary!$C33*E$39</f>
        <v>0</v>
      </c>
      <c r="F62" s="28">
        <f>Team!F26*Salary!$C33*F$39</f>
        <v>0</v>
      </c>
      <c r="G62" s="28">
        <f>Team!G26*Salary!$C33*G$39</f>
        <v>0</v>
      </c>
      <c r="H62" s="28">
        <f>Team!H26*Salary!$C33*H$39</f>
        <v>0</v>
      </c>
      <c r="I62" s="28">
        <f>Team!I26*Salary!$C33*I$39</f>
        <v>0</v>
      </c>
      <c r="J62" s="28">
        <f>Team!J26*Salary!$C33*J$39</f>
        <v>0</v>
      </c>
      <c r="K62" s="28">
        <f>Team!K26*Salary!$C33*K$39</f>
        <v>0</v>
      </c>
      <c r="L62" s="28">
        <f>Team!L26*Salary!$C33*L$39</f>
        <v>0</v>
      </c>
      <c r="M62" s="28">
        <f>Team!M26*Salary!$C33*M$39</f>
        <v>0</v>
      </c>
      <c r="N62" s="28">
        <f>Team!N26*Salary!$C33*N$39</f>
        <v>0</v>
      </c>
      <c r="O62" s="28">
        <f>Team!O26*Salary!$D33*O$39</f>
        <v>0</v>
      </c>
      <c r="P62" s="28">
        <f>Team!P26*Salary!$D33*P$39</f>
        <v>0</v>
      </c>
      <c r="Q62" s="28">
        <f>Team!Q26*Salary!$D33*Q$39</f>
        <v>0</v>
      </c>
      <c r="R62" s="28">
        <f>Team!R26*Salary!$D33*R$39</f>
        <v>0</v>
      </c>
      <c r="S62" s="28">
        <f>Team!S26*Salary!$D33*S$39</f>
        <v>0</v>
      </c>
      <c r="T62" s="28">
        <f>Team!T26*Salary!$D33*T$39</f>
        <v>0</v>
      </c>
      <c r="U62" s="28">
        <f>Team!U26*Salary!$D33*U$39</f>
        <v>0</v>
      </c>
      <c r="V62" s="28">
        <f>Team!V26*Salary!$D33*V$39</f>
        <v>0</v>
      </c>
      <c r="W62" s="28">
        <f>Team!W26*Salary!$D33*W$39</f>
        <v>0</v>
      </c>
      <c r="X62" s="28">
        <f>Team!X26*Salary!$D33*X$39</f>
        <v>0</v>
      </c>
      <c r="Y62" s="28">
        <f>Team!Y26*Salary!$D33*Y$39</f>
        <v>0</v>
      </c>
      <c r="Z62" s="39">
        <f>Team!Z26*Salary!$D33*Z$39</f>
        <v>0</v>
      </c>
    </row>
    <row r="63" spans="1:26" x14ac:dyDescent="0.25">
      <c r="A63" s="5" t="s">
        <v>9</v>
      </c>
      <c r="B63" s="5" t="s">
        <v>14</v>
      </c>
      <c r="C63" s="28">
        <f>Team!C27*Salary!$C34*C$39</f>
        <v>0</v>
      </c>
      <c r="D63" s="28">
        <f>Team!D27*Salary!$C34*D$39</f>
        <v>0</v>
      </c>
      <c r="E63" s="28">
        <f>Team!E27*Salary!$C34*E$39</f>
        <v>0</v>
      </c>
      <c r="F63" s="28">
        <f>Team!F27*Salary!$C34*F$39</f>
        <v>0</v>
      </c>
      <c r="G63" s="28">
        <f>Team!G27*Salary!$C34*G$39</f>
        <v>0</v>
      </c>
      <c r="H63" s="28">
        <f>Team!H27*Salary!$C34*H$39</f>
        <v>0</v>
      </c>
      <c r="I63" s="28">
        <f>Team!I27*Salary!$C34*I$39</f>
        <v>0</v>
      </c>
      <c r="J63" s="28">
        <f>Team!J27*Salary!$C34*J$39</f>
        <v>0</v>
      </c>
      <c r="K63" s="28">
        <f>Team!K27*Salary!$C34*K$39</f>
        <v>0</v>
      </c>
      <c r="L63" s="28">
        <f>Team!L27*Salary!$C34*L$39</f>
        <v>0</v>
      </c>
      <c r="M63" s="28">
        <f>Team!M27*Salary!$C34*M$39</f>
        <v>0</v>
      </c>
      <c r="N63" s="28">
        <f>Team!N27*Salary!$C34*N$39</f>
        <v>0</v>
      </c>
      <c r="O63" s="28">
        <f>Team!O27*Salary!$D34*O$39</f>
        <v>0</v>
      </c>
      <c r="P63" s="28">
        <f>Team!P27*Salary!$D34*P$39</f>
        <v>0</v>
      </c>
      <c r="Q63" s="28">
        <f>Team!Q27*Salary!$D34*Q$39</f>
        <v>0</v>
      </c>
      <c r="R63" s="28">
        <f>Team!R27*Salary!$D34*R$39</f>
        <v>0</v>
      </c>
      <c r="S63" s="28">
        <f>Team!S27*Salary!$D34*S$39</f>
        <v>0</v>
      </c>
      <c r="T63" s="28">
        <f>Team!T27*Salary!$D34*T$39</f>
        <v>0</v>
      </c>
      <c r="U63" s="28">
        <f>Team!U27*Salary!$D34*U$39</f>
        <v>0</v>
      </c>
      <c r="V63" s="28">
        <f>Team!V27*Salary!$D34*V$39</f>
        <v>0</v>
      </c>
      <c r="W63" s="28">
        <f>Team!W27*Salary!$D34*W$39</f>
        <v>0</v>
      </c>
      <c r="X63" s="28">
        <f>Team!X27*Salary!$D34*X$39</f>
        <v>0</v>
      </c>
      <c r="Y63" s="28">
        <f>Team!Y27*Salary!$D34*Y$39</f>
        <v>0</v>
      </c>
      <c r="Z63" s="39">
        <f>Team!Z27*Salary!$D34*Z$39</f>
        <v>0</v>
      </c>
    </row>
    <row r="64" spans="1:26" s="34" customFormat="1" x14ac:dyDescent="0.25">
      <c r="A64" s="35"/>
      <c r="C64" s="36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8"/>
      <c r="O64" s="36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8"/>
    </row>
    <row r="65" spans="1:26" x14ac:dyDescent="0.25">
      <c r="B65" s="12" t="s">
        <v>0</v>
      </c>
      <c r="C65" s="30">
        <f>SUM(C40:C63)</f>
        <v>844800</v>
      </c>
      <c r="D65" s="31">
        <f t="shared" ref="D65:Y65" si="21">SUM(D40:D63)</f>
        <v>195299.99999999997</v>
      </c>
      <c r="E65" s="31">
        <f t="shared" si="21"/>
        <v>195299.99999999997</v>
      </c>
      <c r="F65" s="31">
        <f t="shared" si="21"/>
        <v>4379130</v>
      </c>
      <c r="G65" s="31">
        <f t="shared" si="21"/>
        <v>4091129.9999999995</v>
      </c>
      <c r="H65" s="31">
        <f t="shared" si="21"/>
        <v>4379130</v>
      </c>
      <c r="I65" s="31">
        <f t="shared" si="21"/>
        <v>4379130</v>
      </c>
      <c r="J65" s="31">
        <f t="shared" si="21"/>
        <v>4571130</v>
      </c>
      <c r="K65" s="31">
        <f t="shared" si="21"/>
        <v>4475130</v>
      </c>
      <c r="L65" s="31">
        <f t="shared" si="21"/>
        <v>4379130</v>
      </c>
      <c r="M65" s="31">
        <f t="shared" si="21"/>
        <v>4367130</v>
      </c>
      <c r="N65" s="32">
        <f t="shared" si="21"/>
        <v>4475130</v>
      </c>
      <c r="O65" s="30">
        <f>SUM(O40:O63)</f>
        <v>4162925.46</v>
      </c>
      <c r="P65" s="31">
        <f t="shared" si="21"/>
        <v>3445821.06</v>
      </c>
      <c r="Q65" s="31">
        <f t="shared" si="21"/>
        <v>0</v>
      </c>
      <c r="R65" s="31">
        <f t="shared" si="21"/>
        <v>0</v>
      </c>
      <c r="S65" s="31">
        <f t="shared" si="21"/>
        <v>0</v>
      </c>
      <c r="T65" s="31">
        <f t="shared" si="21"/>
        <v>0</v>
      </c>
      <c r="U65" s="31">
        <f t="shared" si="21"/>
        <v>0</v>
      </c>
      <c r="V65" s="31">
        <f t="shared" si="21"/>
        <v>0</v>
      </c>
      <c r="W65" s="31">
        <f t="shared" si="21"/>
        <v>0</v>
      </c>
      <c r="X65" s="31">
        <f t="shared" si="21"/>
        <v>0</v>
      </c>
      <c r="Y65" s="31">
        <f t="shared" si="21"/>
        <v>0</v>
      </c>
      <c r="Z65" s="32">
        <f>SUM(Z40:Z63)</f>
        <v>0</v>
      </c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</sheetData>
  <mergeCells count="11">
    <mergeCell ref="A1:B1"/>
    <mergeCell ref="O37:Z37"/>
    <mergeCell ref="A3:B3"/>
    <mergeCell ref="A4:B4"/>
    <mergeCell ref="A10:B10"/>
    <mergeCell ref="A36:B36"/>
    <mergeCell ref="C37:N37"/>
    <mergeCell ref="A5:B5"/>
    <mergeCell ref="A6:B6"/>
    <mergeCell ref="A7:B7"/>
    <mergeCell ref="A8:B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Team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Windows</cp:lastModifiedBy>
  <dcterms:created xsi:type="dcterms:W3CDTF">2016-11-16T11:01:25Z</dcterms:created>
  <dcterms:modified xsi:type="dcterms:W3CDTF">2025-01-19T17:27:28Z</dcterms:modified>
</cp:coreProperties>
</file>